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vanimpha\Desktop\Updates website 2703\"/>
    </mc:Choice>
  </mc:AlternateContent>
  <xr:revisionPtr revIDLastSave="0" documentId="8_{05C4B970-AC51-4A40-B3A9-A925B46CE7E4}" xr6:coauthVersionLast="47" xr6:coauthVersionMax="47" xr10:uidLastSave="{00000000-0000-0000-0000-000000000000}"/>
  <bookViews>
    <workbookView xWindow="-108" yWindow="-108" windowWidth="23256" windowHeight="12576" xr2:uid="{00000000-000D-0000-FFFF-FFFF00000000}"/>
  </bookViews>
  <sheets>
    <sheet name="INHOUD" sheetId="32" r:id="rId1"/>
    <sheet name="toelichting" sheetId="40" r:id="rId2"/>
    <sheet name="21_HO_01" sheetId="5" r:id="rId3"/>
    <sheet name="21_HO_02" sheetId="4" r:id="rId4"/>
    <sheet name="21_HO_03" sheetId="9" r:id="rId5"/>
    <sheet name="21_HO_04" sheetId="46" r:id="rId6"/>
    <sheet name="21_HO_05" sheetId="16" r:id="rId7"/>
    <sheet name="21_HO_06" sheetId="14" r:id="rId8"/>
    <sheet name="21_HO_07" sheetId="13" r:id="rId9"/>
    <sheet name="21_HO_08" sheetId="35" r:id="rId10"/>
    <sheet name="21_HO_09" sheetId="31" r:id="rId11"/>
    <sheet name="21_HO_10" sheetId="45" r:id="rId12"/>
    <sheet name="21_HO_11" sheetId="7" r:id="rId13"/>
    <sheet name="21_HO_12" sheetId="6" r:id="rId14"/>
    <sheet name="21_HO_13" sheetId="10" r:id="rId15"/>
    <sheet name="21_HO_14" sheetId="2" r:id="rId16"/>
    <sheet name="21_HO_15" sheetId="3" r:id="rId17"/>
    <sheet name="21_HO_16" sheetId="18" r:id="rId18"/>
    <sheet name="21_HO_17" sheetId="21" r:id="rId19"/>
    <sheet name="21_HO_18" sheetId="44" r:id="rId20"/>
    <sheet name="21_HO_19" sheetId="43" r:id="rId21"/>
    <sheet name="21_HO_20" sheetId="41" r:id="rId22"/>
    <sheet name="21_HO_21" sheetId="42" r:id="rId23"/>
  </sheets>
  <definedNames>
    <definedName name="_xlnm._FilterDatabase" localSheetId="11" hidden="1">'21_HO_10'!#REF!</definedName>
    <definedName name="_xlnm.Print_Area" localSheetId="2">'21_HO_01'!$A$1:$R$88</definedName>
    <definedName name="_xlnm.Print_Area" localSheetId="3">'21_HO_02'!$A$1:$W$27</definedName>
    <definedName name="_xlnm.Print_Area" localSheetId="5">'21_HO_04'!$A$1:$L$679</definedName>
    <definedName name="_xlnm.Print_Area" localSheetId="7">'21_HO_06'!$A$1:$AI$169</definedName>
    <definedName name="_xlnm.Print_Area" localSheetId="10">'21_HO_09'!$A$1:$K$216</definedName>
    <definedName name="_xlnm.Print_Area" localSheetId="11">'21_HO_10'!$A$1:$L$2451</definedName>
    <definedName name="_xlnm.Print_Area" localSheetId="15">'21_HO_14'!$A$1:$L$58</definedName>
    <definedName name="_xlnm.Print_Area" localSheetId="18">'21_HO_17'!$A$1:$G$157</definedName>
    <definedName name="_xlnm.Print_Area" localSheetId="19">'21_HO_18'!$A$1:$Q$134</definedName>
    <definedName name="_xlnm.Print_Area" localSheetId="20">'21_HO_19'!$A$1:$N$65</definedName>
    <definedName name="_xlnm.Print_Area" localSheetId="21">'21_HO_20'!$A$1:$Q$79</definedName>
    <definedName name="_xlnm.Print_Area" localSheetId="22">'21_HO_21'!$A$1:$N$55</definedName>
    <definedName name="_xlnm.Print_Area" localSheetId="1">toelichting!$A$1:$A$253</definedName>
    <definedName name="_xlnm.Databas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9" i="5" l="1"/>
  <c r="K42" i="42"/>
  <c r="H42" i="42"/>
  <c r="E42" i="42"/>
  <c r="L2447" i="45" l="1"/>
  <c r="K2447" i="45"/>
  <c r="J2447" i="45"/>
  <c r="I2447" i="45"/>
  <c r="H2447" i="45"/>
  <c r="G2447" i="45"/>
  <c r="F2447" i="45"/>
  <c r="E2447" i="45"/>
  <c r="D2410" i="45"/>
  <c r="D2439" i="45"/>
  <c r="D2387" i="45"/>
  <c r="D2383" i="45"/>
  <c r="D2447" i="45"/>
  <c r="L2429" i="45"/>
  <c r="L2439" i="45" s="1"/>
  <c r="K2429" i="45"/>
  <c r="K2439" i="45" s="1"/>
  <c r="J2429" i="45"/>
  <c r="I2429" i="45"/>
  <c r="I2439" i="45" s="1"/>
  <c r="H2429" i="45"/>
  <c r="H2439" i="45" s="1"/>
  <c r="G2429" i="45"/>
  <c r="G2439" i="45" s="1"/>
  <c r="F2429" i="45"/>
  <c r="E2429" i="45"/>
  <c r="E2439" i="45" s="1"/>
  <c r="D2429" i="45"/>
  <c r="L2424" i="45"/>
  <c r="K2424" i="45"/>
  <c r="J2424" i="45"/>
  <c r="I2424" i="45"/>
  <c r="H2424" i="45"/>
  <c r="G2424" i="45"/>
  <c r="F2424" i="45"/>
  <c r="E2424" i="45"/>
  <c r="D2424" i="45"/>
  <c r="L2417" i="45"/>
  <c r="K2417" i="45"/>
  <c r="J2417" i="45"/>
  <c r="I2417" i="45"/>
  <c r="H2417" i="45"/>
  <c r="G2417" i="45"/>
  <c r="F2417" i="45"/>
  <c r="E2417" i="45"/>
  <c r="D2417" i="45"/>
  <c r="L2410" i="45"/>
  <c r="K2410" i="45"/>
  <c r="J2410" i="45"/>
  <c r="J2439" i="45" s="1"/>
  <c r="I2410" i="45"/>
  <c r="H2410" i="45"/>
  <c r="G2410" i="45"/>
  <c r="F2410" i="45"/>
  <c r="F2439" i="45" s="1"/>
  <c r="E2410" i="45"/>
  <c r="L2398" i="45"/>
  <c r="K2398" i="45"/>
  <c r="J2398" i="45"/>
  <c r="I2398" i="45"/>
  <c r="H2398" i="45"/>
  <c r="G2398" i="45"/>
  <c r="F2398" i="45"/>
  <c r="E2398" i="45"/>
  <c r="D2398" i="45"/>
  <c r="L2383" i="45"/>
  <c r="L2387" i="45" s="1"/>
  <c r="K2383" i="45"/>
  <c r="K2387" i="45" s="1"/>
  <c r="J2383" i="45"/>
  <c r="J2387" i="45" s="1"/>
  <c r="I2383" i="45"/>
  <c r="I2387" i="45" s="1"/>
  <c r="H2383" i="45"/>
  <c r="H2387" i="45" s="1"/>
  <c r="G2383" i="45"/>
  <c r="G2387" i="45" s="1"/>
  <c r="F2383" i="45"/>
  <c r="F2387" i="45" s="1"/>
  <c r="E2383" i="45"/>
  <c r="E2387" i="45" s="1"/>
  <c r="L516" i="45"/>
  <c r="L520" i="45" s="1"/>
  <c r="K516" i="45"/>
  <c r="K520" i="45" s="1"/>
  <c r="J516" i="45"/>
  <c r="J520" i="45" s="1"/>
  <c r="I516" i="45"/>
  <c r="I520" i="45" s="1"/>
  <c r="H516" i="45"/>
  <c r="H520" i="45" s="1"/>
  <c r="G516" i="45"/>
  <c r="G520" i="45" s="1"/>
  <c r="F516" i="45"/>
  <c r="F520" i="45" s="1"/>
  <c r="E516" i="45"/>
  <c r="E520" i="45" s="1"/>
  <c r="D516" i="45"/>
  <c r="D520" i="45" s="1"/>
  <c r="D115" i="45"/>
  <c r="L1210" i="45"/>
  <c r="K1210" i="45"/>
  <c r="J1210" i="45"/>
  <c r="I1210" i="45"/>
  <c r="H1210" i="45"/>
  <c r="G1210" i="45"/>
  <c r="F1210" i="45"/>
  <c r="E1210" i="45"/>
  <c r="D1210" i="45"/>
  <c r="L1074" i="45"/>
  <c r="K1074" i="45"/>
  <c r="J1074" i="45"/>
  <c r="I1074" i="45"/>
  <c r="H1074" i="45"/>
  <c r="G1074" i="45"/>
  <c r="F1074" i="45"/>
  <c r="E1074" i="45"/>
  <c r="D1074" i="45"/>
  <c r="L998" i="45"/>
  <c r="K998" i="45"/>
  <c r="J998" i="45"/>
  <c r="I998" i="45"/>
  <c r="H998" i="45"/>
  <c r="G998" i="45"/>
  <c r="F998" i="45"/>
  <c r="E998" i="45"/>
  <c r="D998" i="45"/>
  <c r="L922" i="45"/>
  <c r="K922" i="45"/>
  <c r="J922" i="45"/>
  <c r="I922" i="45"/>
  <c r="H922" i="45"/>
  <c r="G922" i="45"/>
  <c r="F922" i="45"/>
  <c r="E922" i="45"/>
  <c r="D922" i="45"/>
  <c r="L714" i="45"/>
  <c r="K714" i="45"/>
  <c r="J714" i="45"/>
  <c r="I714" i="45"/>
  <c r="H714" i="45"/>
  <c r="G714" i="45"/>
  <c r="F714" i="45"/>
  <c r="E714" i="45"/>
  <c r="D714" i="45"/>
  <c r="L595" i="45"/>
  <c r="K595" i="45"/>
  <c r="J595" i="45"/>
  <c r="I595" i="45"/>
  <c r="H595" i="45"/>
  <c r="G595" i="45"/>
  <c r="F595" i="45"/>
  <c r="E595" i="45"/>
  <c r="D595" i="45"/>
  <c r="L280" i="45"/>
  <c r="K280" i="45"/>
  <c r="J280" i="45"/>
  <c r="I280" i="45"/>
  <c r="H280" i="45"/>
  <c r="G280" i="45"/>
  <c r="F280" i="45"/>
  <c r="E280" i="45"/>
  <c r="D280" i="45"/>
  <c r="C557" i="45"/>
  <c r="C274" i="45"/>
  <c r="D1156" i="45"/>
  <c r="E1156" i="45"/>
  <c r="F1156" i="45"/>
  <c r="G1156" i="45"/>
  <c r="H1156" i="45"/>
  <c r="I1156" i="45"/>
  <c r="J1156" i="45"/>
  <c r="K1156" i="45"/>
  <c r="L1156" i="45"/>
  <c r="D853" i="45"/>
  <c r="E853" i="45"/>
  <c r="F853" i="45"/>
  <c r="G853" i="45"/>
  <c r="H853" i="45"/>
  <c r="I853" i="45"/>
  <c r="J853" i="45"/>
  <c r="K853" i="45"/>
  <c r="L853" i="45"/>
  <c r="D802" i="45"/>
  <c r="E802" i="45"/>
  <c r="F802" i="45"/>
  <c r="G802" i="45"/>
  <c r="H802" i="45"/>
  <c r="I802" i="45"/>
  <c r="J802" i="45"/>
  <c r="K802" i="45"/>
  <c r="L802" i="45"/>
  <c r="L115" i="45"/>
  <c r="K115" i="45"/>
  <c r="J115" i="45"/>
  <c r="I115" i="45"/>
  <c r="H115" i="45"/>
  <c r="G115" i="45"/>
  <c r="F115" i="45"/>
  <c r="E115" i="45"/>
  <c r="C91" i="35"/>
  <c r="L781" i="35"/>
  <c r="K781" i="35"/>
  <c r="J781" i="35"/>
  <c r="I781" i="35"/>
  <c r="H781" i="35"/>
  <c r="G781" i="35"/>
  <c r="F781" i="35"/>
  <c r="E781" i="35"/>
  <c r="D781" i="35"/>
  <c r="D197" i="35"/>
  <c r="E197" i="35"/>
  <c r="F197" i="35"/>
  <c r="G197" i="35"/>
  <c r="H197" i="35"/>
  <c r="I197" i="35"/>
  <c r="J197" i="35"/>
  <c r="K197" i="35"/>
  <c r="L197" i="35"/>
  <c r="K423" i="13"/>
  <c r="J423" i="13"/>
  <c r="I423" i="13"/>
  <c r="E423" i="13"/>
  <c r="E157" i="13"/>
  <c r="G157" i="13"/>
  <c r="G423" i="13" s="1"/>
  <c r="K157" i="13"/>
  <c r="D157" i="13"/>
  <c r="D423" i="13" s="1"/>
  <c r="F157" i="13"/>
  <c r="F423" i="13" s="1"/>
  <c r="H157" i="13"/>
  <c r="H423" i="13" s="1"/>
  <c r="I157" i="13"/>
  <c r="J157" i="13"/>
  <c r="L157" i="13"/>
  <c r="L423" i="13" s="1"/>
  <c r="K52" i="31" l="1"/>
  <c r="J52" i="31"/>
  <c r="I52" i="31"/>
  <c r="H52" i="31"/>
  <c r="G52" i="31"/>
  <c r="F52" i="31"/>
  <c r="E52" i="31"/>
  <c r="D52" i="31"/>
  <c r="C52" i="31"/>
  <c r="C212" i="31"/>
  <c r="K212" i="31"/>
  <c r="J212" i="31"/>
  <c r="I212" i="31"/>
  <c r="H212" i="31"/>
  <c r="G212" i="31"/>
  <c r="F212" i="31"/>
  <c r="E212" i="31"/>
  <c r="D212" i="31"/>
  <c r="L167" i="3" l="1"/>
  <c r="K167" i="3"/>
  <c r="J167" i="3"/>
  <c r="I167" i="3"/>
  <c r="H167" i="3"/>
  <c r="G167" i="3"/>
  <c r="F167" i="3"/>
  <c r="E167" i="3"/>
  <c r="D167" i="3"/>
  <c r="L57" i="2"/>
  <c r="K57" i="2"/>
  <c r="J57" i="2"/>
  <c r="I57" i="2"/>
  <c r="H57" i="2"/>
  <c r="G57" i="2"/>
  <c r="F57" i="2"/>
  <c r="E57" i="2"/>
  <c r="D57" i="2"/>
  <c r="C57" i="2"/>
  <c r="P57" i="43"/>
  <c r="Q57" i="43"/>
  <c r="Q58" i="43"/>
  <c r="O34" i="43"/>
  <c r="O58" i="43" s="1"/>
  <c r="P34" i="43"/>
  <c r="P58" i="43" s="1"/>
  <c r="Q34" i="43"/>
  <c r="Y40" i="41"/>
  <c r="Q47" i="42"/>
  <c r="Q48" i="42" s="1"/>
  <c r="P47" i="42"/>
  <c r="P48" i="42" s="1"/>
  <c r="O47" i="42"/>
  <c r="O49" i="42" s="1"/>
  <c r="C167" i="14"/>
  <c r="K90" i="7"/>
  <c r="J90" i="7"/>
  <c r="I90" i="7"/>
  <c r="H90" i="7"/>
  <c r="G90" i="7"/>
  <c r="F90" i="7"/>
  <c r="E90" i="7"/>
  <c r="D90" i="7"/>
  <c r="C90" i="7"/>
  <c r="E91" i="7"/>
  <c r="K49" i="7"/>
  <c r="J49" i="7"/>
  <c r="I49" i="7"/>
  <c r="H49" i="7"/>
  <c r="G49" i="7"/>
  <c r="F49" i="7"/>
  <c r="E49" i="7"/>
  <c r="D49" i="7"/>
  <c r="C49" i="7"/>
  <c r="L678" i="46"/>
  <c r="K678" i="46"/>
  <c r="J678" i="46"/>
  <c r="I678" i="46"/>
  <c r="H678" i="46"/>
  <c r="G678" i="46"/>
  <c r="F678" i="46"/>
  <c r="E678" i="46"/>
  <c r="D678" i="46"/>
  <c r="L85" i="46"/>
  <c r="K85" i="46"/>
  <c r="J85" i="46"/>
  <c r="I85" i="46"/>
  <c r="H85" i="46"/>
  <c r="G85" i="46"/>
  <c r="F85" i="46"/>
  <c r="E85" i="46"/>
  <c r="D85" i="46"/>
  <c r="O57" i="43" l="1"/>
  <c r="Q49" i="42"/>
  <c r="P49" i="42"/>
  <c r="O48" i="42"/>
  <c r="J91" i="7"/>
  <c r="F91" i="7"/>
  <c r="I91" i="7"/>
  <c r="K91" i="7"/>
  <c r="C91" i="7"/>
  <c r="G91" i="7"/>
  <c r="D91" i="7"/>
  <c r="H91" i="7"/>
  <c r="L69" i="16" l="1"/>
  <c r="K69" i="16"/>
  <c r="J69" i="16"/>
  <c r="I69" i="16"/>
  <c r="H69" i="16"/>
  <c r="G69" i="16"/>
  <c r="F69" i="16"/>
  <c r="E69" i="16"/>
  <c r="D69" i="16"/>
  <c r="O57" i="9"/>
  <c r="N57" i="9"/>
  <c r="M57" i="9"/>
  <c r="L57" i="9"/>
  <c r="K57" i="9"/>
  <c r="J57" i="9"/>
  <c r="I57" i="9"/>
  <c r="H57" i="9"/>
  <c r="G57" i="9"/>
  <c r="F57" i="9"/>
  <c r="E57" i="9"/>
  <c r="D57" i="9"/>
  <c r="C57" i="9"/>
  <c r="C52" i="5"/>
  <c r="D52" i="5"/>
  <c r="E52" i="5"/>
  <c r="F52" i="5"/>
  <c r="G52" i="5"/>
  <c r="H52" i="5"/>
  <c r="I52" i="5"/>
  <c r="J52" i="5"/>
  <c r="K52" i="5"/>
  <c r="L52" i="5"/>
  <c r="M52" i="5"/>
  <c r="N52" i="5"/>
  <c r="O52" i="5"/>
  <c r="P52" i="5"/>
  <c r="Q52" i="5"/>
  <c r="C55" i="5"/>
  <c r="C56" i="5" s="1"/>
  <c r="D55" i="5"/>
  <c r="E55" i="5"/>
  <c r="F55" i="5"/>
  <c r="G55" i="5"/>
  <c r="G56" i="5" s="1"/>
  <c r="H55" i="5"/>
  <c r="I55" i="5"/>
  <c r="J55" i="5"/>
  <c r="K55" i="5"/>
  <c r="K56" i="5" s="1"/>
  <c r="L55" i="5"/>
  <c r="M55" i="5"/>
  <c r="N55" i="5"/>
  <c r="O55" i="5"/>
  <c r="O56" i="5" s="1"/>
  <c r="P55" i="5"/>
  <c r="Q55" i="5"/>
  <c r="C64" i="5"/>
  <c r="D64" i="5"/>
  <c r="E64" i="5"/>
  <c r="F64" i="5"/>
  <c r="G64" i="5"/>
  <c r="H64" i="5"/>
  <c r="I64" i="5"/>
  <c r="J64" i="5"/>
  <c r="K64" i="5"/>
  <c r="L64" i="5"/>
  <c r="M64" i="5"/>
  <c r="N64" i="5"/>
  <c r="O64" i="5"/>
  <c r="P64" i="5"/>
  <c r="Q64" i="5"/>
  <c r="C65" i="5"/>
  <c r="D65" i="5"/>
  <c r="E65" i="5"/>
  <c r="F65" i="5"/>
  <c r="G65" i="5"/>
  <c r="H65" i="5"/>
  <c r="I65" i="5"/>
  <c r="J65" i="5"/>
  <c r="K65" i="5"/>
  <c r="L65" i="5"/>
  <c r="M65" i="5"/>
  <c r="N65" i="5"/>
  <c r="O65" i="5"/>
  <c r="P65" i="5"/>
  <c r="Q65" i="5"/>
  <c r="O305" i="42"/>
  <c r="O307" i="42" s="1"/>
  <c r="Q74" i="41"/>
  <c r="P74" i="41"/>
  <c r="O74" i="41"/>
  <c r="Q38" i="44"/>
  <c r="Q128" i="44" s="1"/>
  <c r="P38" i="44"/>
  <c r="P128" i="44" s="1"/>
  <c r="O38" i="44"/>
  <c r="O128" i="44" s="1"/>
  <c r="F5" i="18"/>
  <c r="F5" i="14"/>
  <c r="G53" i="35"/>
  <c r="H53" i="35"/>
  <c r="L2448" i="45"/>
  <c r="L2453" i="45" s="1"/>
  <c r="J2448" i="45"/>
  <c r="J2453" i="45" s="1"/>
  <c r="I2448" i="45"/>
  <c r="I2453" i="45" s="1"/>
  <c r="G2448" i="45"/>
  <c r="G2453" i="45" s="1"/>
  <c r="F2448" i="45"/>
  <c r="F2453" i="45" s="1"/>
  <c r="E2448" i="45"/>
  <c r="E2453" i="45" s="1"/>
  <c r="D2448" i="45"/>
  <c r="D2453" i="45" s="1"/>
  <c r="L2364" i="45"/>
  <c r="L2370" i="45" s="1"/>
  <c r="K2364" i="45"/>
  <c r="K2370" i="45" s="1"/>
  <c r="J2364" i="45"/>
  <c r="J2370" i="45" s="1"/>
  <c r="I2364" i="45"/>
  <c r="I2370" i="45" s="1"/>
  <c r="H2364" i="45"/>
  <c r="H2370" i="45" s="1"/>
  <c r="G2364" i="45"/>
  <c r="G2370" i="45" s="1"/>
  <c r="F2364" i="45"/>
  <c r="F2370" i="45" s="1"/>
  <c r="E2364" i="45"/>
  <c r="E2370" i="45" s="1"/>
  <c r="D2364" i="45"/>
  <c r="D2370" i="45" s="1"/>
  <c r="L2174" i="45"/>
  <c r="L2179" i="45" s="1"/>
  <c r="K2174" i="45"/>
  <c r="K2179" i="45" s="1"/>
  <c r="J2174" i="45"/>
  <c r="J2179" i="45" s="1"/>
  <c r="I2174" i="45"/>
  <c r="I2179" i="45" s="1"/>
  <c r="H2174" i="45"/>
  <c r="H2179" i="45" s="1"/>
  <c r="G2174" i="45"/>
  <c r="G2179" i="45" s="1"/>
  <c r="F2174" i="45"/>
  <c r="F2179" i="45" s="1"/>
  <c r="E2174" i="45"/>
  <c r="E2179" i="45" s="1"/>
  <c r="D2174" i="45"/>
  <c r="D2179" i="45" s="1"/>
  <c r="L2101" i="45"/>
  <c r="L2107" i="45" s="1"/>
  <c r="K2101" i="45"/>
  <c r="K2107" i="45" s="1"/>
  <c r="J2101" i="45"/>
  <c r="J2107" i="45" s="1"/>
  <c r="I2101" i="45"/>
  <c r="I2107" i="45" s="1"/>
  <c r="H2101" i="45"/>
  <c r="H2107" i="45" s="1"/>
  <c r="G2101" i="45"/>
  <c r="G2107" i="45" s="1"/>
  <c r="F2101" i="45"/>
  <c r="F2107" i="45" s="1"/>
  <c r="E2101" i="45"/>
  <c r="E2107" i="45" s="1"/>
  <c r="D2101" i="45"/>
  <c r="D2107" i="45" s="1"/>
  <c r="H2448" i="45"/>
  <c r="H2453" i="45" s="1"/>
  <c r="K2448" i="45"/>
  <c r="K2453" i="45" s="1"/>
  <c r="L1811" i="45"/>
  <c r="L1816" i="45" s="1"/>
  <c r="K1811" i="45"/>
  <c r="K1816" i="45" s="1"/>
  <c r="J1811" i="45"/>
  <c r="J1816" i="45" s="1"/>
  <c r="I1811" i="45"/>
  <c r="I1816" i="45" s="1"/>
  <c r="H1811" i="45"/>
  <c r="H1816" i="45" s="1"/>
  <c r="G1811" i="45"/>
  <c r="G1816" i="45" s="1"/>
  <c r="F1811" i="45"/>
  <c r="F1816" i="45" s="1"/>
  <c r="E1811" i="45"/>
  <c r="E1816" i="45" s="1"/>
  <c r="D1811" i="45"/>
  <c r="D1816" i="45" s="1"/>
  <c r="L1602" i="45"/>
  <c r="L1606" i="45" s="1"/>
  <c r="K1602" i="45"/>
  <c r="K1606" i="45" s="1"/>
  <c r="J1602" i="45"/>
  <c r="J1606" i="45" s="1"/>
  <c r="I1602" i="45"/>
  <c r="I1606" i="45" s="1"/>
  <c r="H1602" i="45"/>
  <c r="H1606" i="45" s="1"/>
  <c r="G1602" i="45"/>
  <c r="G1606" i="45" s="1"/>
  <c r="F1602" i="45"/>
  <c r="F1606" i="45" s="1"/>
  <c r="E1602" i="45"/>
  <c r="E1606" i="45" s="1"/>
  <c r="D1602" i="45"/>
  <c r="D1606" i="45" s="1"/>
  <c r="L1570" i="45"/>
  <c r="L1576" i="45" s="1"/>
  <c r="K1570" i="45"/>
  <c r="K1576" i="45" s="1"/>
  <c r="J1570" i="45"/>
  <c r="J1576" i="45" s="1"/>
  <c r="I1570" i="45"/>
  <c r="I1576" i="45" s="1"/>
  <c r="H1570" i="45"/>
  <c r="H1576" i="45" s="1"/>
  <c r="G1570" i="45"/>
  <c r="G1576" i="45" s="1"/>
  <c r="F1570" i="45"/>
  <c r="F1576" i="45" s="1"/>
  <c r="E1570" i="45"/>
  <c r="E1576" i="45" s="1"/>
  <c r="D1570" i="45"/>
  <c r="D1576" i="45" s="1"/>
  <c r="L1212" i="45"/>
  <c r="K1212" i="45"/>
  <c r="J1212" i="45"/>
  <c r="I1212" i="45"/>
  <c r="H1212" i="45"/>
  <c r="G1212" i="45"/>
  <c r="F1212" i="45"/>
  <c r="E1212" i="45"/>
  <c r="D1212" i="45"/>
  <c r="L1158" i="45"/>
  <c r="K1158" i="45"/>
  <c r="J1158" i="45"/>
  <c r="I1158" i="45"/>
  <c r="H1158" i="45"/>
  <c r="G1158" i="45"/>
  <c r="F1158" i="45"/>
  <c r="E1158" i="45"/>
  <c r="D1158" i="45"/>
  <c r="L1076" i="45"/>
  <c r="K1076" i="45"/>
  <c r="J1076" i="45"/>
  <c r="I1076" i="45"/>
  <c r="H1076" i="45"/>
  <c r="G1076" i="45"/>
  <c r="F1076" i="45"/>
  <c r="E1076" i="45"/>
  <c r="D1076" i="45"/>
  <c r="L1000" i="45"/>
  <c r="K1000" i="45"/>
  <c r="J1000" i="45"/>
  <c r="I1000" i="45"/>
  <c r="H1000" i="45"/>
  <c r="G1000" i="45"/>
  <c r="F1000" i="45"/>
  <c r="E1000" i="45"/>
  <c r="D1000" i="45"/>
  <c r="L924" i="45"/>
  <c r="K924" i="45"/>
  <c r="J924" i="45"/>
  <c r="I924" i="45"/>
  <c r="H924" i="45"/>
  <c r="G924" i="45"/>
  <c r="F924" i="45"/>
  <c r="E924" i="45"/>
  <c r="D924" i="45"/>
  <c r="L857" i="45"/>
  <c r="K857" i="45"/>
  <c r="J857" i="45"/>
  <c r="I857" i="45"/>
  <c r="H857" i="45"/>
  <c r="G857" i="45"/>
  <c r="F857" i="45"/>
  <c r="E857" i="45"/>
  <c r="D857" i="45"/>
  <c r="L804" i="45"/>
  <c r="K804" i="45"/>
  <c r="J804" i="45"/>
  <c r="I804" i="45"/>
  <c r="H804" i="45"/>
  <c r="G804" i="45"/>
  <c r="F804" i="45"/>
  <c r="E804" i="45"/>
  <c r="D804" i="45"/>
  <c r="L716" i="45"/>
  <c r="K716" i="45"/>
  <c r="J716" i="45"/>
  <c r="I716" i="45"/>
  <c r="H716" i="45"/>
  <c r="G716" i="45"/>
  <c r="F716" i="45"/>
  <c r="E716" i="45"/>
  <c r="D716" i="45"/>
  <c r="L660" i="45"/>
  <c r="L664" i="45" s="1"/>
  <c r="K660" i="45"/>
  <c r="K664" i="45" s="1"/>
  <c r="J660" i="45"/>
  <c r="J664" i="45" s="1"/>
  <c r="I660" i="45"/>
  <c r="I664" i="45" s="1"/>
  <c r="H660" i="45"/>
  <c r="H664" i="45" s="1"/>
  <c r="G660" i="45"/>
  <c r="G664" i="45" s="1"/>
  <c r="F660" i="45"/>
  <c r="F664" i="45" s="1"/>
  <c r="E660" i="45"/>
  <c r="E664" i="45" s="1"/>
  <c r="D660" i="45"/>
  <c r="D664" i="45" s="1"/>
  <c r="L597" i="45"/>
  <c r="K597" i="45"/>
  <c r="J597" i="45"/>
  <c r="I597" i="45"/>
  <c r="H597" i="45"/>
  <c r="G597" i="45"/>
  <c r="F597" i="45"/>
  <c r="E597" i="45"/>
  <c r="D597" i="45"/>
  <c r="L420" i="45"/>
  <c r="L425" i="45" s="1"/>
  <c r="K420" i="45"/>
  <c r="K425" i="45" s="1"/>
  <c r="J420" i="45"/>
  <c r="J425" i="45" s="1"/>
  <c r="I420" i="45"/>
  <c r="I425" i="45" s="1"/>
  <c r="H420" i="45"/>
  <c r="H425" i="45" s="1"/>
  <c r="G420" i="45"/>
  <c r="G425" i="45" s="1"/>
  <c r="F420" i="45"/>
  <c r="F425" i="45" s="1"/>
  <c r="E420" i="45"/>
  <c r="E425" i="45" s="1"/>
  <c r="D420" i="45"/>
  <c r="D425" i="45" s="1"/>
  <c r="L311" i="45"/>
  <c r="L312" i="45" s="1"/>
  <c r="K311" i="45"/>
  <c r="K312" i="45" s="1"/>
  <c r="J311" i="45"/>
  <c r="J312" i="45" s="1"/>
  <c r="I311" i="45"/>
  <c r="I312" i="45" s="1"/>
  <c r="H311" i="45"/>
  <c r="H312" i="45" s="1"/>
  <c r="G311" i="45"/>
  <c r="G312" i="45" s="1"/>
  <c r="F311" i="45"/>
  <c r="F312" i="45" s="1"/>
  <c r="E311" i="45"/>
  <c r="E312" i="45" s="1"/>
  <c r="D311" i="45"/>
  <c r="D312" i="45" s="1"/>
  <c r="L284" i="45"/>
  <c r="K284" i="45"/>
  <c r="J284" i="45"/>
  <c r="I284" i="45"/>
  <c r="H284" i="45"/>
  <c r="G284" i="45"/>
  <c r="F284" i="45"/>
  <c r="E284" i="45"/>
  <c r="D284" i="45"/>
  <c r="L187" i="45"/>
  <c r="L188" i="45" s="1"/>
  <c r="L190" i="45" s="1"/>
  <c r="K187" i="45"/>
  <c r="K188" i="45" s="1"/>
  <c r="K190" i="45" s="1"/>
  <c r="J187" i="45"/>
  <c r="J188" i="45" s="1"/>
  <c r="J190" i="45" s="1"/>
  <c r="I187" i="45"/>
  <c r="I188" i="45" s="1"/>
  <c r="I190" i="45" s="1"/>
  <c r="H187" i="45"/>
  <c r="H188" i="45" s="1"/>
  <c r="H190" i="45" s="1"/>
  <c r="G187" i="45"/>
  <c r="G188" i="45" s="1"/>
  <c r="G190" i="45" s="1"/>
  <c r="F187" i="45"/>
  <c r="F188" i="45" s="1"/>
  <c r="F190" i="45" s="1"/>
  <c r="E187" i="45"/>
  <c r="E188" i="45" s="1"/>
  <c r="E190" i="45" s="1"/>
  <c r="D187" i="45"/>
  <c r="D188" i="45" s="1"/>
  <c r="D190" i="45" s="1"/>
  <c r="L353" i="35"/>
  <c r="K353" i="35"/>
  <c r="J353" i="35"/>
  <c r="I353" i="35"/>
  <c r="H353" i="35"/>
  <c r="G353" i="35"/>
  <c r="F353" i="35"/>
  <c r="E353" i="35"/>
  <c r="D353" i="35"/>
  <c r="L77" i="35"/>
  <c r="K77" i="35"/>
  <c r="J77" i="35"/>
  <c r="I77" i="35"/>
  <c r="H77" i="35"/>
  <c r="G77" i="35"/>
  <c r="F77" i="35"/>
  <c r="E77" i="35"/>
  <c r="D77" i="35"/>
  <c r="L53" i="35"/>
  <c r="K53" i="35"/>
  <c r="J53" i="35"/>
  <c r="I53" i="35"/>
  <c r="F53" i="35"/>
  <c r="E53" i="35"/>
  <c r="D53" i="35"/>
  <c r="J679" i="46"/>
  <c r="E679" i="46"/>
  <c r="G679" i="46"/>
  <c r="M48" i="42"/>
  <c r="M49" i="42" s="1"/>
  <c r="N48" i="42"/>
  <c r="N49" i="42" s="1"/>
  <c r="L48" i="42"/>
  <c r="M57" i="43"/>
  <c r="N57" i="43"/>
  <c r="L57" i="43"/>
  <c r="M34" i="43"/>
  <c r="M58" i="43" s="1"/>
  <c r="N34" i="43"/>
  <c r="N58" i="43"/>
  <c r="L34" i="43"/>
  <c r="K323" i="3"/>
  <c r="K324" i="3" s="1"/>
  <c r="D323" i="3"/>
  <c r="I323" i="3"/>
  <c r="G323" i="3"/>
  <c r="G324" i="3" s="1"/>
  <c r="E323" i="3"/>
  <c r="L51" i="3"/>
  <c r="K51" i="3"/>
  <c r="J51" i="3"/>
  <c r="I51" i="3"/>
  <c r="H51" i="3"/>
  <c r="G51" i="3"/>
  <c r="F51" i="3"/>
  <c r="E51" i="3"/>
  <c r="D51" i="3"/>
  <c r="I49" i="13"/>
  <c r="D49" i="13"/>
  <c r="S167" i="14"/>
  <c r="AB167" i="14"/>
  <c r="I167" i="14"/>
  <c r="D167" i="14"/>
  <c r="AI64" i="18"/>
  <c r="AH64" i="18"/>
  <c r="AG64" i="18"/>
  <c r="AG65" i="18" s="1"/>
  <c r="AF64" i="18"/>
  <c r="AE64" i="18"/>
  <c r="AD64" i="18"/>
  <c r="AC64" i="18"/>
  <c r="AC65" i="18" s="1"/>
  <c r="AB64" i="18"/>
  <c r="AA64" i="18"/>
  <c r="Z64" i="18"/>
  <c r="Y64" i="18"/>
  <c r="Y65" i="18" s="1"/>
  <c r="X64" i="18"/>
  <c r="W64" i="18"/>
  <c r="V64" i="18"/>
  <c r="U64" i="18"/>
  <c r="U65" i="18" s="1"/>
  <c r="T64" i="18"/>
  <c r="S64" i="18"/>
  <c r="R64" i="18"/>
  <c r="Q64" i="18"/>
  <c r="Q65" i="18" s="1"/>
  <c r="P64" i="18"/>
  <c r="O64" i="18"/>
  <c r="N64" i="18"/>
  <c r="M64" i="18"/>
  <c r="M65" i="18" s="1"/>
  <c r="L64" i="18"/>
  <c r="K64" i="18"/>
  <c r="J64" i="18"/>
  <c r="I64" i="18"/>
  <c r="I65" i="18" s="1"/>
  <c r="H64" i="18"/>
  <c r="G64" i="18"/>
  <c r="F64" i="18"/>
  <c r="E64" i="18"/>
  <c r="E65" i="18" s="1"/>
  <c r="D64" i="18"/>
  <c r="C64" i="18"/>
  <c r="C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C95" i="31"/>
  <c r="C96" i="31" s="1"/>
  <c r="K95" i="31"/>
  <c r="J95" i="31"/>
  <c r="J96" i="31" s="1"/>
  <c r="I95" i="31"/>
  <c r="H95" i="31"/>
  <c r="G95" i="31"/>
  <c r="F95" i="31"/>
  <c r="F96" i="31" s="1"/>
  <c r="E95" i="31"/>
  <c r="D95" i="31"/>
  <c r="D96" i="31" s="1"/>
  <c r="L305" i="42"/>
  <c r="L307" i="42" s="1"/>
  <c r="L49" i="42"/>
  <c r="N74" i="41"/>
  <c r="M74" i="41"/>
  <c r="L74" i="41"/>
  <c r="L58" i="43"/>
  <c r="N128" i="44"/>
  <c r="M128" i="44"/>
  <c r="L128" i="44"/>
  <c r="I119" i="45"/>
  <c r="H119" i="45"/>
  <c r="G119" i="45"/>
  <c r="L119" i="45"/>
  <c r="K119" i="45"/>
  <c r="J119" i="45"/>
  <c r="F119" i="45"/>
  <c r="E119" i="45"/>
  <c r="D119" i="45"/>
  <c r="K48" i="42"/>
  <c r="K49" i="42" s="1"/>
  <c r="J42" i="42"/>
  <c r="J48" i="42" s="1"/>
  <c r="J49" i="42" s="1"/>
  <c r="I42" i="42"/>
  <c r="I48" i="42" s="1"/>
  <c r="I49" i="42" s="1"/>
  <c r="H48" i="42"/>
  <c r="H49" i="42" s="1"/>
  <c r="G42" i="42"/>
  <c r="G48" i="42" s="1"/>
  <c r="G49" i="42" s="1"/>
  <c r="F42" i="42"/>
  <c r="F48" i="42" s="1"/>
  <c r="F49" i="42" s="1"/>
  <c r="E48" i="42"/>
  <c r="E49" i="42" s="1"/>
  <c r="D42" i="42"/>
  <c r="D48" i="42" s="1"/>
  <c r="D49" i="42" s="1"/>
  <c r="C42" i="42"/>
  <c r="C48" i="42" s="1"/>
  <c r="C49" i="42" s="1"/>
  <c r="K74" i="41"/>
  <c r="J74" i="41"/>
  <c r="I74" i="41"/>
  <c r="H74" i="41"/>
  <c r="G74" i="41"/>
  <c r="F74" i="41"/>
  <c r="E74" i="41"/>
  <c r="D74" i="41"/>
  <c r="C74" i="41"/>
  <c r="K44" i="43"/>
  <c r="K57" i="43" s="1"/>
  <c r="J44" i="43"/>
  <c r="J57" i="43" s="1"/>
  <c r="I44" i="43"/>
  <c r="I57" i="43" s="1"/>
  <c r="H44" i="43"/>
  <c r="H57" i="43" s="1"/>
  <c r="G44" i="43"/>
  <c r="G57" i="43"/>
  <c r="F44" i="43"/>
  <c r="E44" i="43"/>
  <c r="E57" i="43" s="1"/>
  <c r="D44" i="43"/>
  <c r="D57" i="43" s="1"/>
  <c r="C44" i="43"/>
  <c r="K128" i="44"/>
  <c r="J128" i="44"/>
  <c r="I128" i="44"/>
  <c r="H128" i="44"/>
  <c r="G128" i="44"/>
  <c r="F128" i="44"/>
  <c r="E128" i="44"/>
  <c r="D128" i="44"/>
  <c r="C128" i="44"/>
  <c r="K15" i="10"/>
  <c r="J15" i="10"/>
  <c r="I15" i="10"/>
  <c r="H15" i="10"/>
  <c r="G15" i="10"/>
  <c r="F15" i="10"/>
  <c r="E15" i="10"/>
  <c r="D15" i="10"/>
  <c r="C15" i="10"/>
  <c r="C58" i="9"/>
  <c r="I38" i="9"/>
  <c r="N17" i="9"/>
  <c r="N23" i="9"/>
  <c r="N29" i="9"/>
  <c r="N34" i="9"/>
  <c r="N38" i="9"/>
  <c r="E38" i="9"/>
  <c r="E58" i="9" s="1"/>
  <c r="D38" i="9"/>
  <c r="C38" i="9"/>
  <c r="E34" i="9"/>
  <c r="D34" i="9"/>
  <c r="C34" i="9"/>
  <c r="E29" i="9"/>
  <c r="D29" i="9"/>
  <c r="C29" i="9"/>
  <c r="E23" i="9"/>
  <c r="D23" i="9"/>
  <c r="C23" i="9"/>
  <c r="E17" i="9"/>
  <c r="D17" i="9"/>
  <c r="C17" i="9"/>
  <c r="T12" i="4"/>
  <c r="S12" i="4"/>
  <c r="R12" i="4"/>
  <c r="Q12" i="4"/>
  <c r="P12" i="4"/>
  <c r="O12" i="4"/>
  <c r="O25" i="4" s="1"/>
  <c r="N12" i="4"/>
  <c r="M12" i="4"/>
  <c r="L12" i="4"/>
  <c r="K12" i="4"/>
  <c r="J12" i="4"/>
  <c r="I12" i="4"/>
  <c r="H12" i="4"/>
  <c r="G12" i="4"/>
  <c r="F12" i="4"/>
  <c r="E12" i="4"/>
  <c r="D12" i="4"/>
  <c r="C12" i="4"/>
  <c r="W12" i="4"/>
  <c r="C67" i="5"/>
  <c r="D67" i="5"/>
  <c r="E67" i="5"/>
  <c r="F67" i="5"/>
  <c r="G67" i="5"/>
  <c r="H67" i="5"/>
  <c r="I67" i="5"/>
  <c r="J67" i="5"/>
  <c r="K67" i="5"/>
  <c r="L67" i="5"/>
  <c r="M67" i="5"/>
  <c r="N67" i="5"/>
  <c r="O67" i="5"/>
  <c r="P67" i="5"/>
  <c r="Q67" i="5"/>
  <c r="C68" i="5"/>
  <c r="D68" i="5"/>
  <c r="E68" i="5"/>
  <c r="F68" i="5"/>
  <c r="G68" i="5"/>
  <c r="H68" i="5"/>
  <c r="I68" i="5"/>
  <c r="J68" i="5"/>
  <c r="K68" i="5"/>
  <c r="L68" i="5"/>
  <c r="M68" i="5"/>
  <c r="N68" i="5"/>
  <c r="O68" i="5"/>
  <c r="P68" i="5"/>
  <c r="Q68" i="5"/>
  <c r="Q40" i="5"/>
  <c r="P40" i="5"/>
  <c r="O40" i="5"/>
  <c r="N40" i="5"/>
  <c r="M40" i="5"/>
  <c r="L40" i="5"/>
  <c r="K40" i="5"/>
  <c r="J40" i="5"/>
  <c r="I40" i="5"/>
  <c r="H40" i="5"/>
  <c r="G40" i="5"/>
  <c r="F40" i="5"/>
  <c r="E40" i="5"/>
  <c r="D40" i="5"/>
  <c r="C40" i="5"/>
  <c r="Q12" i="5"/>
  <c r="P12" i="5"/>
  <c r="O12" i="5"/>
  <c r="N12" i="5"/>
  <c r="M12" i="5"/>
  <c r="L12" i="5"/>
  <c r="K12" i="5"/>
  <c r="J12" i="5"/>
  <c r="I12" i="5"/>
  <c r="H12" i="5"/>
  <c r="G12" i="5"/>
  <c r="F12" i="5"/>
  <c r="E12" i="5"/>
  <c r="D12" i="5"/>
  <c r="C12" i="5"/>
  <c r="K34" i="43"/>
  <c r="J34" i="43"/>
  <c r="I34" i="43"/>
  <c r="H34" i="43"/>
  <c r="G34" i="43"/>
  <c r="G58" i="43" s="1"/>
  <c r="F34" i="43"/>
  <c r="E34" i="43"/>
  <c r="D34" i="43"/>
  <c r="C34" i="43"/>
  <c r="C58" i="43" s="1"/>
  <c r="K64" i="10"/>
  <c r="J64" i="10"/>
  <c r="I64" i="10"/>
  <c r="I65" i="10" s="1"/>
  <c r="H64" i="10"/>
  <c r="G64" i="10"/>
  <c r="F64" i="10"/>
  <c r="E64" i="10"/>
  <c r="E65" i="10" s="1"/>
  <c r="D64" i="10"/>
  <c r="C64" i="10"/>
  <c r="K30" i="10"/>
  <c r="J30" i="10"/>
  <c r="I30" i="10"/>
  <c r="H30" i="10"/>
  <c r="G30" i="10"/>
  <c r="F30" i="10"/>
  <c r="E30" i="10"/>
  <c r="D30" i="10"/>
  <c r="C30" i="10"/>
  <c r="I305" i="42"/>
  <c r="I307" i="42" s="1"/>
  <c r="I303" i="43"/>
  <c r="I305" i="43" s="1"/>
  <c r="I329" i="44"/>
  <c r="I331" i="44" s="1"/>
  <c r="O38" i="9"/>
  <c r="M38" i="9"/>
  <c r="L38" i="9"/>
  <c r="K38" i="9"/>
  <c r="J38" i="9"/>
  <c r="H38" i="9"/>
  <c r="G38" i="9"/>
  <c r="F38" i="9"/>
  <c r="O34" i="9"/>
  <c r="M34" i="9"/>
  <c r="L34" i="9"/>
  <c r="K34" i="9"/>
  <c r="J34" i="9"/>
  <c r="I34" i="9"/>
  <c r="H34" i="9"/>
  <c r="G34" i="9"/>
  <c r="F34" i="9"/>
  <c r="O29" i="9"/>
  <c r="M29" i="9"/>
  <c r="L29" i="9"/>
  <c r="K29" i="9"/>
  <c r="J29" i="9"/>
  <c r="I29" i="9"/>
  <c r="H29" i="9"/>
  <c r="G29" i="9"/>
  <c r="F29" i="9"/>
  <c r="O23" i="9"/>
  <c r="M23" i="9"/>
  <c r="L23" i="9"/>
  <c r="K23" i="9"/>
  <c r="J23" i="9"/>
  <c r="I23" i="9"/>
  <c r="H23" i="9"/>
  <c r="G23" i="9"/>
  <c r="F23" i="9"/>
  <c r="O17" i="9"/>
  <c r="M17" i="9"/>
  <c r="L17" i="9"/>
  <c r="K17" i="9"/>
  <c r="J17" i="9"/>
  <c r="I17" i="9"/>
  <c r="H17" i="9"/>
  <c r="G17" i="9"/>
  <c r="F17" i="9"/>
  <c r="N83" i="5"/>
  <c r="N84" i="5" s="1"/>
  <c r="M83" i="5"/>
  <c r="M84" i="5" s="1"/>
  <c r="L83" i="5"/>
  <c r="L84" i="5" s="1"/>
  <c r="K83" i="5"/>
  <c r="K84" i="5" s="1"/>
  <c r="J83" i="5"/>
  <c r="J84" i="5" s="1"/>
  <c r="I83" i="5"/>
  <c r="I84" i="5" s="1"/>
  <c r="H83" i="5"/>
  <c r="H84" i="5" s="1"/>
  <c r="G83" i="5"/>
  <c r="G84" i="5" s="1"/>
  <c r="F83" i="5"/>
  <c r="F84" i="5" s="1"/>
  <c r="E83" i="5"/>
  <c r="E84" i="5" s="1"/>
  <c r="D83" i="5"/>
  <c r="D84" i="5" s="1"/>
  <c r="C83" i="5"/>
  <c r="C84" i="5" s="1"/>
  <c r="N80" i="5"/>
  <c r="M80" i="5"/>
  <c r="L80" i="5"/>
  <c r="K80" i="5"/>
  <c r="J80" i="5"/>
  <c r="I80" i="5"/>
  <c r="H80" i="5"/>
  <c r="G80" i="5"/>
  <c r="F80" i="5"/>
  <c r="E80" i="5"/>
  <c r="D80" i="5"/>
  <c r="C80" i="5"/>
  <c r="N79" i="5"/>
  <c r="N81" i="5" s="1"/>
  <c r="M79" i="5"/>
  <c r="M81" i="5" s="1"/>
  <c r="L79" i="5"/>
  <c r="L81" i="5" s="1"/>
  <c r="K79" i="5"/>
  <c r="K81" i="5" s="1"/>
  <c r="J79" i="5"/>
  <c r="J81" i="5" s="1"/>
  <c r="I79" i="5"/>
  <c r="H79" i="5"/>
  <c r="H81" i="5" s="1"/>
  <c r="G79" i="5"/>
  <c r="G81" i="5" s="1"/>
  <c r="F79" i="5"/>
  <c r="F81" i="5" s="1"/>
  <c r="E79" i="5"/>
  <c r="D79" i="5"/>
  <c r="C79" i="5"/>
  <c r="N76" i="5"/>
  <c r="M76" i="5"/>
  <c r="L76" i="5"/>
  <c r="K76" i="5"/>
  <c r="J76" i="5"/>
  <c r="I76" i="5"/>
  <c r="H76" i="5"/>
  <c r="G76" i="5"/>
  <c r="F76" i="5"/>
  <c r="E76" i="5"/>
  <c r="D76" i="5"/>
  <c r="C76" i="5"/>
  <c r="N75" i="5"/>
  <c r="N77" i="5" s="1"/>
  <c r="M75" i="5"/>
  <c r="M77" i="5" s="1"/>
  <c r="L75" i="5"/>
  <c r="L77" i="5" s="1"/>
  <c r="K75" i="5"/>
  <c r="J75" i="5"/>
  <c r="J77" i="5" s="1"/>
  <c r="I75" i="5"/>
  <c r="I77" i="5" s="1"/>
  <c r="H75" i="5"/>
  <c r="G75" i="5"/>
  <c r="F75" i="5"/>
  <c r="E75" i="5"/>
  <c r="D75" i="5"/>
  <c r="C75" i="5"/>
  <c r="C77" i="5" s="1"/>
  <c r="N72" i="5"/>
  <c r="M72" i="5"/>
  <c r="L72" i="5"/>
  <c r="K72" i="5"/>
  <c r="J72" i="5"/>
  <c r="I72" i="5"/>
  <c r="H72" i="5"/>
  <c r="G72" i="5"/>
  <c r="F72" i="5"/>
  <c r="E72" i="5"/>
  <c r="D72" i="5"/>
  <c r="C72" i="5"/>
  <c r="N71" i="5"/>
  <c r="N73" i="5" s="1"/>
  <c r="M71" i="5"/>
  <c r="M73" i="5" s="1"/>
  <c r="L71" i="5"/>
  <c r="L73" i="5" s="1"/>
  <c r="K71" i="5"/>
  <c r="K73" i="5" s="1"/>
  <c r="J71" i="5"/>
  <c r="J73" i="5" s="1"/>
  <c r="I71" i="5"/>
  <c r="I73" i="5" s="1"/>
  <c r="H71" i="5"/>
  <c r="H73" i="5" s="1"/>
  <c r="G71" i="5"/>
  <c r="G73" i="5" s="1"/>
  <c r="F71" i="5"/>
  <c r="F73" i="5" s="1"/>
  <c r="E71" i="5"/>
  <c r="E73" i="5" s="1"/>
  <c r="D71" i="5"/>
  <c r="D73" i="5" s="1"/>
  <c r="C71" i="5"/>
  <c r="C73" i="5" s="1"/>
  <c r="N66" i="5"/>
  <c r="M66" i="5"/>
  <c r="L66" i="5"/>
  <c r="K66" i="5"/>
  <c r="J66" i="5"/>
  <c r="I66" i="5"/>
  <c r="H66" i="5"/>
  <c r="G66" i="5"/>
  <c r="F66" i="5"/>
  <c r="E66" i="5"/>
  <c r="D66" i="5"/>
  <c r="C66" i="5"/>
  <c r="R84" i="5"/>
  <c r="R81" i="5"/>
  <c r="R77" i="5"/>
  <c r="R73" i="5"/>
  <c r="Q80" i="5"/>
  <c r="O80" i="5"/>
  <c r="Q76" i="5"/>
  <c r="P48" i="5"/>
  <c r="P56" i="5" s="1"/>
  <c r="Q48" i="5"/>
  <c r="Q56" i="5" s="1"/>
  <c r="P75" i="5"/>
  <c r="O48" i="5"/>
  <c r="Q72" i="5"/>
  <c r="P72" i="5"/>
  <c r="P44" i="5"/>
  <c r="O66" i="5"/>
  <c r="N48" i="5"/>
  <c r="M48" i="5"/>
  <c r="L48" i="5"/>
  <c r="L56" i="5" s="1"/>
  <c r="K48" i="5"/>
  <c r="J48" i="5"/>
  <c r="I48" i="5"/>
  <c r="I56" i="5" s="1"/>
  <c r="H48" i="5"/>
  <c r="H56" i="5" s="1"/>
  <c r="G48" i="5"/>
  <c r="F48" i="5"/>
  <c r="E48" i="5"/>
  <c r="D48" i="5"/>
  <c r="D56" i="5" s="1"/>
  <c r="N44" i="5"/>
  <c r="M44" i="5"/>
  <c r="M56" i="5" s="1"/>
  <c r="L44" i="5"/>
  <c r="K44" i="5"/>
  <c r="J44" i="5"/>
  <c r="I44" i="5"/>
  <c r="H44" i="5"/>
  <c r="G44" i="5"/>
  <c r="F44" i="5"/>
  <c r="E44" i="5"/>
  <c r="E56" i="5" s="1"/>
  <c r="D44" i="5"/>
  <c r="C48" i="5"/>
  <c r="C44" i="5"/>
  <c r="Q27" i="5"/>
  <c r="P27" i="5"/>
  <c r="O27" i="5"/>
  <c r="N27" i="5"/>
  <c r="M27" i="5"/>
  <c r="L27" i="5"/>
  <c r="K27" i="5"/>
  <c r="J27" i="5"/>
  <c r="I27" i="5"/>
  <c r="H27" i="5"/>
  <c r="G27" i="5"/>
  <c r="F27" i="5"/>
  <c r="E27" i="5"/>
  <c r="D27" i="5"/>
  <c r="C27" i="5"/>
  <c r="Q79" i="5"/>
  <c r="P24" i="5"/>
  <c r="O79" i="5"/>
  <c r="N24" i="5"/>
  <c r="M24" i="5"/>
  <c r="L24" i="5"/>
  <c r="K24" i="5"/>
  <c r="J24" i="5"/>
  <c r="I24" i="5"/>
  <c r="H24" i="5"/>
  <c r="G24" i="5"/>
  <c r="F24" i="5"/>
  <c r="E24" i="5"/>
  <c r="D24" i="5"/>
  <c r="C24" i="5"/>
  <c r="P20" i="5"/>
  <c r="O20" i="5"/>
  <c r="Q20" i="5"/>
  <c r="N20" i="5"/>
  <c r="M20" i="5"/>
  <c r="L20" i="5"/>
  <c r="K20" i="5"/>
  <c r="J20" i="5"/>
  <c r="I20" i="5"/>
  <c r="H20" i="5"/>
  <c r="G20" i="5"/>
  <c r="F20" i="5"/>
  <c r="E20" i="5"/>
  <c r="D20" i="5"/>
  <c r="C20" i="5"/>
  <c r="Q16" i="5"/>
  <c r="O16" i="5"/>
  <c r="N16" i="5"/>
  <c r="M16" i="5"/>
  <c r="L16" i="5"/>
  <c r="K16" i="5"/>
  <c r="J16" i="5"/>
  <c r="I16" i="5"/>
  <c r="H16" i="5"/>
  <c r="G16" i="5"/>
  <c r="F16" i="5"/>
  <c r="E16" i="5"/>
  <c r="D16" i="5"/>
  <c r="C16" i="5"/>
  <c r="P66" i="5"/>
  <c r="F329" i="44"/>
  <c r="F331" i="44" s="1"/>
  <c r="F303" i="43"/>
  <c r="F305" i="43" s="1"/>
  <c r="F305" i="42"/>
  <c r="F307" i="42" s="1"/>
  <c r="I9" i="6"/>
  <c r="J9" i="6"/>
  <c r="K9" i="6"/>
  <c r="T24" i="4"/>
  <c r="S24" i="4"/>
  <c r="R24" i="4"/>
  <c r="U12" i="4"/>
  <c r="T20" i="4"/>
  <c r="S20" i="4"/>
  <c r="R20" i="4"/>
  <c r="T16" i="4"/>
  <c r="S16" i="4"/>
  <c r="R16" i="4"/>
  <c r="C305" i="42"/>
  <c r="C307" i="42" s="1"/>
  <c r="C303" i="43"/>
  <c r="C305" i="43"/>
  <c r="C329" i="44"/>
  <c r="C331" i="44" s="1"/>
  <c r="L305" i="5"/>
  <c r="L307" i="5" s="1"/>
  <c r="K305" i="5"/>
  <c r="K307" i="5" s="1"/>
  <c r="J305" i="5"/>
  <c r="J307" i="5" s="1"/>
  <c r="I305" i="5"/>
  <c r="I307" i="5" s="1"/>
  <c r="H305" i="5"/>
  <c r="H307" i="5" s="1"/>
  <c r="G305" i="5"/>
  <c r="G307" i="5" s="1"/>
  <c r="F305" i="5"/>
  <c r="F307" i="5" s="1"/>
  <c r="E305" i="5"/>
  <c r="E307" i="5" s="1"/>
  <c r="I338" i="21"/>
  <c r="I340" i="21"/>
  <c r="H338" i="21"/>
  <c r="H340" i="21"/>
  <c r="G338" i="21"/>
  <c r="G340" i="21"/>
  <c r="F338" i="21"/>
  <c r="F340" i="21"/>
  <c r="E338" i="21"/>
  <c r="E340" i="21"/>
  <c r="D305" i="5"/>
  <c r="D307" i="5" s="1"/>
  <c r="D338" i="21"/>
  <c r="D340" i="21"/>
  <c r="Q20" i="4"/>
  <c r="P20" i="4"/>
  <c r="O20" i="4"/>
  <c r="Q16" i="4"/>
  <c r="P16" i="4"/>
  <c r="O16" i="4"/>
  <c r="H9" i="6"/>
  <c r="G9" i="6"/>
  <c r="F9" i="6"/>
  <c r="E9" i="6"/>
  <c r="D9" i="6"/>
  <c r="C9" i="6"/>
  <c r="J5" i="18"/>
  <c r="L5" i="18" s="1"/>
  <c r="N5" i="18" s="1"/>
  <c r="P5" i="18" s="1"/>
  <c r="R5" i="18" s="1"/>
  <c r="T5" i="18" s="1"/>
  <c r="V5" i="18" s="1"/>
  <c r="X5" i="18" s="1"/>
  <c r="Z5" i="18" s="1"/>
  <c r="AB5" i="18" s="1"/>
  <c r="AD5" i="18" s="1"/>
  <c r="AF5" i="18" s="1"/>
  <c r="AH5" i="18" s="1"/>
  <c r="J5" i="14"/>
  <c r="L5" i="14" s="1"/>
  <c r="N5" i="14" s="1"/>
  <c r="P5" i="14" s="1"/>
  <c r="R5" i="14" s="1"/>
  <c r="T5" i="14" s="1"/>
  <c r="V5" i="14" s="1"/>
  <c r="X5" i="14" s="1"/>
  <c r="Z5" i="14" s="1"/>
  <c r="AB5" i="14" s="1"/>
  <c r="AD5" i="14" s="1"/>
  <c r="AF5" i="14" s="1"/>
  <c r="AH5" i="14" s="1"/>
  <c r="C24" i="4"/>
  <c r="F24" i="4"/>
  <c r="I24" i="4"/>
  <c r="L24" i="4"/>
  <c r="E24" i="4"/>
  <c r="E20" i="4"/>
  <c r="E16" i="4"/>
  <c r="D24" i="4"/>
  <c r="D20" i="4"/>
  <c r="D16" i="4"/>
  <c r="C20" i="4"/>
  <c r="C16" i="4"/>
  <c r="J24" i="4"/>
  <c r="N24" i="4"/>
  <c r="N20" i="4"/>
  <c r="N16" i="4"/>
  <c r="M24" i="4"/>
  <c r="M20" i="4"/>
  <c r="M16" i="4"/>
  <c r="L20" i="4"/>
  <c r="L16" i="4"/>
  <c r="L25" i="4" s="1"/>
  <c r="K24" i="4"/>
  <c r="K20" i="4"/>
  <c r="K16" i="4"/>
  <c r="J20" i="4"/>
  <c r="J16" i="4"/>
  <c r="I20" i="4"/>
  <c r="I16" i="4"/>
  <c r="H24" i="4"/>
  <c r="H20" i="4"/>
  <c r="H16" i="4"/>
  <c r="W16" i="4"/>
  <c r="G24" i="4"/>
  <c r="G20" i="4"/>
  <c r="G16" i="4"/>
  <c r="F20" i="4"/>
  <c r="F16" i="4"/>
  <c r="G70" i="21"/>
  <c r="D70" i="21"/>
  <c r="G33" i="21"/>
  <c r="D33" i="21"/>
  <c r="G109" i="21"/>
  <c r="F109" i="21"/>
  <c r="E109" i="21"/>
  <c r="D109" i="21"/>
  <c r="C109" i="21"/>
  <c r="B109" i="21"/>
  <c r="G108" i="21"/>
  <c r="F108" i="21"/>
  <c r="E108" i="21"/>
  <c r="D108" i="21"/>
  <c r="C108" i="21"/>
  <c r="B108" i="21"/>
  <c r="G107" i="21"/>
  <c r="F107" i="21"/>
  <c r="E107" i="21"/>
  <c r="D107" i="21"/>
  <c r="C107" i="21"/>
  <c r="B107" i="21"/>
  <c r="G106" i="21"/>
  <c r="F106" i="21"/>
  <c r="E106" i="21"/>
  <c r="D106" i="21"/>
  <c r="C106" i="21"/>
  <c r="B106" i="21"/>
  <c r="G105" i="21"/>
  <c r="F105" i="21"/>
  <c r="E105" i="21"/>
  <c r="D105" i="21"/>
  <c r="C105" i="21"/>
  <c r="B105" i="21"/>
  <c r="G104" i="21"/>
  <c r="F104" i="21"/>
  <c r="E104" i="21"/>
  <c r="D104" i="21"/>
  <c r="C104" i="21"/>
  <c r="B104" i="21"/>
  <c r="G103" i="21"/>
  <c r="F103" i="21"/>
  <c r="E103" i="21"/>
  <c r="D103" i="21"/>
  <c r="C103" i="21"/>
  <c r="B103" i="21"/>
  <c r="G102" i="21"/>
  <c r="F102" i="21"/>
  <c r="E102" i="21"/>
  <c r="D102" i="21"/>
  <c r="C102" i="21"/>
  <c r="B102" i="21"/>
  <c r="G101" i="21"/>
  <c r="F101" i="21"/>
  <c r="E101" i="21"/>
  <c r="D101" i="21"/>
  <c r="C101" i="21"/>
  <c r="B101" i="21"/>
  <c r="G100" i="21"/>
  <c r="F100" i="21"/>
  <c r="E100" i="21"/>
  <c r="D100" i="21"/>
  <c r="C100" i="21"/>
  <c r="B100" i="21"/>
  <c r="G99" i="21"/>
  <c r="F99" i="21"/>
  <c r="E99" i="21"/>
  <c r="D99" i="21"/>
  <c r="C99" i="21"/>
  <c r="B99" i="21"/>
  <c r="G98" i="21"/>
  <c r="F98" i="21"/>
  <c r="E98" i="21"/>
  <c r="D98" i="21"/>
  <c r="C98" i="21"/>
  <c r="B98" i="21"/>
  <c r="G97" i="21"/>
  <c r="F97" i="21"/>
  <c r="E97" i="21"/>
  <c r="D97" i="21"/>
  <c r="C97" i="21"/>
  <c r="B97" i="21"/>
  <c r="G96" i="21"/>
  <c r="F96" i="21"/>
  <c r="E96" i="21"/>
  <c r="D96" i="21"/>
  <c r="C96" i="21"/>
  <c r="B96" i="21"/>
  <c r="G95" i="21"/>
  <c r="F95" i="21"/>
  <c r="E95" i="21"/>
  <c r="C95" i="21"/>
  <c r="D95" i="21"/>
  <c r="B95" i="21"/>
  <c r="O24" i="5"/>
  <c r="O75" i="5"/>
  <c r="O76" i="5"/>
  <c r="Q66" i="5"/>
  <c r="O83" i="5"/>
  <c r="O84" i="5" s="1"/>
  <c r="P83" i="5"/>
  <c r="P84" i="5" s="1"/>
  <c r="Q71" i="5"/>
  <c r="Q75" i="5"/>
  <c r="Q77" i="5" s="1"/>
  <c r="Q83" i="5"/>
  <c r="Q84" i="5" s="1"/>
  <c r="P76" i="5"/>
  <c r="O72" i="5"/>
  <c r="P80" i="5"/>
  <c r="P79" i="5"/>
  <c r="O71" i="5"/>
  <c r="O73" i="5" s="1"/>
  <c r="P16" i="5"/>
  <c r="Q24" i="5"/>
  <c r="Q44" i="5"/>
  <c r="O44" i="5"/>
  <c r="P71" i="5"/>
  <c r="P73" i="5" s="1"/>
  <c r="V12" i="4"/>
  <c r="F77" i="5"/>
  <c r="E77" i="5"/>
  <c r="C57" i="43"/>
  <c r="J58" i="43"/>
  <c r="H323" i="3"/>
  <c r="H324" i="3" s="1"/>
  <c r="L323" i="3"/>
  <c r="L324" i="3" s="1"/>
  <c r="J323" i="3"/>
  <c r="J324" i="3" s="1"/>
  <c r="F323" i="3"/>
  <c r="L49" i="13"/>
  <c r="W24" i="4"/>
  <c r="D39" i="9" l="1"/>
  <c r="N39" i="9"/>
  <c r="G782" i="35"/>
  <c r="K782" i="35"/>
  <c r="D782" i="35"/>
  <c r="H782" i="35"/>
  <c r="L782" i="35"/>
  <c r="E782" i="35"/>
  <c r="I782" i="35"/>
  <c r="F782" i="35"/>
  <c r="J782" i="35"/>
  <c r="G96" i="31"/>
  <c r="E96" i="31"/>
  <c r="I96" i="31"/>
  <c r="H96" i="31"/>
  <c r="K96" i="31"/>
  <c r="E324" i="3"/>
  <c r="I324" i="3"/>
  <c r="F324" i="3"/>
  <c r="D324" i="3"/>
  <c r="F65" i="18"/>
  <c r="J65" i="18"/>
  <c r="N65" i="18"/>
  <c r="R65" i="18"/>
  <c r="V65" i="18"/>
  <c r="Z65" i="18"/>
  <c r="AD65" i="18"/>
  <c r="AH65" i="18"/>
  <c r="C65" i="18"/>
  <c r="G65" i="18"/>
  <c r="K65" i="18"/>
  <c r="O65" i="18"/>
  <c r="S65" i="18"/>
  <c r="W65" i="18"/>
  <c r="AA65" i="18"/>
  <c r="AE65" i="18"/>
  <c r="AI65" i="18"/>
  <c r="D65" i="18"/>
  <c r="H65" i="18"/>
  <c r="L65" i="18"/>
  <c r="P65" i="18"/>
  <c r="T65" i="18"/>
  <c r="X65" i="18"/>
  <c r="AB65" i="18"/>
  <c r="AF65" i="18"/>
  <c r="E58" i="43"/>
  <c r="I58" i="43"/>
  <c r="K58" i="43"/>
  <c r="D58" i="43"/>
  <c r="F58" i="43"/>
  <c r="H58" i="43"/>
  <c r="F57" i="43"/>
  <c r="K49" i="13"/>
  <c r="K71" i="13"/>
  <c r="K424" i="13" s="1"/>
  <c r="J49" i="13"/>
  <c r="J71" i="13" s="1"/>
  <c r="J424" i="13" s="1"/>
  <c r="E49" i="13"/>
  <c r="H49" i="13"/>
  <c r="H71" i="13" s="1"/>
  <c r="H424" i="13" s="1"/>
  <c r="D71" i="13"/>
  <c r="D424" i="13" s="1"/>
  <c r="L71" i="13"/>
  <c r="L424" i="13" s="1"/>
  <c r="G49" i="13"/>
  <c r="G71" i="13" s="1"/>
  <c r="G424" i="13" s="1"/>
  <c r="F49" i="13"/>
  <c r="F71" i="13" s="1"/>
  <c r="F424" i="13" s="1"/>
  <c r="E71" i="13"/>
  <c r="E424" i="13" s="1"/>
  <c r="I71" i="13"/>
  <c r="I424" i="13" s="1"/>
  <c r="Q167" i="14"/>
  <c r="W167" i="14"/>
  <c r="AA167" i="14"/>
  <c r="Y167" i="14"/>
  <c r="N167" i="14"/>
  <c r="E167" i="14"/>
  <c r="G167" i="14"/>
  <c r="O167" i="14"/>
  <c r="AE167" i="14"/>
  <c r="F167" i="14"/>
  <c r="AH167" i="14"/>
  <c r="M167" i="14"/>
  <c r="U167" i="14"/>
  <c r="AC167" i="14"/>
  <c r="AG167" i="14"/>
  <c r="K167" i="14"/>
  <c r="AI167" i="14"/>
  <c r="J167" i="14"/>
  <c r="R167" i="14"/>
  <c r="V167" i="14"/>
  <c r="Z167" i="14"/>
  <c r="AD167" i="14"/>
  <c r="H167" i="14"/>
  <c r="L167" i="14"/>
  <c r="P167" i="14"/>
  <c r="T167" i="14"/>
  <c r="X167" i="14"/>
  <c r="AF167" i="14"/>
  <c r="I679" i="46"/>
  <c r="L679" i="46"/>
  <c r="D679" i="46"/>
  <c r="F679" i="46"/>
  <c r="H679" i="46"/>
  <c r="K679" i="46"/>
  <c r="F65" i="10"/>
  <c r="J65" i="10"/>
  <c r="C65" i="10"/>
  <c r="G65" i="10"/>
  <c r="K65" i="10"/>
  <c r="D65" i="10"/>
  <c r="H65" i="10"/>
  <c r="K58" i="9"/>
  <c r="O58" i="9"/>
  <c r="C39" i="9"/>
  <c r="E39" i="9"/>
  <c r="F58" i="9"/>
  <c r="J58" i="9"/>
  <c r="O39" i="9"/>
  <c r="D58" i="9"/>
  <c r="G58" i="9"/>
  <c r="G39" i="9"/>
  <c r="K39" i="9"/>
  <c r="H39" i="9"/>
  <c r="L39" i="9"/>
  <c r="M58" i="9"/>
  <c r="I58" i="9"/>
  <c r="F39" i="9"/>
  <c r="M39" i="9"/>
  <c r="J39" i="9"/>
  <c r="N58" i="9"/>
  <c r="H58" i="9"/>
  <c r="L58" i="9"/>
  <c r="I39" i="9"/>
  <c r="H25" i="4"/>
  <c r="D25" i="4"/>
  <c r="C25" i="4"/>
  <c r="K25" i="4"/>
  <c r="P25" i="4"/>
  <c r="G25" i="4"/>
  <c r="S25" i="4"/>
  <c r="I25" i="4"/>
  <c r="Q25" i="4"/>
  <c r="V20" i="4"/>
  <c r="M25" i="4"/>
  <c r="W20" i="4"/>
  <c r="W25" i="4" s="1"/>
  <c r="E25" i="4"/>
  <c r="U20" i="4"/>
  <c r="T25" i="4"/>
  <c r="V16" i="4"/>
  <c r="V25" i="4" s="1"/>
  <c r="U16" i="4"/>
  <c r="F25" i="4"/>
  <c r="J25" i="4"/>
  <c r="N25" i="4"/>
  <c r="R25" i="4"/>
  <c r="V24" i="4"/>
  <c r="U24" i="4"/>
  <c r="R85" i="5"/>
  <c r="F56" i="5"/>
  <c r="F28" i="5"/>
  <c r="J28" i="5"/>
  <c r="N28" i="5"/>
  <c r="J56" i="5"/>
  <c r="N56" i="5"/>
  <c r="O69" i="5"/>
  <c r="D28" i="5"/>
  <c r="H28" i="5"/>
  <c r="L28" i="5"/>
  <c r="P28" i="5"/>
  <c r="C28" i="5"/>
  <c r="K28" i="5"/>
  <c r="E28" i="5"/>
  <c r="I28" i="5"/>
  <c r="M28" i="5"/>
  <c r="Q28" i="5"/>
  <c r="P77" i="5"/>
  <c r="G28" i="5"/>
  <c r="O28" i="5"/>
  <c r="P81" i="5"/>
  <c r="H77" i="5"/>
  <c r="N69" i="5"/>
  <c r="N85" i="5" s="1"/>
  <c r="O77" i="5"/>
  <c r="Q69" i="5"/>
  <c r="D77" i="5"/>
  <c r="E81" i="5"/>
  <c r="Q73" i="5"/>
  <c r="G69" i="5"/>
  <c r="C81" i="5"/>
  <c r="P69" i="5"/>
  <c r="C69" i="5"/>
  <c r="E69" i="5"/>
  <c r="I69" i="5"/>
  <c r="I85" i="5" s="1"/>
  <c r="D81" i="5"/>
  <c r="O81" i="5"/>
  <c r="I81" i="5"/>
  <c r="Q81" i="5"/>
  <c r="G77" i="5"/>
  <c r="K77" i="5"/>
  <c r="J69" i="5"/>
  <c r="J85" i="5" s="1"/>
  <c r="F69" i="5"/>
  <c r="F85" i="5" s="1"/>
  <c r="K69" i="5"/>
  <c r="M69" i="5"/>
  <c r="M85" i="5" s="1"/>
  <c r="D69" i="5"/>
  <c r="H69" i="5"/>
  <c r="H85" i="5" s="1"/>
  <c r="L69" i="5"/>
  <c r="L85" i="5" s="1"/>
  <c r="U25" i="4" l="1"/>
  <c r="D85" i="5"/>
  <c r="E85" i="5"/>
  <c r="C85" i="5"/>
  <c r="P85" i="5"/>
  <c r="K85" i="5"/>
  <c r="O85" i="5"/>
  <c r="G85" i="5"/>
  <c r="Q85" i="5"/>
</calcChain>
</file>

<file path=xl/sharedStrings.xml><?xml version="1.0" encoding="utf-8"?>
<sst xmlns="http://schemas.openxmlformats.org/spreadsheetml/2006/main" count="6570" uniqueCount="970">
  <si>
    <t>SCHOOLBEVOLKING HOGER ONDERWIJS 2021-2022</t>
  </si>
  <si>
    <t>Deze werkmap bevat tabellen met gegevens over het hoger onderwijs, m.a.w. over hogescholen- en universitair onderwijs samen.</t>
  </si>
  <si>
    <t xml:space="preserve">De meeste tabellen bevatten een opsplitsing naar geslacht en nationaliteit. </t>
  </si>
  <si>
    <t>21_HO_01</t>
  </si>
  <si>
    <r>
      <t xml:space="preserve">Aantal inschrijvingen </t>
    </r>
    <r>
      <rPr>
        <b/>
        <sz val="10"/>
        <rFont val="Arial"/>
        <family val="2"/>
      </rPr>
      <t xml:space="preserve">per soort contract </t>
    </r>
    <r>
      <rPr>
        <sz val="10"/>
        <rFont val="Arial"/>
        <family val="2"/>
      </rPr>
      <t>en soort opleiding</t>
    </r>
  </si>
  <si>
    <t>21_HO_02</t>
  </si>
  <si>
    <t>Aantal inschrijvingen per soort opleiding en onderwijstaal</t>
  </si>
  <si>
    <r>
      <t xml:space="preserve">Aantal inschrijvingen met een </t>
    </r>
    <r>
      <rPr>
        <b/>
        <sz val="10"/>
        <rFont val="Arial"/>
        <family val="2"/>
      </rPr>
      <t>diplomacontract</t>
    </r>
  </si>
  <si>
    <t>21_HO_03</t>
  </si>
  <si>
    <t xml:space="preserve">   per associatie en instelling</t>
  </si>
  <si>
    <t>21_HO_04</t>
  </si>
  <si>
    <t xml:space="preserve">   per studiegebied en soort opleiding</t>
  </si>
  <si>
    <t>21_HO_05</t>
  </si>
  <si>
    <r>
      <t xml:space="preserve">   in een </t>
    </r>
    <r>
      <rPr>
        <b/>
        <sz val="10"/>
        <rFont val="Arial"/>
        <family val="2"/>
      </rPr>
      <t>lerarenopleiding</t>
    </r>
    <r>
      <rPr>
        <sz val="10"/>
        <rFont val="Arial"/>
        <family val="2"/>
      </rPr>
      <t>, per soort opleiding</t>
    </r>
  </si>
  <si>
    <t>21_HO_06</t>
  </si>
  <si>
    <t xml:space="preserve">   per soort opleiding, studiegebied en geboortejaar</t>
  </si>
  <si>
    <t>21_HO_07</t>
  </si>
  <si>
    <t xml:space="preserve">   per soort opleiding en studiegebied</t>
  </si>
  <si>
    <t>21_HO_08</t>
  </si>
  <si>
    <t xml:space="preserve">   per soort opleiding, studiegebied en opleiding</t>
  </si>
  <si>
    <t>21_HO_09</t>
  </si>
  <si>
    <t xml:space="preserve">   per soort opleiding en instelling</t>
  </si>
  <si>
    <t>21_HO_10</t>
  </si>
  <si>
    <t xml:space="preserve">   per soort opleiding, studiegebied en opleiding - per individuele instelling</t>
  </si>
  <si>
    <t>21_HO_11</t>
  </si>
  <si>
    <t xml:space="preserve">   in een voorbereidings- of schakelprogramma, per studiegebied</t>
  </si>
  <si>
    <t>21_HO_12</t>
  </si>
  <si>
    <r>
      <t xml:space="preserve">Aantal inschrijvingen met een </t>
    </r>
    <r>
      <rPr>
        <b/>
        <sz val="10"/>
        <rFont val="Arial"/>
        <family val="2"/>
      </rPr>
      <t>creditcontract</t>
    </r>
  </si>
  <si>
    <r>
      <t xml:space="preserve">Aantal inschrijvingen van </t>
    </r>
    <r>
      <rPr>
        <b/>
        <sz val="10"/>
        <rFont val="Arial"/>
        <family val="2"/>
      </rPr>
      <t>generatiestudenten</t>
    </r>
  </si>
  <si>
    <t>21_HO_13</t>
  </si>
  <si>
    <t>21_HO_14</t>
  </si>
  <si>
    <t>21_HO_15</t>
  </si>
  <si>
    <t>21_HO_16</t>
  </si>
  <si>
    <t>21_HO_17</t>
  </si>
  <si>
    <t>Evolutie van het aantal studenten per nationaliteit en geslacht</t>
  </si>
  <si>
    <t>21_HO_18</t>
  </si>
  <si>
    <t>Evolutie van het aantal studenten per soort opleiding en studiegebied</t>
  </si>
  <si>
    <t>21_HO_19</t>
  </si>
  <si>
    <t>Evolutie van het aantal studenten per instelling</t>
  </si>
  <si>
    <t>21_HO_20</t>
  </si>
  <si>
    <t>Evolutie van het aantal generatiestudenten per soort opleiding en studiegebied</t>
  </si>
  <si>
    <t>21_HO_21</t>
  </si>
  <si>
    <t>Evolutie van het aantal generatiestudenten per instelling</t>
  </si>
  <si>
    <t>Academiejaar 2021-2022</t>
  </si>
  <si>
    <t xml:space="preserve"> HOGER ONDERWIJS</t>
  </si>
  <si>
    <t>Aantal inschrijvingen per soort contract
Belgische studenten</t>
  </si>
  <si>
    <t>Diplomacontract</t>
  </si>
  <si>
    <t>Creditcontract</t>
  </si>
  <si>
    <t>Examencontract diploma</t>
  </si>
  <si>
    <t>Examencontract credit</t>
  </si>
  <si>
    <t>Totaal</t>
  </si>
  <si>
    <t>M</t>
  </si>
  <si>
    <t>V</t>
  </si>
  <si>
    <t>T</t>
  </si>
  <si>
    <t>Graduaatsopleiding</t>
  </si>
  <si>
    <t>HBO5-opleiding</t>
  </si>
  <si>
    <t>Professioneel gerichte bachelor</t>
  </si>
  <si>
    <t>Academisch gerichte bachelor</t>
  </si>
  <si>
    <t>Master</t>
  </si>
  <si>
    <t>Bachelor na bachelor</t>
  </si>
  <si>
    <t>Master na master</t>
  </si>
  <si>
    <t>Doctoraatsopleiding</t>
  </si>
  <si>
    <t>Academische graad van doctor</t>
  </si>
  <si>
    <t>Voorbereidingsprogramma</t>
  </si>
  <si>
    <t>Schakelprogramma</t>
  </si>
  <si>
    <t>Behalen van creditbewijzen</t>
  </si>
  <si>
    <t>Algemeen totaal</t>
  </si>
  <si>
    <t>Aantal inschrijvingen per soort contract
Studenten van vreemde nationaliteit</t>
  </si>
  <si>
    <t>Aantal inschrijvingen per soort contract 
Totaal van alle studenten</t>
  </si>
  <si>
    <t>Aantal uitschrijvingen (1)</t>
  </si>
  <si>
    <t>(1) Uitschrijvingen: het betreft studenten die zich in de loop van het academiejaar uitgeschreven hebben. Ze worden hierbij vermeld omdat de instellingen ervoor gefinancierd worden.</t>
  </si>
  <si>
    <t>Totaal BAMA-opleidingen</t>
  </si>
  <si>
    <t>Aantal inschrijvingen met een diplomacontract per onderwijstaal</t>
  </si>
  <si>
    <t>Nederlandstalig</t>
  </si>
  <si>
    <t>Franstalig</t>
  </si>
  <si>
    <t>Engelstalig</t>
  </si>
  <si>
    <t>Spaanstalig</t>
  </si>
  <si>
    <t>Meertalig</t>
  </si>
  <si>
    <t>Niet gekend (1)</t>
  </si>
  <si>
    <t>(1)  De regelgeving rond onderwijstaal is enkel van toepassing voor initiële opleidingen en BanaBa- en ManaMa-opleidingen.</t>
  </si>
  <si>
    <t>Aantal inschrijvingen met een diplomacontract per associatie en instelling (1)</t>
  </si>
  <si>
    <t>Hoger beroepsonderwijs</t>
  </si>
  <si>
    <t>Professioneel gerichte opleidingen</t>
  </si>
  <si>
    <t>Academisch gerichte opleidingen</t>
  </si>
  <si>
    <t>Aantal uitschrijvingen (2)</t>
  </si>
  <si>
    <t>Associatie Katholieke Universiteit Leuven</t>
  </si>
  <si>
    <t>Katholieke Hogeschool Vives Noord</t>
  </si>
  <si>
    <t>Katholieke Hogeschool Vives Zuid</t>
  </si>
  <si>
    <t>Katholieke Universiteit Leuven</t>
  </si>
  <si>
    <t>LUCA School of Arts</t>
  </si>
  <si>
    <t>Odisee</t>
  </si>
  <si>
    <t>Thomas More Kempen</t>
  </si>
  <si>
    <t>Thomas More Mechelen-Antwerpen</t>
  </si>
  <si>
    <t>UC Leuven</t>
  </si>
  <si>
    <t>UC Limburg</t>
  </si>
  <si>
    <t>Associatie Universiteit en Hogescholen Antwerpen</t>
  </si>
  <si>
    <t>Artesis Plantijn Hogeschool Antwerpen</t>
  </si>
  <si>
    <t>Hogere Zeevaartschool</t>
  </si>
  <si>
    <t>Karel de Grote Hogeschool, KH Antwerpen</t>
  </si>
  <si>
    <t>Universiteit Antwerpen</t>
  </si>
  <si>
    <t>Associatie Universiteit Gent</t>
  </si>
  <si>
    <t>Arteveldehogeschool</t>
  </si>
  <si>
    <t>Hogeschool Gent</t>
  </si>
  <si>
    <t>Hogeschool West-Vlaanderen</t>
  </si>
  <si>
    <t>Universiteit Gent</t>
  </si>
  <si>
    <t>Associatie Universiteit-Hogescholen Limburg</t>
  </si>
  <si>
    <t>Hogeschool PXL</t>
  </si>
  <si>
    <t>transnationale Universiteit Limburg</t>
  </si>
  <si>
    <t>Universiteit Hasselt</t>
  </si>
  <si>
    <t>Universitaire Associatie Brussel</t>
  </si>
  <si>
    <t>Erasmushogeschool Brussel</t>
  </si>
  <si>
    <t>Vrije Universiteit Brussel</t>
  </si>
  <si>
    <t>GEZAMENLIJKE OPLEIDINGEN</t>
  </si>
  <si>
    <t>Arteveldehogeschool - LUCA School of Arts</t>
  </si>
  <si>
    <t>Erasmushogeschool Brussel - Odisee</t>
  </si>
  <si>
    <t>Katholieke Universiteit Leuven - transnationale Universiteit Limburg</t>
  </si>
  <si>
    <t>Katholieke Universiteit Leuven - Universiteit Antwerpen - Universiteit Gent - Universiteit Hasselt</t>
  </si>
  <si>
    <t>Katholieke Universiteit Leuven - Universiteit Antwerpen - Universiteit Gent - Universiteit Hasselt - Vrije Universiteit Brussel</t>
  </si>
  <si>
    <t>Katholieke Universiteit Leuven - Universiteit Antwerpen - Vrije Universiteit Brussel</t>
  </si>
  <si>
    <t>Katholieke Universiteit Leuven - Universiteit Gent</t>
  </si>
  <si>
    <t>Katholieke Universiteit Leuven - Universiteit Gent - Universiteit Hasselt - Vrije Universiteit Brussel</t>
  </si>
  <si>
    <t>Katholieke Universiteit Leuven - Universiteit Hasselt</t>
  </si>
  <si>
    <t>Katholieke Universiteit Leuven - Vrije Universiteit Brussel</t>
  </si>
  <si>
    <t>LUCA School of Arts - Odisee</t>
  </si>
  <si>
    <t>LUCA School of Arts - UC Leuven</t>
  </si>
  <si>
    <t>LUCA School of Arts - UC Limburg</t>
  </si>
  <si>
    <t>Universiteit Antwerpen - Universiteit Gent - Vrije Universiteit Brussel</t>
  </si>
  <si>
    <t>Universiteit Gent - Vrije Universiteit Brussel</t>
  </si>
  <si>
    <t>(1) Het betreft enkel de initiële opleidingen.</t>
  </si>
  <si>
    <t>(2) Uitschrijvingen: het betreft studenten die zich in de loop van het academiejaar uitgeschreven hebben. Ze worden hierbij vermeld omdat de instellingen ervoor gefinancierd worden.</t>
  </si>
  <si>
    <t>Aantal inschrijvingen met een diplomacontract per studiegebied en soort opleiding</t>
  </si>
  <si>
    <t>Belgische studenten</t>
  </si>
  <si>
    <t>Studenten van vreemde nationaliteit</t>
  </si>
  <si>
    <t>Hogescholen</t>
  </si>
  <si>
    <t>Architectuur</t>
  </si>
  <si>
    <t>Audiovisuele en beeldende kunst</t>
  </si>
  <si>
    <t>Audiovisuele en beeldende kunst - Industriële wetenschappen en technologie</t>
  </si>
  <si>
    <t>Biotechniek</t>
  </si>
  <si>
    <t>Biotechniek - Industriële wetenschappen en technologie</t>
  </si>
  <si>
    <t>Gezondheidszorg</t>
  </si>
  <si>
    <t>Gezondheidszorg - Handelswetenschappen en bedrijfskunde - Onderwijs - Sociaal-agogisch werk</t>
  </si>
  <si>
    <t>Gezondheidszorg - Industriële wetenschappen en technologie</t>
  </si>
  <si>
    <t>Gezondheidszorg - Onderwijs</t>
  </si>
  <si>
    <t>Gezondheidszorg - Onderwijs - Sociaal-agogisch werk</t>
  </si>
  <si>
    <t>Handelswetenschappen en bedrijfskunde</t>
  </si>
  <si>
    <t>Handelswetenschappen en bedrijfskunde - Sociaal-agogisch werk</t>
  </si>
  <si>
    <t>Industriële wetenschappen en technologie</t>
  </si>
  <si>
    <t>Muziek en podiumkunsten</t>
  </si>
  <si>
    <t>Nautische wetenschappen</t>
  </si>
  <si>
    <t>Onderwijs</t>
  </si>
  <si>
    <t>Sociaal-agogisch werk</t>
  </si>
  <si>
    <t>Totaal Hogescholen</t>
  </si>
  <si>
    <t>Universiteiten</t>
  </si>
  <si>
    <t>Archeologie en kunstwetenschappen</t>
  </si>
  <si>
    <t>Archeologie en kunstwetenschappen - Audiovisuele en beeldende kunst - Muziek en podiumkunsten</t>
  </si>
  <si>
    <t>Archeologie en kunstwetenschappen - Economische en toegepaste economische wetenschappen - Geschiedenis - Politieke en sociale wetenschappen - Psychologie en pedagogische wetenschappen - Rechten, notariaat en criminologische wetenschappen - Taal- en letterkunde - Wetenschappen</t>
  </si>
  <si>
    <t>Archeologie en kunstwetenschappen - Geschiedenis</t>
  </si>
  <si>
    <t>Archeologie en kunstwetenschappen - Geschiedenis - Politieke en sociale wetenschappen - Psychologie en pedagogische wetenschappen - Taal- en letterkunde - Wetenschappen</t>
  </si>
  <si>
    <t>Archeologie en kunstwetenschappen - Geschiedenis - Taal- en letterkunde</t>
  </si>
  <si>
    <t>Archeologie en kunstwetenschappen - Geschiedenis - Taal- en letterkunde - Wijsbegeerte en moraalwetenschappen</t>
  </si>
  <si>
    <t>Archeologie en kunstwetenschappen - Geschiedenis - Wijsbegeerte en moraalwetenschappen</t>
  </si>
  <si>
    <t>Archeologie en kunstwetenschappen - Sociale gezondheidswetenschappen</t>
  </si>
  <si>
    <t>Archeologie en kunstwetenschappen - Taal- en letterkunde</t>
  </si>
  <si>
    <t>Archeologie en kunstwetenschappen - Toegepaste biologische wetenschappen</t>
  </si>
  <si>
    <t>Archeologie en kunstwetenschappen - Toegepaste wetenschappen</t>
  </si>
  <si>
    <t>Archeologie en kunstwetenschappen - Wetenschappen</t>
  </si>
  <si>
    <t>Architectuur - Audiovisuele en beeldende kunst - Economische en toegepaste economische wetenschappen - Handelswetenschappen en bedrijfskunde - Psychologie en pedagogische wetenschappen - Rechten, notariaat en criminologische wetenschappen - Verkeerskunde - Wetenschappen</t>
  </si>
  <si>
    <t>Architectuur - Geschiedenis</t>
  </si>
  <si>
    <t>Architectuur - Industriële wetenschappen en technologie</t>
  </si>
  <si>
    <t>Architectuur - Politieke en sociale wetenschappen</t>
  </si>
  <si>
    <t>Architectuur - Rechten, notariaat en criminologische wetenschappen</t>
  </si>
  <si>
    <t>Audiovisuele en beeldende kunst - Economische en toegepaste economische wetenschappen - Politieke en sociale wetenschappen</t>
  </si>
  <si>
    <t>Audiovisuele en beeldende kunst - Rechten, notariaat en criminologische wetenschappen</t>
  </si>
  <si>
    <t>Bewegings- en revalidatiewetenschappen</t>
  </si>
  <si>
    <t>Bewegings- en revalidatiewetenschappen - Biomedische wetenschappen - Diergeneeskunde - Geneeskunde - Sociale gezondheidswetenschappen - Tandheelkunde</t>
  </si>
  <si>
    <t>Bewegings- en revalidatiewetenschappen - Biomedische wetenschappen - Diergeneeskunde - Geneeskunde - Sociale gezondheidswetenschappen - Tandheelkunde - Wetenschappen</t>
  </si>
  <si>
    <t>Bewegings- en revalidatiewetenschappen - Biomedische wetenschappen - Economische en toegepaste economische wetenschappen - Geneeskunde - Sociale gezondheidswetenschappen - Tandheelkunde</t>
  </si>
  <si>
    <t>Bewegings- en revalidatiewetenschappen - Biomedische wetenschappen - Geneeskunde</t>
  </si>
  <si>
    <t>Bewegings- en revalidatiewetenschappen - Biomedische wetenschappen - Geneeskunde - Politieke en sociale wetenschappen - Sociale gezondheidswetenschappen - Tandheelkunde</t>
  </si>
  <si>
    <t>Bewegings- en revalidatiewetenschappen - Biomedische wetenschappen - Geneeskunde - Psychologie en pedagogische wetenschappen - Sociale gezondheidswetenschappen - Tandheelkunde</t>
  </si>
  <si>
    <t>Bewegings- en revalidatiewetenschappen - Biomedische wetenschappen - Geneeskunde - Rechten, notariaat en criminologische wetenschappen - Sociale gezondheidswetenschappen - Tandheelkunde</t>
  </si>
  <si>
    <t>Bewegings- en revalidatiewetenschappen - Biomedische wetenschappen - Geneeskunde - Sociale gezondheidswetenschappen - Taal- en letterkunde - Tandheelkunde</t>
  </si>
  <si>
    <t>Bewegings- en revalidatiewetenschappen - Biomedische wetenschappen - Geneeskunde - Sociale gezondheidswetenschappen - Tandheelkunde</t>
  </si>
  <si>
    <t>Bewegings- en revalidatiewetenschappen - Biomedische wetenschappen - Geneeskunde - Sociale gezondheidswetenschappen - Tandheelkunde - Toegepaste wetenschappen</t>
  </si>
  <si>
    <t>Bewegings- en revalidatiewetenschappen - Biomedische wetenschappen - Geneeskunde - Sociale gezondheidswetenschappen - Tandheelkunde - Wetenschappen</t>
  </si>
  <si>
    <t>Bewegings- en revalidatiewetenschappen - Geneeskunde</t>
  </si>
  <si>
    <t>Bewegings- en revalidatiewetenschappen - Geneeskunde - Sociale gezondheidswetenschappen - Tandheelkunde</t>
  </si>
  <si>
    <t>Bewegings- en revalidatiewetenschappen - Psychologie en pedagogische wetenschappen</t>
  </si>
  <si>
    <t>Bewegings- en revalidatiewetenschappen - Wetenschappen</t>
  </si>
  <si>
    <t>Bewegings- en revalidatiewetenschappen - Wijsbegeerte en moraalwetenschappen</t>
  </si>
  <si>
    <t>Biomedische wetenschappen</t>
  </si>
  <si>
    <t>Biomedische wetenschappen - Geneeskunde - Politieke en sociale wetenschappen - Sociale gezondheidswetenschappen</t>
  </si>
  <si>
    <t>Biomedische wetenschappen - Geneeskunde - Psychologie en pedagogische wetenschappen - Sociale gezondheidswetenschappen - Tandheelkunde</t>
  </si>
  <si>
    <t>Biomedische wetenschappen - Geneeskunde - Sociale gezondheidswetenschappen</t>
  </si>
  <si>
    <t>Biomedische wetenschappen - Psychologie en pedagogische wetenschappen - Wijsbegeerte en moraalwetenschappen</t>
  </si>
  <si>
    <t>Biomedische wetenschappen - Toegepaste biologische wetenschappen</t>
  </si>
  <si>
    <t>Conservatie-restauratie</t>
  </si>
  <si>
    <t>Conservatie-restauratie - Industriële wetenschappen en technologie</t>
  </si>
  <si>
    <t>Conservatie-restauratie - Wetenschappen</t>
  </si>
  <si>
    <t>Diergeneeskunde</t>
  </si>
  <si>
    <t>Diergeneeskunde - Toegepaste biologische wetenschappen</t>
  </si>
  <si>
    <t>Diergeneeskunde - Toegepaste wetenschappen</t>
  </si>
  <si>
    <t>Diergeneeskunde - Wetenschappen</t>
  </si>
  <si>
    <t>Economische en toegepaste economische wetenschappen</t>
  </si>
  <si>
    <t>Economische en toegepaste economische wetenschappen - Geneeskunde - Rechten, notariaat en criminologische wetenschappen - Toegepaste biologische wetenschappen - Toegepaste wetenschappen - Wetenschappen</t>
  </si>
  <si>
    <t>Economische en toegepaste economische wetenschappen - Geschiedenis</t>
  </si>
  <si>
    <t>Economische en toegepaste economische wetenschappen - Geschiedenis - Politieke en sociale wetenschappen - Psychologie en pedagogische wetenschappen - Taal- en letterkunde - Wijsbegeerte en moraalwetenschappen</t>
  </si>
  <si>
    <t>Economische en toegepaste economische wetenschappen - Geschiedenis - Politieke en sociale wetenschappen - Rechten, notariaat en criminologische wetenschappen - Wijsbegeerte en moraalwetenschappen</t>
  </si>
  <si>
    <t>Economische en toegepaste economische wetenschappen - Geschiedenis - Politieke en sociale wetenschappen - Sociale gezondheidswetenschappen</t>
  </si>
  <si>
    <t>Economische en toegepaste economische wetenschappen - Geschiedenis - Politieke en sociale wetenschappen - Taal- en letterkunde - Wijsbegeerte en moraalwetenschappen</t>
  </si>
  <si>
    <t>Economische en toegepaste economische wetenschappen - Geschiedenis - Taal- en letterkunde</t>
  </si>
  <si>
    <t>Economische en toegepaste economische wetenschappen - Handelswetenschappen en bedrijfskunde</t>
  </si>
  <si>
    <t>Economische en toegepaste economische wetenschappen - Politieke en sociale wetenschappen</t>
  </si>
  <si>
    <t>Economische en toegepaste economische wetenschappen - Politieke en sociale wetenschappen - Rechten, notariaat en criminologische wetenschappen</t>
  </si>
  <si>
    <t>Economische en toegepaste economische wetenschappen - Politieke en sociale wetenschappen - Wetenschappen</t>
  </si>
  <si>
    <t>Economische en toegepaste economische wetenschappen - Psychologie en pedagogische wetenschappen</t>
  </si>
  <si>
    <t>Economische en toegepaste economische wetenschappen - Psychologie en pedagogische wetenschappen - Wetenschappen - Wijsbegeerte en moraalwetenschappen</t>
  </si>
  <si>
    <t>Economische en toegepaste economische wetenschappen - Rechten, notariaat en criminologische wetenschappen</t>
  </si>
  <si>
    <t>Economische en toegepaste economische wetenschappen - Taal- en letterkunde</t>
  </si>
  <si>
    <t>Economische en toegepaste economische wetenschappen - Toegepaste biologische wetenschappen</t>
  </si>
  <si>
    <t>Economische en toegepaste economische wetenschappen - Toegepaste wetenschappen</t>
  </si>
  <si>
    <t>Economische en toegepaste economische wetenschappen - Wetenschappen</t>
  </si>
  <si>
    <t>Farmaceutische wetenschappen</t>
  </si>
  <si>
    <t>Farmaceutische wetenschappen - Rechten, notariaat en criminologische wetenschappen</t>
  </si>
  <si>
    <t>Geneeskunde</t>
  </si>
  <si>
    <t>Geneeskunde - Godgeleerdheid, godsdienstwetenschappen en kerkelijk recht - Wijsbegeerte en moraalwetenschappen</t>
  </si>
  <si>
    <t>Geneeskunde - Industriële wetenschappen en technologie</t>
  </si>
  <si>
    <t>Geneeskunde - Psychologie en pedagogische wetenschappen</t>
  </si>
  <si>
    <t>Geneeskunde - Sociale gezondheidswetenschappen</t>
  </si>
  <si>
    <t>Geneeskunde - Toegepaste biologische wetenschappen - Toegepaste wetenschappen - Wetenschappen</t>
  </si>
  <si>
    <t>Geneeskunde - Toegepaste wetenschappen</t>
  </si>
  <si>
    <t>Geneeskunde - Toegepaste wetenschappen - Wetenschappen</t>
  </si>
  <si>
    <t>Geschiedenis</t>
  </si>
  <si>
    <t>Geschiedenis - Politieke en sociale wetenschappen</t>
  </si>
  <si>
    <t>Geschiedenis - Politieke en sociale wetenschappen - Taal- en letterkunde</t>
  </si>
  <si>
    <t>Geschiedenis - Taal- en letterkunde</t>
  </si>
  <si>
    <t>Geschiedenis - Taal- en letterkunde - Toegepaste taalkunde - Wijsbegeerte en moraalwetenschappen</t>
  </si>
  <si>
    <t>Geschiedenis - Wetenschappen</t>
  </si>
  <si>
    <t>Geschiedenis - Wijsbegeerte en moraalwetenschappen</t>
  </si>
  <si>
    <t>Godgeleerdheid, godsdienstwetenschappen en kerkelijk recht</t>
  </si>
  <si>
    <t>Industriële wetenschappen en technologie - Politieke en sociale wetenschappen</t>
  </si>
  <si>
    <t>Industriële wetenschappen en technologie - Psychologie en pedagogische wetenschappen</t>
  </si>
  <si>
    <t>Industriële wetenschappen en technologie - Verkeerskunde - Wetenschappen</t>
  </si>
  <si>
    <t>Politieke en sociale wetenschappen</t>
  </si>
  <si>
    <t>Politieke en sociale wetenschappen - Psychologie en pedagogische wetenschappen</t>
  </si>
  <si>
    <t>Politieke en sociale wetenschappen - Rechten, notariaat en criminologische wetenschappen</t>
  </si>
  <si>
    <t>Politieke en sociale wetenschappen - Taal- en letterkunde</t>
  </si>
  <si>
    <t>Politieke en sociale wetenschappen - Wetenschappen</t>
  </si>
  <si>
    <t>Productontwikkeling</t>
  </si>
  <si>
    <t>Psychologie en pedagogische wetenschappen</t>
  </si>
  <si>
    <t>Psychologie en pedagogische wetenschappen - Sociale gezondheidswetenschappen - Taal- en letterkunde</t>
  </si>
  <si>
    <t>Psychologie en pedagogische wetenschappen - Taal- en letterkunde</t>
  </si>
  <si>
    <t>Psychologie en pedagogische wetenschappen - Toegepaste wetenschappen</t>
  </si>
  <si>
    <t>Psychologie en pedagogische wetenschappen - Wetenschappen</t>
  </si>
  <si>
    <t>Psychologie en pedagogische wetenschappen - Wetenschappen - Wijsbegeerte en moraalwetenschappen</t>
  </si>
  <si>
    <t>Rechten, notariaat en criminologische wetenschappen</t>
  </si>
  <si>
    <t>Rechten, notariaat en criminologische wetenschappen - Taal- en letterkunde</t>
  </si>
  <si>
    <t>Rechten, notariaat en criminologische wetenschappen - Toegepaste biologische wetenschappen</t>
  </si>
  <si>
    <t>Rechten, notariaat en criminologische wetenschappen - Wetenschappen</t>
  </si>
  <si>
    <t>Sociale gezondheidswetenschappen</t>
  </si>
  <si>
    <t>Taal- en letterkunde</t>
  </si>
  <si>
    <t>Taal- en letterkunde - Toegepaste taalkunde</t>
  </si>
  <si>
    <t>Taal- en letterkunde - Toegepaste wetenschappen</t>
  </si>
  <si>
    <t>Taal- en letterkunde - Wijsbegeerte en moraalwetenschappen</t>
  </si>
  <si>
    <t>Tandheelkunde</t>
  </si>
  <si>
    <t>Toegepaste biologische wetenschappen</t>
  </si>
  <si>
    <t>Toegepaste biologische wetenschappen - Toegepaste wetenschappen</t>
  </si>
  <si>
    <t>Toegepaste biologische wetenschappen - Toegepaste wetenschappen - Wetenschappen</t>
  </si>
  <si>
    <t>Toegepaste biologische wetenschappen - Wetenschappen</t>
  </si>
  <si>
    <t>Toegepaste taalkunde</t>
  </si>
  <si>
    <t>Toegepaste wetenschappen</t>
  </si>
  <si>
    <t>Toegepaste wetenschappen - Wetenschappen</t>
  </si>
  <si>
    <t>Verkeerskunde</t>
  </si>
  <si>
    <t>Wetenschappen</t>
  </si>
  <si>
    <t>Wijsbegeerte en moraalwetenschappen</t>
  </si>
  <si>
    <t>Totaal Universiteiten</t>
  </si>
  <si>
    <t>HOGER ONDERWIJS</t>
  </si>
  <si>
    <t>Aantal inschrijvingen met een diplomacontract in een lerarenopleiding</t>
  </si>
  <si>
    <t>Secundair onderwijs</t>
  </si>
  <si>
    <t>Totaal graduaatsopleiding</t>
  </si>
  <si>
    <t>Kleuteronderwijs</t>
  </si>
  <si>
    <t>Lager onderwijs</t>
  </si>
  <si>
    <t>Totaal professioneel gerichte bachelor</t>
  </si>
  <si>
    <t>Cultuurwetenschappen (edu)</t>
  </si>
  <si>
    <t>Ontwerpwetenschappen (edu)</t>
  </si>
  <si>
    <t>Audiovisuele en beeldende kunsten (edu)</t>
  </si>
  <si>
    <t>Lichamelijke opvoeding (edu)</t>
  </si>
  <si>
    <t>Gezondheidswetenschappen (edu)</t>
  </si>
  <si>
    <t>Economie (edu)</t>
  </si>
  <si>
    <t>Godsdienst (edu)</t>
  </si>
  <si>
    <t>Muziek en podiumkunsten (edu)</t>
  </si>
  <si>
    <t>Maatschappijwetenschappen (edu)</t>
  </si>
  <si>
    <t>Gedragswetenschappen (edu)</t>
  </si>
  <si>
    <t>Talen (edu)</t>
  </si>
  <si>
    <t>Wetenschappen en technologie (edu)</t>
  </si>
  <si>
    <t>Totaal master</t>
  </si>
  <si>
    <t>Educatieve masters worden in deze publicatie aangeduid met de suffix ‘(edu)’.</t>
  </si>
  <si>
    <t>Aantal inschrijvingen met een diplomacontract per soort opleiding, studiegebied en geboortejaar</t>
  </si>
  <si>
    <t xml:space="preserve">Professioneel gerichte bachelor </t>
  </si>
  <si>
    <t xml:space="preserve">Academisch gerichte bachelor </t>
  </si>
  <si>
    <t>Aantal inschrijvingen met een diplomacontract per soort opleiding en studiegebied</t>
  </si>
  <si>
    <t>Totaal initiële opleidingen</t>
  </si>
  <si>
    <t xml:space="preserve">Master </t>
  </si>
  <si>
    <t>Aantal inschrijvingen met een diplomacontract per soort opleiding, studiegebied en opleiding</t>
  </si>
  <si>
    <t xml:space="preserve"> </t>
  </si>
  <si>
    <t>Biotechnologie</t>
  </si>
  <si>
    <t>Productiebeheer</t>
  </si>
  <si>
    <t>Accounting administration</t>
  </si>
  <si>
    <t>Bedrijfsorganisatie</t>
  </si>
  <si>
    <t>Juridisch-administratieve ondersteuning</t>
  </si>
  <si>
    <t>Logies-, restaurant- &amp; cateringmanagement</t>
  </si>
  <si>
    <t>Marketing</t>
  </si>
  <si>
    <t>Marketing- en de communicatiesupport</t>
  </si>
  <si>
    <t>Programmeren</t>
  </si>
  <si>
    <t>Systeem- en netwerkbeheer</t>
  </si>
  <si>
    <t>Transport en de logistiek</t>
  </si>
  <si>
    <t>Verkeerskunde en de mobiliteit</t>
  </si>
  <si>
    <t>Winkelmanagement</t>
  </si>
  <si>
    <t>HR-support</t>
  </si>
  <si>
    <t>Bouwkundig tekenen</t>
  </si>
  <si>
    <t>Elektromechanische systemen</t>
  </si>
  <si>
    <t>Hernieuwbare energiesystemen</t>
  </si>
  <si>
    <t>HVAC-systemen</t>
  </si>
  <si>
    <t>Industriële informatica</t>
  </si>
  <si>
    <t>Internet of Things</t>
  </si>
  <si>
    <t>Telecommunicatietechnieken</t>
  </si>
  <si>
    <t>Voertuigtechnieken</t>
  </si>
  <si>
    <t>Werforganisatie</t>
  </si>
  <si>
    <t>Informatiebeheer: bibliotheek en archief</t>
  </si>
  <si>
    <t>Maatschappelijk werk</t>
  </si>
  <si>
    <t>Orthopedagogie</t>
  </si>
  <si>
    <t>Orthopedagogische begeleiding</t>
  </si>
  <si>
    <t>Sociaal-cultureel werk</t>
  </si>
  <si>
    <t>Syndicaal werk</t>
  </si>
  <si>
    <t>Tolk Vlaamse Gebarentaal</t>
  </si>
  <si>
    <t>Boekhouden</t>
  </si>
  <si>
    <t>Informatica</t>
  </si>
  <si>
    <t>Rechtspraktijk</t>
  </si>
  <si>
    <t>Bedrijfsautomatisatie</t>
  </si>
  <si>
    <t>Elektromechanica</t>
  </si>
  <si>
    <t>Elektronica</t>
  </si>
  <si>
    <t>Motorvoertuigentechniek</t>
  </si>
  <si>
    <t>Bibliotheekwezen en documentaire informatiekunde</t>
  </si>
  <si>
    <t>Totaal HBO5-opleiding</t>
  </si>
  <si>
    <t>Interieurvormgeving</t>
  </si>
  <si>
    <t>Landschaps- en tuinarchitectuur</t>
  </si>
  <si>
    <t>Toegepaste architectuur</t>
  </si>
  <si>
    <t>Audiovisuele kunsten</t>
  </si>
  <si>
    <t>Visual Design</t>
  </si>
  <si>
    <t>Digital design &amp; development</t>
  </si>
  <si>
    <t>Agro- en biotechnologie</t>
  </si>
  <si>
    <t>Biomedische laboratoriumtechnologie</t>
  </si>
  <si>
    <t>Ergotherapie</t>
  </si>
  <si>
    <t>Logopedie en de audiologie</t>
  </si>
  <si>
    <t>Medische beeldvorming en radiotherapie</t>
  </si>
  <si>
    <t>Mondzorg</t>
  </si>
  <si>
    <t>Oogzorg</t>
  </si>
  <si>
    <t>Orthopaedic Technology</t>
  </si>
  <si>
    <t>Orthopedie</t>
  </si>
  <si>
    <t>Podologie</t>
  </si>
  <si>
    <t>Toegepaste gezondheidswetenschappen</t>
  </si>
  <si>
    <t>Verpleegkunde</t>
  </si>
  <si>
    <t>Voedings- en dieetkunde</t>
  </si>
  <si>
    <t>Vroedkunde</t>
  </si>
  <si>
    <t>Zorgtechnologie</t>
  </si>
  <si>
    <t>Sport en bewegen</t>
  </si>
  <si>
    <t>Pedagogie van het jonge kind</t>
  </si>
  <si>
    <t>Bedrijfsmanagement</t>
  </si>
  <si>
    <t>Business Management</t>
  </si>
  <si>
    <t>Communicatiemanagement</t>
  </si>
  <si>
    <t>Hotel Management</t>
  </si>
  <si>
    <t>Hotelmanagement</t>
  </si>
  <si>
    <t>Idea &amp; Innovation Management</t>
  </si>
  <si>
    <t>Informaticamanagement en de multimedia</t>
  </si>
  <si>
    <t>Information Management and Multimedia</t>
  </si>
  <si>
    <t>International Business Management</t>
  </si>
  <si>
    <t>International Communication and Media</t>
  </si>
  <si>
    <t>International Communication Management</t>
  </si>
  <si>
    <t>International Journalism</t>
  </si>
  <si>
    <t>International Media and Entertainment Business</t>
  </si>
  <si>
    <t>International Organisation &amp; Management</t>
  </si>
  <si>
    <t>International Tourism and Leisure</t>
  </si>
  <si>
    <t>Journalistiek</t>
  </si>
  <si>
    <t>Media en entertainment business</t>
  </si>
  <si>
    <t>Netwerkeconomie</t>
  </si>
  <si>
    <t>Organisatie &amp; management</t>
  </si>
  <si>
    <t>Retailmanagement</t>
  </si>
  <si>
    <t>Toerisme en het recreatiemanagement</t>
  </si>
  <si>
    <t>Wellbeing- en vitaliteitsmanagement</t>
  </si>
  <si>
    <t>Applied Computer Science</t>
  </si>
  <si>
    <t>Audiovisuele technieken: film, TV en video</t>
  </si>
  <si>
    <t>Audiovisuele technieken: fotografie</t>
  </si>
  <si>
    <t>Automotive Technology</t>
  </si>
  <si>
    <t>Autotechnologie</t>
  </si>
  <si>
    <t>Bouw</t>
  </si>
  <si>
    <t>Chemie</t>
  </si>
  <si>
    <t>Digital Arts and Entertainment</t>
  </si>
  <si>
    <t>Digital arts en entertainment</t>
  </si>
  <si>
    <t>Ecotechnologie</t>
  </si>
  <si>
    <t>Electronics-ICT</t>
  </si>
  <si>
    <t>Elektronica-ICT</t>
  </si>
  <si>
    <t>Energiemanagement</t>
  </si>
  <si>
    <t>Energietechnologie</t>
  </si>
  <si>
    <t>Facility management</t>
  </si>
  <si>
    <t>Grafische en digitale media</t>
  </si>
  <si>
    <t>Houttechnologie</t>
  </si>
  <si>
    <t>Industrieel productontwerpen</t>
  </si>
  <si>
    <t>Integrale veiligheid</t>
  </si>
  <si>
    <t>International Graphical and Digital Media</t>
  </si>
  <si>
    <t>Luchtvaart</t>
  </si>
  <si>
    <t>Modetechnologie</t>
  </si>
  <si>
    <t>Multimedia &amp; Creative Technologies</t>
  </si>
  <si>
    <t>Multimedia en creatieve technologie</t>
  </si>
  <si>
    <t>Ontwerp- en productietechnologie</t>
  </si>
  <si>
    <t>Textieltechnologie</t>
  </si>
  <si>
    <t>Toegepaste informatica</t>
  </si>
  <si>
    <t>Vastgoed</t>
  </si>
  <si>
    <t>Dans</t>
  </si>
  <si>
    <t>Musical</t>
  </si>
  <si>
    <t>Pop- en rockmuziek</t>
  </si>
  <si>
    <t>Mécanique navale</t>
  </si>
  <si>
    <t>Scheepswerktuigkunde</t>
  </si>
  <si>
    <t>Gezinswetenschappen</t>
  </si>
  <si>
    <t>Maatschappelijke veiligheid</t>
  </si>
  <si>
    <t>Sociaal werk</t>
  </si>
  <si>
    <t>Sociale readaptatiewetenschappen</t>
  </si>
  <si>
    <t>Toegepaste psychologie</t>
  </si>
  <si>
    <t>Archeologie</t>
  </si>
  <si>
    <t>Kunstwetenschappen</t>
  </si>
  <si>
    <t>Kunstwetenschappen en de archeologie</t>
  </si>
  <si>
    <t>Musicologie</t>
  </si>
  <si>
    <t>Interieurarchitectuur</t>
  </si>
  <si>
    <t>Beeldende kunsten</t>
  </si>
  <si>
    <t>Productdesign</t>
  </si>
  <si>
    <t>Visual Arts</t>
  </si>
  <si>
    <t>Lichamelijke opvoeding en de bewegingswetenschappen</t>
  </si>
  <si>
    <t>Revalidatiewetenschappen en de kinesitherapie</t>
  </si>
  <si>
    <t>Biowetenschappen</t>
  </si>
  <si>
    <t>Business Economics</t>
  </si>
  <si>
    <t>Business Engineering</t>
  </si>
  <si>
    <t>Economische wetenschappen</t>
  </si>
  <si>
    <t>Economische wetenschappen/toegepaste economische wetenschappen/toegepaste economische wetenschappen: handelsingenieur</t>
  </si>
  <si>
    <t>Handelsingenieur</t>
  </si>
  <si>
    <t>Handelsingenieur in de beleidsinformatica</t>
  </si>
  <si>
    <t>Handelsingenieur/handelsingenieur in de beleidsinformatica</t>
  </si>
  <si>
    <t>Toegepaste economische wetenschappen</t>
  </si>
  <si>
    <t>Toegepaste economische wetenschappen: bedrijfskunde</t>
  </si>
  <si>
    <t>Toegepaste economische wetenschappen: economisch beleid</t>
  </si>
  <si>
    <t>Sociaal-economische wetenschappen</t>
  </si>
  <si>
    <t>Social-Economic Sciences</t>
  </si>
  <si>
    <t>Afrikaanse talen en culturen</t>
  </si>
  <si>
    <t>Oost-Europese talen en culturen</t>
  </si>
  <si>
    <t>Oosterse talen en culturen</t>
  </si>
  <si>
    <t>Taal- en regiostudies: arabistiek en islamkunde</t>
  </si>
  <si>
    <t>Taal- en regiostudies: Chinese studies</t>
  </si>
  <si>
    <t>Taal- en regiostudies: Japanse studies</t>
  </si>
  <si>
    <t>Theologie en de religiewetenschappen</t>
  </si>
  <si>
    <t>Theology and Religious Studies</t>
  </si>
  <si>
    <t>Bestuurskunde en het publiek management</t>
  </si>
  <si>
    <t>Business Administration</t>
  </si>
  <si>
    <t>Handelswetenschappen</t>
  </si>
  <si>
    <t>Bio-industriële wetenschappen</t>
  </si>
  <si>
    <t>Engineering Technology</t>
  </si>
  <si>
    <t>Industriële wetenschappen</t>
  </si>
  <si>
    <t>Industriële wetenschappen: industrieel ontwerpen</t>
  </si>
  <si>
    <t>Drama</t>
  </si>
  <si>
    <t>Muziek</t>
  </si>
  <si>
    <t>Sciences nautiques</t>
  </si>
  <si>
    <t>Communicatiewetenschappen</t>
  </si>
  <si>
    <t>Politieke wetenschappen</t>
  </si>
  <si>
    <t>Politieke wetenschappen en de sociologie</t>
  </si>
  <si>
    <t>Social Sciences</t>
  </si>
  <si>
    <t>Sociologie</t>
  </si>
  <si>
    <t>Agogische wetenschappen</t>
  </si>
  <si>
    <t>Onderwijskunde</t>
  </si>
  <si>
    <t>Pedagogische wetenschappen</t>
  </si>
  <si>
    <t>Psychologie</t>
  </si>
  <si>
    <t>Criminologische wetenschappen</t>
  </si>
  <si>
    <t>Rechten</t>
  </si>
  <si>
    <t>Logopedische en audiologische wetenschappen</t>
  </si>
  <si>
    <t>Milieu- en preventiemanagement</t>
  </si>
  <si>
    <t>Bio-ingenieurswetenschappen</t>
  </si>
  <si>
    <t>Toegepaste taalkunde: combinatie ten minste 2 talen</t>
  </si>
  <si>
    <t>Ingenieurswetenschappen</t>
  </si>
  <si>
    <t>Ingenieurswetenschappen: architectuur</t>
  </si>
  <si>
    <t>Mobiliteitswetenschappen</t>
  </si>
  <si>
    <t>Biochemie en de biotechnologie</t>
  </si>
  <si>
    <t>Biologie</t>
  </si>
  <si>
    <t>Computerwetenschappen</t>
  </si>
  <si>
    <t>Fysica</t>
  </si>
  <si>
    <t>Fysica en de sterrenkunde</t>
  </si>
  <si>
    <t>Geografie</t>
  </si>
  <si>
    <t>Geografie en de geomatica</t>
  </si>
  <si>
    <t>Geologie</t>
  </si>
  <si>
    <t>Wiskunde</t>
  </si>
  <si>
    <t>Wiskunde en Data Science</t>
  </si>
  <si>
    <t>Moraalwetenschappen</t>
  </si>
  <si>
    <t>Philosophy</t>
  </si>
  <si>
    <t>Wijsbegeerte</t>
  </si>
  <si>
    <t>Wijsbegeerte en de moraalwetenschappen</t>
  </si>
  <si>
    <t>Totaal academisch gerichte bachelor</t>
  </si>
  <si>
    <t>Urban Studies</t>
  </si>
  <si>
    <t>Cultural Studies</t>
  </si>
  <si>
    <t>Culturele studies</t>
  </si>
  <si>
    <t>Architecture</t>
  </si>
  <si>
    <t>Interior Architecture</t>
  </si>
  <si>
    <t>ontwerpwetenschappen (edu)</t>
  </si>
  <si>
    <t>Erfgoedstudies</t>
  </si>
  <si>
    <t>Stedenbouw en de ruimtelijke planning</t>
  </si>
  <si>
    <t>Animation</t>
  </si>
  <si>
    <t>Audiovisual Arts</t>
  </si>
  <si>
    <t>Documentary Film Directing</t>
  </si>
  <si>
    <t>Fine Arts</t>
  </si>
  <si>
    <t>Adapted Physical Activity</t>
  </si>
  <si>
    <t>Bewegings- en sportwetenschappen</t>
  </si>
  <si>
    <t>Ergotherapeutische wetenschap</t>
  </si>
  <si>
    <t>Rehabilitation Sciences and Physiotherapy</t>
  </si>
  <si>
    <t>Sports Ethics and Integrity</t>
  </si>
  <si>
    <t>Biomedical Research</t>
  </si>
  <si>
    <t>Biomedical Sciences</t>
  </si>
  <si>
    <t>Leading International Vaccionology Education</t>
  </si>
  <si>
    <t>Biowetenschappen: land- en tuinbouwkunde</t>
  </si>
  <si>
    <t>Biowetenschappen: voedingsindustrie</t>
  </si>
  <si>
    <t>Accountancy en het revisoraat</t>
  </si>
  <si>
    <t>Actuarial and Financial Engineering</t>
  </si>
  <si>
    <t>Actuariële en financiële wetenschappen</t>
  </si>
  <si>
    <t>Algemene economie</t>
  </si>
  <si>
    <t>Applied Economic Sciences: Economic Policy</t>
  </si>
  <si>
    <t>Bedrijfseconomie</t>
  </si>
  <si>
    <t>Bedrijfskunde</t>
  </si>
  <si>
    <t>Beleidseconomie</t>
  </si>
  <si>
    <t>Business and Information Systems Engineering</t>
  </si>
  <si>
    <t>Business Engineering: Business and Technology</t>
  </si>
  <si>
    <t>Cultuurmanagement</t>
  </si>
  <si>
    <t>Economics</t>
  </si>
  <si>
    <t>Economics of Globalisation and European Integration</t>
  </si>
  <si>
    <t>Informatiemanagement</t>
  </si>
  <si>
    <t>Information Management</t>
  </si>
  <si>
    <t>International Business</t>
  </si>
  <si>
    <t>Management</t>
  </si>
  <si>
    <t>Management (E)</t>
  </si>
  <si>
    <t>Maritiem en logistiek management</t>
  </si>
  <si>
    <t>Organisatie en het management</t>
  </si>
  <si>
    <t>Global Studies</t>
  </si>
  <si>
    <t>Gender en diversiteit</t>
  </si>
  <si>
    <t>Economie, het recht en de bedrijfskunde</t>
  </si>
  <si>
    <t>Veiligheidswetenschappen</t>
  </si>
  <si>
    <t>Meertalige professionele communicatie</t>
  </si>
  <si>
    <t xml:space="preserve">Toerisme </t>
  </si>
  <si>
    <t>Farmaceutische zorg</t>
  </si>
  <si>
    <t>Geneesmiddelenontwikkeling</t>
  </si>
  <si>
    <t>Epidemiologie</t>
  </si>
  <si>
    <t>Epidemiology</t>
  </si>
  <si>
    <t>Verpleegkunde en de vroedkunde</t>
  </si>
  <si>
    <t>Bioinformatics</t>
  </si>
  <si>
    <t>Geschiedenis van de Oudheid</t>
  </si>
  <si>
    <t>History</t>
  </si>
  <si>
    <t>European Studies: Transnational and Global Perspectives</t>
  </si>
  <si>
    <t>Europese studies: transnationale en mondiale perspectieven</t>
  </si>
  <si>
    <t>African Studies</t>
  </si>
  <si>
    <t>Advanced Studies in Theology and Religion</t>
  </si>
  <si>
    <t>Samenleving, recht en religie</t>
  </si>
  <si>
    <t>Society, Law and Religion</t>
  </si>
  <si>
    <t>Wereldreligies</t>
  </si>
  <si>
    <t>Bedrijfseconomie en het bedrijfsbeleid</t>
  </si>
  <si>
    <t>International Business Economics and Management</t>
  </si>
  <si>
    <t>Bio-industriële wetenschappen: circulaire bioprocestechnologie</t>
  </si>
  <si>
    <t>Biochemical Engineering Technology</t>
  </si>
  <si>
    <t>Chemical Engineering Technology</t>
  </si>
  <si>
    <t>Civil Engineering Technology</t>
  </si>
  <si>
    <t>Electromechanical Engineering Technology</t>
  </si>
  <si>
    <t>Electronics and ICT Engineering Technology</t>
  </si>
  <si>
    <t>Food Science, Technology and Business</t>
  </si>
  <si>
    <t>Imaging and Light in Extended Reality</t>
  </si>
  <si>
    <t>Industriële wetenschappen: biochemie</t>
  </si>
  <si>
    <t>Industriële wetenschappen: bouwkunde</t>
  </si>
  <si>
    <t>Industriële wetenschappen: chemie</t>
  </si>
  <si>
    <t>Industriële wetenschappen: elektromechanica</t>
  </si>
  <si>
    <t>Industriële wetenschappen: elektronica-ICT</t>
  </si>
  <si>
    <t>Industriële wetenschappen: elektrotechniek</t>
  </si>
  <si>
    <t>Industriële wetenschappen: energie</t>
  </si>
  <si>
    <t>Industriële wetenschappen: informatica</t>
  </si>
  <si>
    <t>Industriële wetenschappen: kunststofverwerking</t>
  </si>
  <si>
    <t>Industriële wetenschappen: landmeten</t>
  </si>
  <si>
    <t>Industriële wetenschappen: machine- en productieautomatisering</t>
  </si>
  <si>
    <t>Industriële wetenschappen: milieukunde</t>
  </si>
  <si>
    <t>Industriële wetenschappen: nucleaire technologie</t>
  </si>
  <si>
    <t>Radiation and its Effects on MicroElectronics and Photonics Technologies</t>
  </si>
  <si>
    <t>Sustainable Food Systems Engineering, Technology and Business</t>
  </si>
  <si>
    <t>Dance</t>
  </si>
  <si>
    <t>dans</t>
  </si>
  <si>
    <t>Drama (E)</t>
  </si>
  <si>
    <t>Music</t>
  </si>
  <si>
    <t>Communication Sciences: Digital Media and Society</t>
  </si>
  <si>
    <t>Communication Studies</t>
  </si>
  <si>
    <t>Conflict and Development Studies</t>
  </si>
  <si>
    <t>EU-studies</t>
  </si>
  <si>
    <t>Filmstudies en de visuele cultuur</t>
  </si>
  <si>
    <t>International Politics</t>
  </si>
  <si>
    <t>Internationale betrekkingen en de diplomatie</t>
  </si>
  <si>
    <t>Overheidsmanagement en -beleid</t>
  </si>
  <si>
    <t>Political Science</t>
  </si>
  <si>
    <t>Political Science: European and International Governance</t>
  </si>
  <si>
    <t>Politieke communicatie</t>
  </si>
  <si>
    <t>Public Sector Innovation and eGovernance</t>
  </si>
  <si>
    <t>Sociaal werk en sociaal beleid</t>
  </si>
  <si>
    <t>Sociology</t>
  </si>
  <si>
    <t>Vergelijkende en internationale politiek</t>
  </si>
  <si>
    <t>Bedrijfscommunicatie</t>
  </si>
  <si>
    <t>Milieuwetenschap</t>
  </si>
  <si>
    <t>Educatieve studies</t>
  </si>
  <si>
    <t>Educational Sciences</t>
  </si>
  <si>
    <t>Educational Studies</t>
  </si>
  <si>
    <t>Opleidings- en onderwijswetenschappen</t>
  </si>
  <si>
    <t>Psychology: Theory and Research</t>
  </si>
  <si>
    <t>Social and Cultural Anthropology</t>
  </si>
  <si>
    <t>Sociale en culturele antropologie</t>
  </si>
  <si>
    <t>Clinical Linguistics</t>
  </si>
  <si>
    <t>Advanced Research in Criminology: Border Crossing, Security and Social Justice</t>
  </si>
  <si>
    <t>Criminology</t>
  </si>
  <si>
    <t>Law</t>
  </si>
  <si>
    <t>Gerontological Sciences</t>
  </si>
  <si>
    <t>Gezondheidsbevordering</t>
  </si>
  <si>
    <t>Gezondheidsvoorlichting en -bevordering</t>
  </si>
  <si>
    <t>Management en het beleid van de gezondheidszorg</t>
  </si>
  <si>
    <t>Management, zorg en beleid in de gerontologie</t>
  </si>
  <si>
    <t>Seksuologie</t>
  </si>
  <si>
    <t>Digital Text Analysis</t>
  </si>
  <si>
    <t>Historische taal- en letterkunde</t>
  </si>
  <si>
    <t>Langue et littérature françaises</t>
  </si>
  <si>
    <t>Linguistics and Literary Studies</t>
  </si>
  <si>
    <t>Linguistics and Literature: English</t>
  </si>
  <si>
    <t>Taalkunde</t>
  </si>
  <si>
    <t>Theater- en de filmwetenschap</t>
  </si>
  <si>
    <t>Vergelijkende moderne letterkunde</t>
  </si>
  <si>
    <t>Western Literature</t>
  </si>
  <si>
    <t>Westerse literatuur</t>
  </si>
  <si>
    <t>Aquaculture</t>
  </si>
  <si>
    <t>Bio-ingenieurswetenschappen: biosysteemtechniek</t>
  </si>
  <si>
    <t>Bio-ingenieurswetenschappen: bos- en natuurbeheer</t>
  </si>
  <si>
    <t>Bio-ingenieurswetenschappen: cel- en genbiotechnologie</t>
  </si>
  <si>
    <t>Bio-ingenieurswetenschappen: chemie en bioprocestechnologie</t>
  </si>
  <si>
    <t>Bio-ingenieurswetenschappen: katalytische technologie</t>
  </si>
  <si>
    <t>Bio-ingenieurswetenschappen: land- en waterbeheer</t>
  </si>
  <si>
    <t>Bio-ingenieurswetenschappen: landbeheer</t>
  </si>
  <si>
    <t>Bio-ingenieurswetenschappen: landbouwkunde</t>
  </si>
  <si>
    <t>Bio-ingenieurswetenschappen: levensmiddelenwetenschappen en voeding</t>
  </si>
  <si>
    <t>Bio-ingenieurswetenschappen: milieutechnologie</t>
  </si>
  <si>
    <t>Bioscience Engineering: Agro- and Ecosystems Engineering</t>
  </si>
  <si>
    <t>Bioscience Engineering: Cell and Gene Biotechnology</t>
  </si>
  <si>
    <t>Bioscience Engineering: Cellular and Genetic Engineering</t>
  </si>
  <si>
    <t>Bioscience Engineering: Human Health Engineering</t>
  </si>
  <si>
    <t>Environmental Science and Technology</t>
  </si>
  <si>
    <t>Environmental Technology and Engineering</t>
  </si>
  <si>
    <t>Food Technology</t>
  </si>
  <si>
    <t>Health Management in Aquaculture</t>
  </si>
  <si>
    <t>Molecular Biology</t>
  </si>
  <si>
    <t>Nutrition and Rural Development</t>
  </si>
  <si>
    <t>Rural Development</t>
  </si>
  <si>
    <t>Soils and Global Change</t>
  </si>
  <si>
    <t>Sustainable and Innovative Natural Resource Management</t>
  </si>
  <si>
    <t>Water Resources Engineering</t>
  </si>
  <si>
    <t>Applied Ecohydrology</t>
  </si>
  <si>
    <t>Nanoscience and Nanotechnology</t>
  </si>
  <si>
    <t>Nanoscience, Nanotechnology and Nanoengineering</t>
  </si>
  <si>
    <t>Nanowetenschappen, nanotechnologie en nano-engineering</t>
  </si>
  <si>
    <t>Physical Land Resources</t>
  </si>
  <si>
    <t>Sustainable Land Management</t>
  </si>
  <si>
    <t>Meertalige communicatie</t>
  </si>
  <si>
    <t>Technology for Translation and Interpreting</t>
  </si>
  <si>
    <t>Tolken: combinatie van ten minste 2 talen</t>
  </si>
  <si>
    <t>Vertalen: combinatie van ten minste 2 talen</t>
  </si>
  <si>
    <t>Applied Sciences and Engineering: Applied Computer Science</t>
  </si>
  <si>
    <t>Applied Sciences and Engineering: Computer Science</t>
  </si>
  <si>
    <t>Architectural Engineering</t>
  </si>
  <si>
    <t>Biomedical Engineering</t>
  </si>
  <si>
    <t>Chemical and Materials Engineering</t>
  </si>
  <si>
    <t>Chemical Engineering</t>
  </si>
  <si>
    <t>Civil Engineering</t>
  </si>
  <si>
    <t>Computer Science Engineering</t>
  </si>
  <si>
    <t>Electrical Engineering</t>
  </si>
  <si>
    <t>Electromechanical Engineering</t>
  </si>
  <si>
    <t>Energy</t>
  </si>
  <si>
    <t>Engineering Physics</t>
  </si>
  <si>
    <t>Engineering: Computer Science</t>
  </si>
  <si>
    <t>Engineering: Energy</t>
  </si>
  <si>
    <t>Fire Safety Engineering</t>
  </si>
  <si>
    <t>Industrial Engineering and Operations Research</t>
  </si>
  <si>
    <t>Ingenieurswetenschappen: bouwkunde</t>
  </si>
  <si>
    <t>Ingenieurswetenschappen: chemische technologie</t>
  </si>
  <si>
    <t>Ingenieurswetenschappen: computerwetenschappen</t>
  </si>
  <si>
    <t>Ingenieurswetenschappen: elektrotechniek</t>
  </si>
  <si>
    <t>Ingenieurswetenschappen: energie</t>
  </si>
  <si>
    <t>Ingenieurswetenschappen: materiaalkunde</t>
  </si>
  <si>
    <t>Ingenieurswetenschappen: werktuigkunde</t>
  </si>
  <si>
    <t>Ingenieurswetenschappen: wiskundige ingenieurstechnieken</t>
  </si>
  <si>
    <t>Materials Engineering</t>
  </si>
  <si>
    <t>Mathematical Engineering</t>
  </si>
  <si>
    <t>Mechanical Engineering</t>
  </si>
  <si>
    <t>Mobility and Supply Chain Engineering</t>
  </si>
  <si>
    <t>Nuclear Fusion Science and Engineering Physics</t>
  </si>
  <si>
    <t>Photonics</t>
  </si>
  <si>
    <t>Photonics Engineering</t>
  </si>
  <si>
    <t>Sustainable Materials Engineering</t>
  </si>
  <si>
    <t>Textile Engineering</t>
  </si>
  <si>
    <t>Transportation Sciences</t>
  </si>
  <si>
    <t>Agro- and Environmental Nematology</t>
  </si>
  <si>
    <t>Astronomy and Astrophysics</t>
  </si>
  <si>
    <t>Biochemistry and Biotechnology</t>
  </si>
  <si>
    <t>Biology</t>
  </si>
  <si>
    <t>Biophysics, Biochemistry and Biotechnology</t>
  </si>
  <si>
    <t>Chemistry</t>
  </si>
  <si>
    <t>Computer Science</t>
  </si>
  <si>
    <t>Geography</t>
  </si>
  <si>
    <t>Geology</t>
  </si>
  <si>
    <t>Geomatica en de landmeetkunde</t>
  </si>
  <si>
    <t>Marine and Lacustrine Science and Management</t>
  </si>
  <si>
    <t>Marine Biological Resources</t>
  </si>
  <si>
    <t>Mathematics</t>
  </si>
  <si>
    <t>Physics</t>
  </si>
  <si>
    <t>Physics and Astronomy</t>
  </si>
  <si>
    <t>Statistics and Data Science</t>
  </si>
  <si>
    <t>Statistiek</t>
  </si>
  <si>
    <t>Sustainable Development</t>
  </si>
  <si>
    <t>Theoretical Chemistry and Computational Modelling</t>
  </si>
  <si>
    <t>Aantal inschrijvingen met een diplomacontract per soort opleiding en instelling</t>
  </si>
  <si>
    <t>Karel de Grote-Hogeschool, KH Antwerpen</t>
  </si>
  <si>
    <t>Karel de Grote-Hogeschool KH Antwerpen</t>
  </si>
  <si>
    <t>K.U.Leuven - tUL</t>
  </si>
  <si>
    <t>K.U.Leuven - UHasselt</t>
  </si>
  <si>
    <t>UGent - V.U.Brussel</t>
  </si>
  <si>
    <t>K.U.Leuven - Universiteit Antwerpen - UGent - UHasselt</t>
  </si>
  <si>
    <t>K.U.Leuven - Universiteit Antwerpen - UGent - UHasselt - V.U.Brussel</t>
  </si>
  <si>
    <t>K.U.Leuven - Universiteit Antwerpen - V.U.Brussel</t>
  </si>
  <si>
    <t>K.U.Leuven - UGent</t>
  </si>
  <si>
    <t>K.U.Leuven - UGent - UHasselt - V.U.Brussel</t>
  </si>
  <si>
    <t>K.U.Leuven - V.U.Brussel</t>
  </si>
  <si>
    <t>Universiteit Antwerpen - UGent - V.U.Brussel</t>
  </si>
  <si>
    <t>Artesis Plantijn Hogeschool Antwerpen - Arteveldehogeschool - Karel de Grote-Hogeschool KH Antwerpen</t>
  </si>
  <si>
    <t>K.U.Leuven - Universiteit Antwerpen - UGent - V.U.Brussel - tUL</t>
  </si>
  <si>
    <t xml:space="preserve">K.U.Leuven - Universiteit Antwerpen - UGent - UHasselt </t>
  </si>
  <si>
    <t>Totaal per instelling</t>
  </si>
  <si>
    <t>Aantal inschrijvingen per soort opleiding en instelling</t>
  </si>
  <si>
    <t>Gezamenlijke opleidingen</t>
  </si>
  <si>
    <t>Aantal inschrijvingen per soort opleiding
Artesis Plantijn Hogeschool Antwerpen</t>
  </si>
  <si>
    <t>&gt;boven</t>
  </si>
  <si>
    <t>Master na professioneel gerichte bachelor</t>
  </si>
  <si>
    <t>Totaal master na professioneel gerichte bachelor</t>
  </si>
  <si>
    <t>Totaal Artesis Plantijn Hogeschool Antwerpen</t>
  </si>
  <si>
    <t>Aantal inschrijvingen per soort opleiding
Arteveldehogeschool</t>
  </si>
  <si>
    <t>Totaal Arteveldehogeschool</t>
  </si>
  <si>
    <t>Aantal inschrijvingen per soort opleiding
Erasmushogeschool Brussel</t>
  </si>
  <si>
    <t>marketing- en de communicatiesupport</t>
  </si>
  <si>
    <t>Office management</t>
  </si>
  <si>
    <t>Totaal Erasmushogeschool Brussel</t>
  </si>
  <si>
    <t>Aantal inschrijvingen per soort opleiding
Hogere Zeevaartschool</t>
  </si>
  <si>
    <t>Totaal  Academisch gerichte bachelor</t>
  </si>
  <si>
    <t>Totaal Hogere Zeevaartschool</t>
  </si>
  <si>
    <t>Aantal inschrijvingen per soort opleiding
Hogeschool Gent</t>
  </si>
  <si>
    <t>Totaal Hogeschool Gent</t>
  </si>
  <si>
    <t>Aantal inschrijvingen per soort opleiding
Hogeschool PXL</t>
  </si>
  <si>
    <t>Totaal Hogeschool PXL</t>
  </si>
  <si>
    <t>Aantal inschrijvingen per soort opleiding
Hogeschool West-Vlaanderen</t>
  </si>
  <si>
    <t>Totaal Hogeschool West-Vlaanderen</t>
  </si>
  <si>
    <t>Aantal inschrijvingen per soort opleiding
Karel de Grote-Hogeschool KH Antwerpen</t>
  </si>
  <si>
    <t>Totaal Karel de Grote-Hogeschool KH Antwerpen</t>
  </si>
  <si>
    <t>Aantal inschrijvingen per soort opleiding
Katholieke Hogeschool Vives-Noord</t>
  </si>
  <si>
    <t>Totaal Katholieke Hogeschool Vives-Noord</t>
  </si>
  <si>
    <t>Aantal inschrijvingen per soort opleiding
Katholieke Hogeschool Vives-Zuid</t>
  </si>
  <si>
    <t>Totaal Katholieke Hogeschool Vives-Zuid</t>
  </si>
  <si>
    <t>Aantal inschrijvingen per soort opleiding
LUCA School of Arts</t>
  </si>
  <si>
    <t>Totaal LUCA School of Arts</t>
  </si>
  <si>
    <t>Aantal inschrijvingen per soort opleiding
Odisee</t>
  </si>
  <si>
    <t>Totaal Odisee</t>
  </si>
  <si>
    <t>Aantal inschrijvingen per soort opleiding
Thomas More Kempen</t>
  </si>
  <si>
    <t>Totaal Thomas More Kempen</t>
  </si>
  <si>
    <t>Aantal inschrijvingen per soort opleiding
Thomas More Mechelen-Antwerpen</t>
  </si>
  <si>
    <t>Tienen</t>
  </si>
  <si>
    <t>Totaal Thomas More Mechelen-Antwerpen</t>
  </si>
  <si>
    <t>Aantal inschrijvingen per soort opleiding
UC Leuven</t>
  </si>
  <si>
    <t>Totaal UC Leuven</t>
  </si>
  <si>
    <t>Aantal inschrijvingen per soort opleiding
UC Limburg</t>
  </si>
  <si>
    <t>Totaal UC Limburg</t>
  </si>
  <si>
    <t>Aantal inschrijvingen per soort opleiding
Katholieke Universiteit Leuven</t>
  </si>
  <si>
    <t>Lichamelijke opvoeding en bewegingswetenschappen</t>
  </si>
  <si>
    <t>Politieke wetenschappen en sociologie</t>
  </si>
  <si>
    <t>Theologie en religiewetenschappen</t>
  </si>
  <si>
    <t>Bioscience Engineering: Human Health Engeering</t>
  </si>
  <si>
    <t>Tolken: combinatie ten minste 2 talen</t>
  </si>
  <si>
    <t>Vertalen: combinatie ten minste 2 talen</t>
  </si>
  <si>
    <t>Biochemie en biotechnologie</t>
  </si>
  <si>
    <t>Biophysics, Biochemistry &amp; Biotechnology</t>
  </si>
  <si>
    <t>Totaal Katholieke Universiteit Leuven</t>
  </si>
  <si>
    <t>Aantal inschrijvingen per soort opleiding
transnationale Universiteit Limburg</t>
  </si>
  <si>
    <t>Totaal transnationale Universiteit Limburg</t>
  </si>
  <si>
    <t>Aantal inschrijvingen per soort opleiding
Universiteit Antwerpen</t>
  </si>
  <si>
    <t>Totaal Universiteit Antwerpen</t>
  </si>
  <si>
    <t>Aantal inschrijvingen per soort opleiding
Universiteit Gent</t>
  </si>
  <si>
    <t>Bio-ingenieurswetenschappen: bos en natuurbeheer</t>
  </si>
  <si>
    <t>Nuclear Fusion and Engineering Physics</t>
  </si>
  <si>
    <t>Stedenbouw en ruimtelijke planning</t>
  </si>
  <si>
    <t>fysica en de sterrenkunde</t>
  </si>
  <si>
    <t>Totaal Universiteit Gent</t>
  </si>
  <si>
    <t>Aantal inschrijvingen per soort opleiding
Universiteit Hasselt</t>
  </si>
  <si>
    <t>Iinterieurarchitectuur</t>
  </si>
  <si>
    <t>Totaal Universiteit Hasselt</t>
  </si>
  <si>
    <t>Aantal inschrijvingen per soort opleiding
Vrije Universiteit Brussel</t>
  </si>
  <si>
    <t>Archeologie en kunstwetenschappen - Economische en toegepaste economische wetensch. - Geschiedenis - Politieke en sociale wetenschappen - Psychologie en pedagogische wetensch. - Rechten, notariaat en criminologische wetensch. - Taal- en letterkunde - Wetenschappen</t>
  </si>
  <si>
    <t>Chemical and Material Engineering</t>
  </si>
  <si>
    <t>Totaal Vrije Universiteit Brussel</t>
  </si>
  <si>
    <t>Aantal inschrijvingen per soort opleiding
Gezamenlijke opleidingen</t>
  </si>
  <si>
    <t>Artevelde (100%) - LUCA School of Arts (0%) - secundair onderwijs</t>
  </si>
  <si>
    <t>LUCA School of Arts (0%) - Odisee (100%) - secundair onderwijs</t>
  </si>
  <si>
    <t>LUCA School of Arts (0%) - UC Leuven (100%) - secundair onderwijs</t>
  </si>
  <si>
    <t>LUCA School of Arts (0%) - UC Limburg (100%) - secundair onderwijs</t>
  </si>
  <si>
    <t>Erasmushogeschool Brussel (50%) - Odisee (50%) - sociaal werk</t>
  </si>
  <si>
    <t>K.U.Leuven (52%) - UHasselt (48%) - industriële wetenschappen</t>
  </si>
  <si>
    <t>UGent (50%) - V.U.Brussel (50%) - Social Sciences</t>
  </si>
  <si>
    <t>K.U.Leuven (0%) - tUL (100%) - rechten</t>
  </si>
  <si>
    <t>K.U.Leuven (18%) - UAntwerpen (8%) - UGent (44%) - UHasselt (9%) - V.U.Brussel (21%) - gender en diversiteit</t>
  </si>
  <si>
    <t>K.U.Leuven (10%) - UHasselt (90%) - industriële wetenschappen: bouwkunde</t>
  </si>
  <si>
    <t>K.U.Leuven (10%) - UHasselt (90%) - industriële wetenschappen: nucleaire technologie</t>
  </si>
  <si>
    <t>K.U.Leuven (67%) - UHasselt (33%) - industriële wetenschappen: elektromechanica</t>
  </si>
  <si>
    <t>K.U.Leuven (75%) - UHasselt (25%) - industriële wetenschappen: elektronica-ICT</t>
  </si>
  <si>
    <t>K.U.Leuven (90%) - UHasselt (10%) - industriële wetenschappen: chemie</t>
  </si>
  <si>
    <t>K.U.Leuven (90%) - UHasselt (10%) - industriële wetenschappen: energie</t>
  </si>
  <si>
    <t>K.U.Leuven (49%) - UGent (51%) - Food Technology</t>
  </si>
  <si>
    <t>K.U.Leuven (15%) - UAntwerpen (8%) - V.U.Brussel (77%) - Molecular Biology</t>
  </si>
  <si>
    <t>K.U.Leuven (50%) - V.U.Brussel (50%) - Water Resources Engineering</t>
  </si>
  <si>
    <t>UGent (70%) - V.U.Brussel (30%) - Physical Land Resources</t>
  </si>
  <si>
    <t>UGent (70%) - V.U.Brussel (30%) - Sustainable Land Management</t>
  </si>
  <si>
    <t>UGent (70%) - V.U.Brussel (30%) - Biomedical Engeneering</t>
  </si>
  <si>
    <t>UGent (50%) - V.U.Brussel (50%) - ingenieurswetenschappen: Photonics</t>
  </si>
  <si>
    <t>UGent (50%) - V.U.Brussel (50%) - Photonics Engineering</t>
  </si>
  <si>
    <t>K.U.Leuven (50%) - UGent (50%) - Geology</t>
  </si>
  <si>
    <t>K.U.Leuven (61%) - V.U.Brussel (39%) - geografie</t>
  </si>
  <si>
    <t>K.U.Leuven (68%) - V.U.Brussel (32%) - Geography</t>
  </si>
  <si>
    <t>UAntwerpen (17%) - UGent (50%) - V.U.Brussel (33%) - Marine and Lacustrine Science and Management</t>
  </si>
  <si>
    <t>UAntwerpen (31%) - UGent (52%) - VUB (17%) - Philosophy</t>
  </si>
  <si>
    <t>K.U.Leuven (21%) - UAntwerpen (4%) - UGent (62%) - UHasselt (13%) - ergotherapeutische wetenschap</t>
  </si>
  <si>
    <t>K.U.Leuven (100%) - UGent (0%) - UHasselt (0%) - V.U.Brussel (0%) - toerisme</t>
  </si>
  <si>
    <t>Totaal Master na professioneel gerichte bachelor</t>
  </si>
  <si>
    <t>Totaal gezamenlijke opleidingen</t>
  </si>
  <si>
    <t>Aantal inschrijvingen met een diplomacontract in een voorbereidings- of schakelprogramma, per studiegebied</t>
  </si>
  <si>
    <t xml:space="preserve">Aantal inschrijvingen met een creditcontract </t>
  </si>
  <si>
    <t>Aantal inschrijvingen van generatiestudenten (1) per soort opleiding en studiegebied</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</si>
  <si>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</si>
  <si>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Aantal inschrijvingen van generatiestudenten (1) per soort opleiding en instelling</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</si>
  <si>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</si>
  <si>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(2) Uitschrijvingen: het betreft studenten die zich in de loop van het academiejaar uitgeschreven hebben. Ze worden bij deze tabel vermeld omdat de 
     instellingen ervoor gefinancierd worden.</t>
  </si>
  <si>
    <t>Aantal inschrijvingen van generatiestudenten (1) per soort opleiding, studiegebied en opleiding</t>
  </si>
  <si>
    <t>Totaal Graduaatsopleiding</t>
  </si>
  <si>
    <t>Digital Design &amp; Development</t>
  </si>
  <si>
    <t>hotelmanagement</t>
  </si>
  <si>
    <t>facility management</t>
  </si>
  <si>
    <t>handelsingenieur/handelsingenieur in de beleidsinformatica</t>
  </si>
  <si>
    <t>Aantal inschrijvingen van generatiestudenten (1) per soort opleiding, studiegebied en geboortejaar</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</si>
  <si>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</si>
  <si>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Evolutie van het aantal studenten in het hogescholenonderwijs naar geslacht en nationaliteit</t>
  </si>
  <si>
    <t xml:space="preserve">BAMA, Basisopleidingen en HOKT SP </t>
  </si>
  <si>
    <t>Mannen</t>
  </si>
  <si>
    <t>Vrouwen</t>
  </si>
  <si>
    <t>1985 - 1986 (1)</t>
  </si>
  <si>
    <t>1986 - 1987</t>
  </si>
  <si>
    <t>1987 - 1988</t>
  </si>
  <si>
    <t>1988 - 1989</t>
  </si>
  <si>
    <t>1989 - 1990</t>
  </si>
  <si>
    <t>1990 - 1991</t>
  </si>
  <si>
    <t>1991 - 1992 (2)</t>
  </si>
  <si>
    <t xml:space="preserve">1992 - 1993 </t>
  </si>
  <si>
    <t>1993 - 1994 (3)(4)</t>
  </si>
  <si>
    <t>1994 - 1995</t>
  </si>
  <si>
    <t>1995 - 1996</t>
  </si>
  <si>
    <t>1996 - 1997</t>
  </si>
  <si>
    <t>1997 - 1998</t>
  </si>
  <si>
    <t>1998 - 1999</t>
  </si>
  <si>
    <t>1999 - 2000 (5)</t>
  </si>
  <si>
    <t xml:space="preserve">2000 - 2001 </t>
  </si>
  <si>
    <t>2001 - 2002</t>
  </si>
  <si>
    <t>2002 - 2003</t>
  </si>
  <si>
    <t>2003 - 2004</t>
  </si>
  <si>
    <t>2004 - 2005 (6)</t>
  </si>
  <si>
    <t>2005 - 2006 (7)</t>
  </si>
  <si>
    <t xml:space="preserve">2006 - 2007 </t>
  </si>
  <si>
    <t>2007 - 2008</t>
  </si>
  <si>
    <t>2008 - 2009 (8)</t>
  </si>
  <si>
    <t>2009 - 2010</t>
  </si>
  <si>
    <t>2010 - 2011</t>
  </si>
  <si>
    <t>2011 - 2012</t>
  </si>
  <si>
    <t>2012 - 2013</t>
  </si>
  <si>
    <t>2013 - 2014 (9)</t>
  </si>
  <si>
    <t>2014 - 2015</t>
  </si>
  <si>
    <t>2015 - 2016</t>
  </si>
  <si>
    <t>2016 - 2017</t>
  </si>
  <si>
    <t>2017 - 2018</t>
  </si>
  <si>
    <t>2018 - 2019 (10)</t>
  </si>
  <si>
    <t>2019 - 2020 (11)</t>
  </si>
  <si>
    <t>2020 - 2021</t>
  </si>
  <si>
    <t>2021 - 2022</t>
  </si>
  <si>
    <t>Evolutie van het aantal studenten in het universitair onderwijs per geslacht en nationaliteit</t>
  </si>
  <si>
    <t>BAMA en basisopleidingen</t>
  </si>
  <si>
    <t>1993 - 1994</t>
  </si>
  <si>
    <t>2000 - 2001</t>
  </si>
  <si>
    <t>2006 - 2007</t>
  </si>
  <si>
    <t>Bron data 1993-1994 tot en met 1998-1999: Vlaamse Interuniversitaire Raad (VLIR), Ravensteingalerij 27, 1000 Brussel.</t>
  </si>
  <si>
    <t>Bron data 1999-2000 en volgende: Vlaams Ministerie van Onderwijs en Vorming.</t>
  </si>
  <si>
    <t>Evolutie van het aantal studenten in het hoger onderwijs (hogescholen en universiteiten)</t>
  </si>
  <si>
    <t>2013 - 2014</t>
  </si>
  <si>
    <t>(1) Periode 1985-1986 tot en met 1994-1995: pedagogisch onderwijs van het lange type niet inbegrepen.</t>
  </si>
  <si>
    <t>(2) Vanaf het academiejaar 1991-1992 werd de teldatum verschoven van 1 oktober naar 1 februari.</t>
  </si>
  <si>
    <t xml:space="preserve">(3) Vanaf het academiejaar 1993-1994 werden de instellingen voor kunstonderwijs die in 1991 van </t>
  </si>
  <si>
    <t xml:space="preserve">      het departement Cultuur naar het departement Onderwijs werden overgeheveld, mee opgenomen in de tabellen.</t>
  </si>
  <si>
    <t>(4) In deze tabel zijn de vrije studenten niet meer in het cijfermateriaal opgenomen vanaf het academiejaar 1993-1994.</t>
  </si>
  <si>
    <t xml:space="preserve">(5) Met ingang van het academiejaar 1999-2000 worden de cijfergegevens voor de aanmaak van de tabellen van het hogescholenonderwijs ontleend </t>
  </si>
  <si>
    <t xml:space="preserve">     aan de Databank Tertiair Onderwijs (DTO). Deze databank vervangt vanaf dan de traditionele gegevensopvraging.  De daling van de</t>
  </si>
  <si>
    <t xml:space="preserve">     studentenaantallen in het academiejaar 1999-2000, zichtbaar in de evolutietabellen, wordt verklaard door de nieuwe wijze van registratie</t>
  </si>
  <si>
    <t xml:space="preserve">     van IAJ-studenten.  In de traditionele opvraging werden IAJ-studenten (Individueel Aangepast Jaarprogramma), vaak dubbel geregistreerd</t>
  </si>
  <si>
    <t xml:space="preserve">     en dubbel geteld in de tabellen. In DTO worden de IAJ-studenten slechts éénmaal geregistreerd, in het laagste jaar waarin </t>
  </si>
  <si>
    <t xml:space="preserve">     ze zijn ingeschreven.  In realiteit stijgt de studentenbevolking in het hogescholenonderwijs in het academiejaar 1999-2000.</t>
  </si>
  <si>
    <t xml:space="preserve">     Deze breuklijn is eenmalig en vanaf het academiejaar 1999-2000 geven de cijfers een correct beeld van de reële situatie.</t>
  </si>
  <si>
    <t xml:space="preserve">(6) Vanaf 2004-2005 worden in deze tabel de professioneel en academisch gerichte bachelors, de masters, </t>
  </si>
  <si>
    <t xml:space="preserve">      en de basisopleidingen in afbouw, inclusief HOKT SP, opgenomen.</t>
  </si>
  <si>
    <t>(7) Vanaf 2005-2006 betreft het de eerste inschrijving van de studenten met een diplomacontract; en dit in een instelling van het hoger onderwijs in het</t>
  </si>
  <si>
    <t xml:space="preserve">      huidige academiejaar. Daarnaast kunnen de studenten zich nog inschrijven in een andere opleiding. Dit zijn dan tweede of volgende inschrijvingen. </t>
  </si>
  <si>
    <t xml:space="preserve">      Alle onderwijstalen worden opgenomen. Tot 2004-2005 gaat het om het aantal hoofdinschrijvingen in de Nederlandse onderwijstaal.</t>
  </si>
  <si>
    <t>(8) Het totaal in deze rij is niet gelijk aan de som van de totalen van de twee bovenstaande tabellen omwille</t>
  </si>
  <si>
    <t xml:space="preserve">      van een gewijzigde werkwijze sinds 2008-2009.  Vroeger werd enkel de eerste inschrijving van een student</t>
  </si>
  <si>
    <t xml:space="preserve">      in aanmerking genomen voor deze tabellen. Omdat er van het concept 'eerste inschrijving' afgestapt is, wordt</t>
  </si>
  <si>
    <t xml:space="preserve">      een student twee maal geteld als hij zowel aan een hogeschool als een universiteit ingeschreven is.</t>
  </si>
  <si>
    <t>(9) In academiejaar 2013-2014 hebben de hogescholen hun academische bachelor- en masteropleidingen, met uitzondering van de kunstopleidingen</t>
  </si>
  <si>
    <t xml:space="preserve">     en de academische opleidingen van Hogere Zeevaartschool, overgedragen aan de universiteiten. Na de integratie bieden de hogescholen nog verder </t>
  </si>
  <si>
    <t xml:space="preserve">     hun professionele opleidingen aan en binnen het kader van een “School of Arts” ook nog academische kunstopleidingen (in de studiegebieden </t>
  </si>
  <si>
    <t xml:space="preserve">     Audiovisuele en beeldende kunst, en Muziek en podiumkunsten) (zie ook 'Duiding bij de cijfers' bij Deel 1, Hoofdstuk 5 Hoger Onderwijs).</t>
  </si>
  <si>
    <t xml:space="preserve">(10) Vanaf het academiejaar 2018-2019 werd de teldatum verschoven. Voor 2018-2019 maakten we gebruik van voorlopige gegevens op teldatum 30 september, </t>
  </si>
  <si>
    <t xml:space="preserve">     na afloop van het academiejaar. Vanaf dit academiejaar worden de definitieve cijfers gebruikt. Deze cijfers werden door de instelling. De deadline die aan </t>
  </si>
  <si>
    <t xml:space="preserve">     de instellingen hiervoor voorop gesteld wordt is 15 december na afloop van het academiejaar.</t>
  </si>
  <si>
    <t>(11) Vanaf het academiejaar 2019-2020 werden de HBO5- opleidingen uit het volwassenenonderwijs overgedragen naar het hoger onderwijs. Ze worden daar</t>
  </si>
  <si>
    <t xml:space="preserve">     enkel nog in afbouw aangeboden. Deze opleidingen worden in het hoger onderwijs vervangen door de graduaatsopleidingen.</t>
  </si>
  <si>
    <t xml:space="preserve">     Eveneens vanaf 2019-2020 werd de specifieke lerarenopleiding van het volwassenenonderwijs overgedragen naar het hoger onderwijs. Ze wordt daar enkel </t>
  </si>
  <si>
    <t xml:space="preserve">     nog in afbouw aangeboden. Naast de professioneel gerichte bacheloropleidingen in het kleuter-, lager- en secundair onderwijs, zijn er vanaf 2019-2020 ook </t>
  </si>
  <si>
    <t xml:space="preserve">     educatieve masteropleidingen en educatieve graduaatsopleidingen.  </t>
  </si>
  <si>
    <t>Evolutie van het aantal unieke studenten  in initiële opleidingen per soort opleiding en studiegebied (1)</t>
  </si>
  <si>
    <t>2017-2018</t>
  </si>
  <si>
    <t>2018-2019</t>
  </si>
  <si>
    <t>2019-2020</t>
  </si>
  <si>
    <t>2020-2021</t>
  </si>
  <si>
    <t>2021-2022</t>
  </si>
  <si>
    <t>Master en afbouw</t>
  </si>
  <si>
    <t>In het hoger onderwijs kunnen studenten zich gedurende het volledige academiejaar in- en uitschrijven. De cijfers van 30 september, na afloop van het academiejaar, geven een realistisch beeld van de studentenpopulatie. Toch merkten we nog enkele lichte wijzigingen in de inschrijvingsaantallen t.o.v. de definitieve cijfers, die enkele maanden later gevalideerd worden door de instellingen.  Daarom kiezen we ervoor om u, vanaf dit academiejaar, de definitieve cijfers mee te delen, zoals ze ook gevalideerd werden door de hoger onderwijs instellingen. Het zijn ook deze definitieve cijfers die gelden als officiële statistiek, en worden vermeld op de website van Statistiek Vlaanderen.
In deze evolutietabel zorgt dit voor een breuklijn. Tot en met academiejaar 2017-2018 bevat deze tabel inschrijvingen die nog actief waren op 30 september na afloop van het academiejaar. Vanaf academiejaar 2018-2019 bevat deze tabel inschrijvingen die volgens de gevalideerde cijfers nog actief waren. Inschrijvingen waarvoor tijdens het academiejaar werd uitgeschreven, worden niet vermeld in de tabellen.</t>
  </si>
  <si>
    <t xml:space="preserve">(1) Vanaf het academiejaar 2019-2020 werden de HBO5-opleidingen uit het volwassenenonderwijs overgedragen naar het hoger onderwijs. Ze worden daar enkel nog in afbouw aangeboden. Deze opleidingen 
      worden in het hoger onderwijs vervangen door de graduaatsopleidingen.     </t>
  </si>
  <si>
    <t xml:space="preserve">      Eveneens vanaf 2019-2020 werd de specifieke lerarenopleiding van het volwassenenonderwijs overgedragen naar het hoger onderwijs. Ze wordt daar enkel nog in afbouw aangeboden. Naast de 
      professioneel gerichte bacheloropleidingen in het kleuter-, lager- en secundair onderwijs, zijn er vanaf 2019-2020 ook educatieve masteropleidingen en educatieve graduaatsopleidingen.             </t>
  </si>
  <si>
    <t xml:space="preserve">     Deze hervormingen zorgen voor een breuklijn in de cijfers.</t>
  </si>
  <si>
    <t>Evolutie van het aantal unieke studenten in initiële opleidingen per instelling (1)</t>
  </si>
  <si>
    <t>Eén inrichtende instelling</t>
  </si>
  <si>
    <t>Hogeschool</t>
  </si>
  <si>
    <t>Universiteit</t>
  </si>
  <si>
    <t>Totaal één inrichtende instelilng</t>
  </si>
  <si>
    <t>Meerdere inrichtende instellingen</t>
  </si>
  <si>
    <t>LUCA School of Arts - Hogeschool PXL</t>
  </si>
  <si>
    <t>Totaal meerdere inrichtende instellingen</t>
  </si>
  <si>
    <t>Evolutie van het aantal unieke generatiestudenten (1) per soort opleiding en studiegebied</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</si>
  <si>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</si>
  <si>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 xml:space="preserve">     Vanaf 2019-2020 verandert de definitie van generatiestudent. Het is niet langer enkel een student die zich voor het eerst inschrijft met een diplomacontract in een professioneel of academische gerichte bachelor, 
     maar ook een student die zich voor het eerst inschrijft in een graduaatsopleiding of HBO5-opleiding in afbouw. Dit maakt dat we vanaf 2019-2020 een breuklijn bekomen in de evolutie van het aantal 
     generatiestudenten.</t>
  </si>
  <si>
    <t>Evolutie van het aantal unieke generatiestudenten (1) per instelling</t>
  </si>
  <si>
    <t>Karel de Grote-Hogeschool, Katholieke Hogeschool Antwerpen</t>
  </si>
  <si>
    <t>Totaal Hogeschool</t>
  </si>
  <si>
    <t>Totaal universiteiten zonder gezamenlijke opleidingen</t>
  </si>
  <si>
    <t>Totaal Universiteit</t>
  </si>
  <si>
    <t xml:space="preserve">(1) Generatiestudent: Een student die zich, in een bepaald academiejaar, voor het eerst inschrijft met een diplomacontract voor een opleiding van het hoger beroepsonderwijs 
      of een professioneel of academisch gerichte bachelor in het Vlaams hoger onderwijs. </t>
  </si>
  <si>
    <t xml:space="preserve">     Vanaf 2019-2020 verandert de definitie van generatiestudent. Het is niet langer enkel een student die zich voor het eerst inschrijft met een diplomacontract in een 
     professioneel of academische gerichte bachelor, maar ook een student die zich voor het eerst inschrijft in een graduaatsopleiding of HBO5-opleiding in afbouw. Dit maakt 
    dat we vanaf 2019-2020 een breuklijn bekomen in de evolutie van het aantal generatiestudenten.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</si>
</sst>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0;0;&quot;-&quot;"/>
    <numFmt numFmtId="165" formatCode="0.0"/>
    <numFmt numFmtId="166" formatCode="0.000000"/>
    <numFmt numFmtId="167" formatCode="#,##0.0"/>
    <numFmt numFmtId="168" formatCode="0.0%"/>
    <numFmt numFmtId="169" formatCode="0.000%"/>
    <numFmt numFmtId="170" formatCode="0.0000%"/>
  </numFmts>
  <fonts count="39">
    <font>
      <sz val="10"/>
      <name val="Arial"/>
    </font>
    <font>
      <sz val="10"/>
      <name val="Arial"/>
      <family val="2"/>
    </font>
    <font>
      <b/>
      <sz val="10"/>
      <name val="Arial"/>
      <family val="2"/>
    </font>
    <font>
      <sz val="9"/>
      <name val="Arial"/>
      <family val="2"/>
    </font>
    <font>
      <b/>
      <sz val="9"/>
      <name val="Arial"/>
      <family val="2"/>
    </font>
    <font>
      <sz val="10"/>
      <name val="Arial"/>
      <family val="2"/>
    </font>
    <font>
      <i/>
      <sz val="10"/>
      <name val="Arial"/>
      <family val="2"/>
    </font>
    <font>
      <b/>
      <i/>
      <sz val="10"/>
      <name val="Arial"/>
      <family val="2"/>
    </font>
    <font>
      <sz val="8"/>
      <name val="Arial"/>
      <family val="2"/>
    </font>
    <font>
      <sz val="10"/>
      <name val="MS Sans Serif"/>
      <family val="2"/>
    </font>
    <font>
      <sz val="10"/>
      <color indexed="10"/>
      <name val="Arial"/>
      <family val="2"/>
    </font>
    <font>
      <b/>
      <sz val="8"/>
      <name val="Arial"/>
      <family val="2"/>
    </font>
    <font>
      <sz val="10"/>
      <name val="Arial"/>
      <family val="2"/>
    </font>
    <font>
      <sz val="10"/>
      <name val="Helv"/>
    </font>
    <font>
      <sz val="10"/>
      <name val="Optimum"/>
    </font>
    <font>
      <b/>
      <sz val="8"/>
      <name val="Arial Narrow"/>
      <family val="2"/>
    </font>
    <font>
      <b/>
      <i/>
      <sz val="8"/>
      <name val="Arial"/>
      <family val="2"/>
    </font>
    <font>
      <b/>
      <i/>
      <sz val="8"/>
      <color indexed="8"/>
      <name val="Arial Narrow"/>
      <family val="2"/>
    </font>
    <font>
      <sz val="10"/>
      <name val="Tahoma"/>
      <family val="2"/>
    </font>
    <font>
      <b/>
      <sz val="10"/>
      <name val="Tahoma"/>
      <family val="2"/>
    </font>
    <font>
      <b/>
      <sz val="11"/>
      <name val="Calibri"/>
      <family val="2"/>
    </font>
    <font>
      <sz val="11"/>
      <name val="Arial"/>
      <family val="2"/>
    </font>
    <font>
      <b/>
      <sz val="11"/>
      <name val="Arial"/>
      <family val="2"/>
    </font>
    <font>
      <b/>
      <sz val="12"/>
      <name val="Arial"/>
      <family val="2"/>
    </font>
    <font>
      <b/>
      <sz val="10"/>
      <color indexed="10"/>
      <name val="Arial"/>
      <family val="2"/>
    </font>
    <font>
      <sz val="12"/>
      <name val="Arial"/>
      <family val="2"/>
    </font>
    <font>
      <b/>
      <sz val="16"/>
      <name val="Arial"/>
      <family val="2"/>
    </font>
    <font>
      <sz val="10"/>
      <name val="Segoe UI"/>
      <family val="2"/>
    </font>
    <font>
      <sz val="11"/>
      <color theme="1"/>
      <name val="Calibri"/>
      <family val="2"/>
      <scheme val="minor"/>
    </font>
    <font>
      <u/>
      <sz val="10"/>
      <color theme="10"/>
      <name val="Arial"/>
      <family val="2"/>
    </font>
    <font>
      <sz val="10"/>
      <color theme="1"/>
      <name val="Tahoma"/>
      <family val="2"/>
    </font>
    <font>
      <b/>
      <sz val="10"/>
      <color theme="1"/>
      <name val="Arial"/>
      <family val="2"/>
    </font>
    <font>
      <sz val="10"/>
      <color theme="1"/>
      <name val="Arial"/>
      <family val="2"/>
    </font>
    <font>
      <sz val="10"/>
      <color rgb="FF333333"/>
      <name val="Arial"/>
      <family val="2"/>
    </font>
    <font>
      <b/>
      <sz val="10"/>
      <color theme="9"/>
      <name val="Arial"/>
      <family val="2"/>
    </font>
    <font>
      <b/>
      <sz val="10"/>
      <color theme="1"/>
      <name val="Tahoma"/>
      <family val="2"/>
    </font>
    <font>
      <sz val="10"/>
      <color rgb="FF000000"/>
      <name val="Arial"/>
      <family val="2"/>
    </font>
    <font>
      <sz val="12"/>
      <color theme="1"/>
      <name val="Tahoma"/>
      <family val="2"/>
    </font>
    <font>
      <b/>
      <sz val="10"/>
      <color rgb="FFFF0000"/>
      <name val="Arial"/>
      <family val="2"/>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ck">
        <color indexed="64"/>
      </left>
      <right style="thin">
        <color indexed="64"/>
      </right>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ck">
        <color indexed="64"/>
      </left>
      <right style="thin">
        <color indexed="64"/>
      </right>
      <top style="double">
        <color indexed="64"/>
      </top>
      <bottom/>
      <diagonal/>
    </border>
    <border>
      <left style="thin">
        <color indexed="8"/>
      </left>
      <right style="thin">
        <color indexed="64"/>
      </right>
      <top/>
      <bottom/>
      <diagonal/>
    </border>
    <border>
      <left style="thin">
        <color indexed="8"/>
      </left>
      <right/>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8"/>
      </left>
      <right style="thin">
        <color indexed="64"/>
      </right>
      <top style="double">
        <color indexed="64"/>
      </top>
      <bottom/>
      <diagonal/>
    </border>
    <border>
      <left style="thin">
        <color indexed="8"/>
      </left>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diagonal/>
    </border>
    <border>
      <left style="thick">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31">
    <xf numFmtId="0" fontId="0" fillId="0" borderId="0"/>
    <xf numFmtId="1" fontId="13" fillId="0" borderId="0" applyFont="0" applyFill="0" applyBorder="0" applyAlignment="0" applyProtection="0"/>
    <xf numFmtId="165" fontId="14" fillId="0" borderId="0" applyFont="0" applyFill="0" applyBorder="0" applyAlignment="0" applyProtection="0">
      <protection locked="0"/>
    </xf>
    <xf numFmtId="166" fontId="14" fillId="0" borderId="0" applyFont="0" applyFill="0" applyBorder="0" applyAlignment="0" applyProtection="0">
      <protection locked="0"/>
    </xf>
    <xf numFmtId="3" fontId="9" fillId="0" borderId="0" applyFont="0" applyFill="0" applyBorder="0" applyAlignment="0" applyProtection="0"/>
    <xf numFmtId="4" fontId="13" fillId="0" borderId="0" applyFont="0" applyFill="0" applyBorder="0" applyAlignment="0" applyProtection="0"/>
    <xf numFmtId="3" fontId="8" fillId="1" borderId="1" applyBorder="0"/>
    <xf numFmtId="3" fontId="8" fillId="1" borderId="1" applyBorder="0"/>
    <xf numFmtId="0" fontId="29" fillId="0" borderId="0" applyNumberFormat="0" applyFill="0" applyBorder="0" applyAlignment="0" applyProtection="0"/>
    <xf numFmtId="167" fontId="9" fillId="0" borderId="0" applyFont="0" applyFill="0" applyBorder="0" applyAlignment="0" applyProtection="0"/>
    <xf numFmtId="2" fontId="9" fillId="0" borderId="0" applyFont="0" applyFill="0" applyBorder="0" applyAlignment="0" applyProtection="0">
      <protection locked="0"/>
    </xf>
    <xf numFmtId="0" fontId="15" fillId="1" borderId="2">
      <alignment horizontal="center" vertical="top" textRotation="90"/>
    </xf>
    <xf numFmtId="4" fontId="13" fillId="0" borderId="0" applyFont="0" applyFill="0" applyBorder="0" applyAlignment="0" applyProtection="0"/>
    <xf numFmtId="0" fontId="16" fillId="0" borderId="3"/>
    <xf numFmtId="168" fontId="9" fillId="0" borderId="0" applyFont="0" applyFill="0" applyBorder="0" applyAlignment="0" applyProtection="0"/>
    <xf numFmtId="10" fontId="9" fillId="0" borderId="0"/>
    <xf numFmtId="169" fontId="9" fillId="0" borderId="0" applyFont="0" applyFill="0" applyBorder="0" applyAlignment="0" applyProtection="0"/>
    <xf numFmtId="170" fontId="14" fillId="0" borderId="0" applyFont="0" applyFill="0" applyBorder="0" applyAlignment="0" applyProtection="0">
      <protection locked="0"/>
    </xf>
    <xf numFmtId="9" fontId="1" fillId="0" borderId="0" applyFont="0" applyFill="0" applyBorder="0" applyAlignment="0" applyProtection="0"/>
    <xf numFmtId="9" fontId="28" fillId="0" borderId="0" applyFont="0" applyFill="0" applyBorder="0" applyAlignment="0" applyProtection="0"/>
    <xf numFmtId="0" fontId="5" fillId="0" borderId="0"/>
    <xf numFmtId="0" fontId="1" fillId="0" borderId="0"/>
    <xf numFmtId="0" fontId="5" fillId="0" borderId="0"/>
    <xf numFmtId="0" fontId="12" fillId="0" borderId="0"/>
    <xf numFmtId="0" fontId="5" fillId="0" borderId="0"/>
    <xf numFmtId="0" fontId="30" fillId="0" borderId="0"/>
    <xf numFmtId="0" fontId="1" fillId="0" borderId="0"/>
    <xf numFmtId="0" fontId="1" fillId="0" borderId="0"/>
    <xf numFmtId="0" fontId="9" fillId="0" borderId="0"/>
    <xf numFmtId="0" fontId="17" fillId="0" borderId="3" applyBorder="0" applyAlignment="0"/>
    <xf numFmtId="44" fontId="1" fillId="0" borderId="0" applyFont="0" applyFill="0" applyBorder="0" applyAlignment="0" applyProtection="0"/>
  </cellStyleXfs>
  <cellXfs count="745">
    <xf numFmtId="0" fontId="0" fillId="0" borderId="0" xfId="0"/>
    <xf numFmtId="0" fontId="2" fillId="0" borderId="0" xfId="0" applyFont="1"/>
    <xf numFmtId="0" fontId="0" fillId="0" borderId="4" xfId="0" applyBorder="1"/>
    <xf numFmtId="0" fontId="0" fillId="0" borderId="5" xfId="0" applyBorder="1"/>
    <xf numFmtId="0" fontId="0" fillId="0" borderId="1" xfId="0" applyBorder="1"/>
    <xf numFmtId="164" fontId="0" fillId="0" borderId="4" xfId="0" applyNumberFormat="1" applyBorder="1"/>
    <xf numFmtId="164" fontId="0" fillId="0" borderId="0" xfId="0" applyNumberFormat="1"/>
    <xf numFmtId="164" fontId="0" fillId="0" borderId="5" xfId="0" applyNumberFormat="1" applyBorder="1"/>
    <xf numFmtId="0" fontId="2" fillId="0" borderId="0" xfId="0" applyFont="1" applyAlignment="1">
      <alignment horizontal="right"/>
    </xf>
    <xf numFmtId="164" fontId="2" fillId="0" borderId="1" xfId="0" applyNumberFormat="1" applyFont="1" applyBorder="1"/>
    <xf numFmtId="164" fontId="2" fillId="0" borderId="6" xfId="0" applyNumberFormat="1" applyFont="1" applyBorder="1"/>
    <xf numFmtId="164" fontId="2" fillId="0" borderId="7" xfId="0" applyNumberFormat="1" applyFont="1" applyBorder="1"/>
    <xf numFmtId="164" fontId="2" fillId="0" borderId="4" xfId="0" applyNumberFormat="1" applyFont="1" applyBorder="1"/>
    <xf numFmtId="164" fontId="2" fillId="0" borderId="0" xfId="0" applyNumberFormat="1" applyFont="1"/>
    <xf numFmtId="164" fontId="2" fillId="0" borderId="5" xfId="0" applyNumberFormat="1" applyFont="1" applyBorder="1"/>
    <xf numFmtId="0" fontId="0" fillId="0" borderId="0" xfId="0" applyAlignment="1">
      <alignment wrapText="1"/>
    </xf>
    <xf numFmtId="0" fontId="5" fillId="0" borderId="0" xfId="0" applyFont="1"/>
    <xf numFmtId="0" fontId="8" fillId="0" borderId="0" xfId="0" applyFont="1"/>
    <xf numFmtId="0" fontId="2" fillId="0" borderId="0" xfId="26" applyFont="1"/>
    <xf numFmtId="0" fontId="2" fillId="0" borderId="0" xfId="26" applyFont="1" applyAlignment="1">
      <alignment horizontal="center"/>
    </xf>
    <xf numFmtId="3" fontId="0" fillId="0" borderId="15" xfId="0" applyNumberFormat="1" applyBorder="1"/>
    <xf numFmtId="3" fontId="0" fillId="0" borderId="16" xfId="0" applyNumberFormat="1" applyBorder="1"/>
    <xf numFmtId="3" fontId="0" fillId="0" borderId="17" xfId="0" applyNumberFormat="1" applyBorder="1"/>
    <xf numFmtId="3" fontId="0" fillId="0" borderId="15" xfId="0" applyNumberFormat="1" applyBorder="1" applyAlignment="1">
      <alignment horizontal="right"/>
    </xf>
    <xf numFmtId="3" fontId="0" fillId="0" borderId="12" xfId="0" applyNumberFormat="1" applyBorder="1"/>
    <xf numFmtId="3" fontId="0" fillId="0" borderId="0" xfId="0" applyNumberFormat="1"/>
    <xf numFmtId="3" fontId="2" fillId="0" borderId="0" xfId="28" applyNumberFormat="1" applyFont="1" applyAlignment="1">
      <alignment horizontal="center"/>
    </xf>
    <xf numFmtId="3" fontId="2" fillId="0" borderId="0" xfId="28" applyNumberFormat="1" applyFont="1" applyAlignment="1">
      <alignment horizontal="center" vertical="center" wrapText="1"/>
    </xf>
    <xf numFmtId="0" fontId="5"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wrapText="1"/>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11" xfId="0" applyFont="1" applyBorder="1" applyAlignment="1">
      <alignment horizontal="left" vertical="center"/>
    </xf>
    <xf numFmtId="0" fontId="10" fillId="0" borderId="0" xfId="0" applyFont="1"/>
    <xf numFmtId="3" fontId="0" fillId="0" borderId="4" xfId="0" applyNumberFormat="1" applyBorder="1"/>
    <xf numFmtId="164" fontId="2" fillId="0" borderId="1" xfId="0" applyNumberFormat="1" applyFont="1" applyBorder="1" applyAlignment="1">
      <alignment horizontal="right"/>
    </xf>
    <xf numFmtId="164" fontId="2" fillId="0" borderId="6" xfId="0" applyNumberFormat="1" applyFont="1" applyBorder="1" applyAlignment="1">
      <alignment horizontal="right"/>
    </xf>
    <xf numFmtId="164" fontId="2" fillId="0" borderId="4" xfId="0" applyNumberFormat="1" applyFont="1" applyBorder="1" applyAlignment="1">
      <alignment horizontal="right"/>
    </xf>
    <xf numFmtId="164" fontId="2" fillId="0" borderId="0" xfId="0" applyNumberFormat="1" applyFont="1" applyAlignment="1">
      <alignment horizontal="right"/>
    </xf>
    <xf numFmtId="164" fontId="2" fillId="0" borderId="5" xfId="0" applyNumberFormat="1" applyFont="1" applyBorder="1" applyAlignment="1">
      <alignment horizontal="right"/>
    </xf>
    <xf numFmtId="164" fontId="2" fillId="0" borderId="7" xfId="0" applyNumberFormat="1" applyFont="1" applyBorder="1" applyAlignment="1">
      <alignment horizontal="right"/>
    </xf>
    <xf numFmtId="0" fontId="2" fillId="0" borderId="0" xfId="0" applyFont="1" applyAlignment="1">
      <alignment horizontal="center" wrapText="1"/>
    </xf>
    <xf numFmtId="0" fontId="0" fillId="0" borderId="0" xfId="0" applyAlignment="1">
      <alignment horizontal="center" wrapText="1"/>
    </xf>
    <xf numFmtId="3" fontId="4" fillId="0" borderId="4" xfId="0" applyNumberFormat="1" applyFont="1" applyBorder="1" applyAlignment="1">
      <alignment horizontal="center"/>
    </xf>
    <xf numFmtId="3" fontId="4" fillId="0" borderId="0" xfId="0" applyNumberFormat="1" applyFont="1" applyAlignment="1">
      <alignment horizontal="center"/>
    </xf>
    <xf numFmtId="3" fontId="4" fillId="0" borderId="5" xfId="0" applyNumberFormat="1" applyFont="1" applyBorder="1" applyAlignment="1">
      <alignment horizontal="center"/>
    </xf>
    <xf numFmtId="164" fontId="2" fillId="0" borderId="0" xfId="20" applyNumberFormat="1" applyFont="1"/>
    <xf numFmtId="0" fontId="5" fillId="0" borderId="0" xfId="20"/>
    <xf numFmtId="164" fontId="2" fillId="0" borderId="5" xfId="20" applyNumberFormat="1" applyFont="1" applyBorder="1"/>
    <xf numFmtId="164" fontId="2" fillId="0" borderId="4" xfId="20" applyNumberFormat="1" applyFont="1" applyBorder="1"/>
    <xf numFmtId="0" fontId="2" fillId="0" borderId="0" xfId="20" applyFont="1" applyAlignment="1">
      <alignment horizontal="right"/>
    </xf>
    <xf numFmtId="0" fontId="2" fillId="0" borderId="0" xfId="20" applyFont="1"/>
    <xf numFmtId="164" fontId="5" fillId="0" borderId="0" xfId="20" applyNumberFormat="1"/>
    <xf numFmtId="164" fontId="5" fillId="0" borderId="8" xfId="20" applyNumberFormat="1" applyBorder="1"/>
    <xf numFmtId="164" fontId="5" fillId="0" borderId="9" xfId="20" applyNumberFormat="1" applyBorder="1"/>
    <xf numFmtId="164" fontId="5" fillId="0" borderId="10" xfId="20" applyNumberFormat="1" applyBorder="1"/>
    <xf numFmtId="0" fontId="7" fillId="0" borderId="0" xfId="0" applyFont="1"/>
    <xf numFmtId="0" fontId="5" fillId="0" borderId="0" xfId="20" applyAlignment="1">
      <alignment horizontal="left"/>
    </xf>
    <xf numFmtId="0" fontId="3" fillId="0" borderId="30" xfId="0" applyFont="1" applyBorder="1" applyAlignment="1">
      <alignment horizontal="center" vertical="center" wrapText="1"/>
    </xf>
    <xf numFmtId="3" fontId="0" fillId="0" borderId="13" xfId="0" applyNumberFormat="1" applyBorder="1"/>
    <xf numFmtId="3" fontId="0" fillId="0" borderId="12" xfId="0" applyNumberFormat="1" applyBorder="1" applyAlignment="1">
      <alignment horizontal="right"/>
    </xf>
    <xf numFmtId="3" fontId="5" fillId="0" borderId="12" xfId="22" applyNumberFormat="1" applyBorder="1"/>
    <xf numFmtId="3" fontId="5" fillId="0" borderId="0" xfId="22" applyNumberFormat="1"/>
    <xf numFmtId="0" fontId="2" fillId="0" borderId="0" xfId="0" applyFont="1" applyAlignment="1">
      <alignment horizontal="right" wrapText="1"/>
    </xf>
    <xf numFmtId="0" fontId="31" fillId="0" borderId="0" xfId="0" applyFont="1" applyAlignment="1">
      <alignment vertical="top"/>
    </xf>
    <xf numFmtId="0" fontId="2" fillId="0" borderId="11" xfId="0" applyFont="1" applyBorder="1"/>
    <xf numFmtId="0" fontId="2" fillId="0" borderId="8" xfId="0" applyFont="1" applyBorder="1"/>
    <xf numFmtId="3" fontId="2" fillId="0" borderId="1" xfId="0" applyNumberFormat="1" applyFont="1" applyBorder="1"/>
    <xf numFmtId="3" fontId="2" fillId="0" borderId="6" xfId="0" applyNumberFormat="1" applyFont="1" applyBorder="1"/>
    <xf numFmtId="164" fontId="0" fillId="0" borderId="10" xfId="0" applyNumberFormat="1" applyBorder="1"/>
    <xf numFmtId="164" fontId="5" fillId="0" borderId="4" xfId="20" applyNumberFormat="1" applyBorder="1"/>
    <xf numFmtId="164" fontId="5" fillId="0" borderId="5" xfId="20" applyNumberFormat="1" applyBorder="1"/>
    <xf numFmtId="0" fontId="0" fillId="0" borderId="0" xfId="0" applyAlignment="1">
      <alignment horizontal="left"/>
    </xf>
    <xf numFmtId="0" fontId="2" fillId="0" borderId="0" xfId="20" applyFont="1" applyAlignment="1">
      <alignment horizontal="center" vertical="center" wrapText="1"/>
    </xf>
    <xf numFmtId="0" fontId="5" fillId="0" borderId="5" xfId="20" applyBorder="1"/>
    <xf numFmtId="164" fontId="2" fillId="0" borderId="1" xfId="20" applyNumberFormat="1" applyFont="1" applyBorder="1"/>
    <xf numFmtId="164" fontId="2" fillId="0" borderId="6" xfId="20" applyNumberFormat="1" applyFont="1" applyBorder="1"/>
    <xf numFmtId="164" fontId="2" fillId="0" borderId="7" xfId="20" applyNumberFormat="1" applyFont="1" applyBorder="1"/>
    <xf numFmtId="0" fontId="5" fillId="0" borderId="0" xfId="20" applyAlignment="1">
      <alignment wrapText="1"/>
    </xf>
    <xf numFmtId="0" fontId="2" fillId="0" borderId="0" xfId="20" applyFont="1" applyAlignment="1">
      <alignment horizontal="right" wrapText="1"/>
    </xf>
    <xf numFmtId="3" fontId="5" fillId="0" borderId="15" xfId="20" applyNumberFormat="1" applyBorder="1"/>
    <xf numFmtId="3" fontId="5" fillId="0" borderId="16" xfId="20" applyNumberFormat="1" applyBorder="1"/>
    <xf numFmtId="3" fontId="5" fillId="0" borderId="17" xfId="20" applyNumberFormat="1" applyBorder="1"/>
    <xf numFmtId="3" fontId="5" fillId="0" borderId="15" xfId="20" applyNumberFormat="1" applyBorder="1" applyAlignment="1">
      <alignment horizontal="right"/>
    </xf>
    <xf numFmtId="0" fontId="5" fillId="0" borderId="0" xfId="20" applyAlignment="1">
      <alignment horizontal="left" wrapText="1"/>
    </xf>
    <xf numFmtId="0" fontId="5" fillId="0" borderId="0" xfId="22" applyAlignment="1">
      <alignment wrapText="1"/>
    </xf>
    <xf numFmtId="0" fontId="30" fillId="0" borderId="0" xfId="25"/>
    <xf numFmtId="0" fontId="31" fillId="0" borderId="11" xfId="20" applyFont="1" applyBorder="1" applyAlignment="1">
      <alignment horizontal="center" vertical="top"/>
    </xf>
    <xf numFmtId="0" fontId="32" fillId="0" borderId="11" xfId="20" applyFont="1" applyBorder="1" applyAlignment="1">
      <alignment wrapText="1"/>
    </xf>
    <xf numFmtId="0" fontId="32" fillId="0" borderId="8" xfId="20" applyFont="1" applyBorder="1"/>
    <xf numFmtId="0" fontId="32" fillId="0" borderId="23" xfId="24" applyFont="1" applyBorder="1" applyAlignment="1">
      <alignment horizontal="center" vertical="top"/>
    </xf>
    <xf numFmtId="0" fontId="32" fillId="0" borderId="24" xfId="24" applyFont="1" applyBorder="1" applyAlignment="1">
      <alignment horizontal="center" vertical="top"/>
    </xf>
    <xf numFmtId="0" fontId="31" fillId="0" borderId="0" xfId="20" applyFont="1" applyAlignment="1">
      <alignment vertical="top"/>
    </xf>
    <xf numFmtId="0" fontId="32" fillId="0" borderId="0" xfId="20" applyFont="1" applyAlignment="1">
      <alignment wrapText="1"/>
    </xf>
    <xf numFmtId="0" fontId="32" fillId="0" borderId="4" xfId="24" applyFont="1" applyBorder="1" applyAlignment="1">
      <alignment horizontal="center" vertical="top"/>
    </xf>
    <xf numFmtId="0" fontId="32" fillId="0" borderId="0" xfId="24" applyFont="1" applyAlignment="1">
      <alignment horizontal="center" vertical="top"/>
    </xf>
    <xf numFmtId="0" fontId="32" fillId="0" borderId="0" xfId="20" applyFont="1" applyAlignment="1">
      <alignment vertical="top" wrapText="1"/>
    </xf>
    <xf numFmtId="0" fontId="31" fillId="0" borderId="0" xfId="20" applyFont="1" applyAlignment="1">
      <alignment horizontal="right" vertical="top" wrapText="1"/>
    </xf>
    <xf numFmtId="164" fontId="32" fillId="0" borderId="0" xfId="24" applyNumberFormat="1" applyFont="1" applyAlignment="1">
      <alignment horizontal="right"/>
    </xf>
    <xf numFmtId="164" fontId="31" fillId="0" borderId="6" xfId="24" applyNumberFormat="1" applyFont="1" applyBorder="1" applyAlignment="1">
      <alignment horizontal="right"/>
    </xf>
    <xf numFmtId="0" fontId="31" fillId="0" borderId="0" xfId="20" applyFont="1" applyAlignment="1">
      <alignment horizontal="right" wrapText="1"/>
    </xf>
    <xf numFmtId="164" fontId="31" fillId="0" borderId="0" xfId="24" applyNumberFormat="1" applyFont="1" applyAlignment="1">
      <alignment horizontal="right"/>
    </xf>
    <xf numFmtId="0" fontId="32" fillId="0" borderId="0" xfId="25" applyFont="1"/>
    <xf numFmtId="0" fontId="31" fillId="0" borderId="0" xfId="25" applyFont="1"/>
    <xf numFmtId="0" fontId="32" fillId="0" borderId="0" xfId="25" applyFont="1" applyAlignment="1">
      <alignment wrapText="1"/>
    </xf>
    <xf numFmtId="0" fontId="31" fillId="0" borderId="11" xfId="25" applyFont="1" applyBorder="1"/>
    <xf numFmtId="0" fontId="31" fillId="0" borderId="8" xfId="25" applyFont="1" applyBorder="1"/>
    <xf numFmtId="0" fontId="32" fillId="0" borderId="23" xfId="25" applyFont="1" applyBorder="1" applyAlignment="1">
      <alignment horizontal="right"/>
    </xf>
    <xf numFmtId="0" fontId="32" fillId="0" borderId="24" xfId="25" applyFont="1" applyBorder="1" applyAlignment="1">
      <alignment horizontal="right"/>
    </xf>
    <xf numFmtId="0" fontId="32" fillId="0" borderId="4" xfId="25" applyFont="1" applyBorder="1" applyAlignment="1">
      <alignment horizontal="right"/>
    </xf>
    <xf numFmtId="0" fontId="32" fillId="0" borderId="0" xfId="25" applyFont="1" applyAlignment="1">
      <alignment horizontal="right"/>
    </xf>
    <xf numFmtId="164" fontId="32" fillId="0" borderId="4" xfId="25" applyNumberFormat="1" applyFont="1" applyBorder="1"/>
    <xf numFmtId="164" fontId="32" fillId="0" borderId="0" xfId="25" applyNumberFormat="1" applyFont="1"/>
    <xf numFmtId="0" fontId="31" fillId="0" borderId="0" xfId="25" applyFont="1" applyAlignment="1">
      <alignment horizontal="right"/>
    </xf>
    <xf numFmtId="0" fontId="31" fillId="0" borderId="0" xfId="25" applyFont="1" applyAlignment="1">
      <alignment horizontal="right" wrapText="1"/>
    </xf>
    <xf numFmtId="164" fontId="31" fillId="0" borderId="1" xfId="25" applyNumberFormat="1" applyFont="1" applyBorder="1" applyAlignment="1">
      <alignment horizontal="right"/>
    </xf>
    <xf numFmtId="164" fontId="31" fillId="0" borderId="6" xfId="25" applyNumberFormat="1" applyFont="1" applyBorder="1" applyAlignment="1">
      <alignment horizontal="right"/>
    </xf>
    <xf numFmtId="164" fontId="31" fillId="0" borderId="1" xfId="25" applyNumberFormat="1" applyFont="1" applyBorder="1"/>
    <xf numFmtId="164" fontId="31" fillId="0" borderId="6" xfId="25" applyNumberFormat="1" applyFont="1" applyBorder="1"/>
    <xf numFmtId="164" fontId="31" fillId="0" borderId="4" xfId="25" applyNumberFormat="1" applyFont="1" applyBorder="1"/>
    <xf numFmtId="164" fontId="31" fillId="0" borderId="0" xfId="25" applyNumberFormat="1" applyFont="1"/>
    <xf numFmtId="164" fontId="0" fillId="0" borderId="9" xfId="0" applyNumberFormat="1" applyBorder="1"/>
    <xf numFmtId="164" fontId="0" fillId="0" borderId="8" xfId="0" applyNumberFormat="1" applyBorder="1"/>
    <xf numFmtId="0" fontId="2" fillId="0" borderId="0" xfId="0" applyFont="1" applyAlignment="1">
      <alignment horizontal="left"/>
    </xf>
    <xf numFmtId="3" fontId="5" fillId="0" borderId="0" xfId="20" applyNumberFormat="1"/>
    <xf numFmtId="3" fontId="5" fillId="0" borderId="0" xfId="20" applyNumberFormat="1" applyAlignment="1">
      <alignment horizontal="right"/>
    </xf>
    <xf numFmtId="3" fontId="5" fillId="0" borderId="12" xfId="20" applyNumberFormat="1" applyBorder="1"/>
    <xf numFmtId="3" fontId="5" fillId="0" borderId="4" xfId="20" applyNumberFormat="1" applyBorder="1"/>
    <xf numFmtId="3" fontId="5" fillId="0" borderId="13" xfId="20" applyNumberFormat="1" applyBorder="1"/>
    <xf numFmtId="3" fontId="5" fillId="0" borderId="12" xfId="20" applyNumberFormat="1" applyBorder="1" applyAlignment="1">
      <alignment horizontal="right"/>
    </xf>
    <xf numFmtId="164" fontId="32" fillId="0" borderId="4" xfId="24" applyNumberFormat="1" applyFont="1" applyBorder="1" applyAlignment="1">
      <alignment horizontal="right"/>
    </xf>
    <xf numFmtId="164" fontId="31" fillId="0" borderId="1" xfId="24" applyNumberFormat="1" applyFont="1" applyBorder="1" applyAlignment="1">
      <alignment horizontal="right"/>
    </xf>
    <xf numFmtId="164" fontId="31" fillId="0" borderId="4" xfId="24" applyNumberFormat="1" applyFont="1" applyBorder="1" applyAlignment="1">
      <alignment horizontal="right"/>
    </xf>
    <xf numFmtId="164" fontId="30" fillId="0" borderId="4" xfId="25" applyNumberFormat="1" applyBorder="1"/>
    <xf numFmtId="164" fontId="30" fillId="0" borderId="0" xfId="25" applyNumberFormat="1"/>
    <xf numFmtId="0" fontId="30" fillId="0" borderId="0" xfId="25" applyAlignment="1">
      <alignment wrapText="1"/>
    </xf>
    <xf numFmtId="0" fontId="32" fillId="0" borderId="11" xfId="25" applyFont="1" applyBorder="1" applyAlignment="1">
      <alignment wrapText="1"/>
    </xf>
    <xf numFmtId="0" fontId="32" fillId="0" borderId="8" xfId="25" applyFont="1" applyBorder="1" applyAlignment="1">
      <alignment wrapText="1"/>
    </xf>
    <xf numFmtId="0" fontId="1" fillId="0" borderId="0" xfId="0" applyFont="1"/>
    <xf numFmtId="0" fontId="1" fillId="0" borderId="0" xfId="0" applyFont="1" applyAlignment="1">
      <alignment wrapText="1"/>
    </xf>
    <xf numFmtId="0" fontId="1" fillId="0" borderId="0" xfId="20" applyFont="1" applyAlignment="1">
      <alignment horizontal="left"/>
    </xf>
    <xf numFmtId="0" fontId="1" fillId="0" borderId="0" xfId="20" applyFont="1"/>
    <xf numFmtId="0" fontId="1" fillId="0" borderId="0" xfId="20" applyFont="1" applyAlignment="1">
      <alignment horizontal="left" wrapText="1"/>
    </xf>
    <xf numFmtId="0" fontId="2" fillId="0" borderId="5" xfId="0" applyFont="1" applyBorder="1" applyAlignment="1">
      <alignment horizontal="right"/>
    </xf>
    <xf numFmtId="0" fontId="30" fillId="0" borderId="6" xfId="25" applyBorder="1"/>
    <xf numFmtId="0" fontId="0" fillId="0" borderId="6" xfId="0" applyBorder="1"/>
    <xf numFmtId="0" fontId="2" fillId="0" borderId="11" xfId="0" applyFont="1" applyBorder="1" applyAlignment="1">
      <alignment horizontal="left" vertical="center"/>
    </xf>
    <xf numFmtId="0" fontId="2" fillId="0" borderId="10" xfId="0" applyFont="1" applyBorder="1"/>
    <xf numFmtId="0" fontId="2" fillId="0" borderId="0" xfId="0" applyFont="1" applyAlignment="1">
      <alignment horizontal="left" vertical="top" wrapText="1"/>
    </xf>
    <xf numFmtId="0" fontId="1" fillId="0" borderId="0" xfId="0" applyFont="1" applyAlignment="1">
      <alignment horizontal="center" vertical="center" wrapText="1"/>
    </xf>
    <xf numFmtId="0" fontId="1" fillId="0" borderId="11" xfId="0" applyFont="1" applyBorder="1"/>
    <xf numFmtId="0" fontId="1" fillId="0" borderId="11" xfId="0" applyFont="1" applyBorder="1" applyAlignment="1">
      <alignment horizontal="left" vertical="center" wrapText="1"/>
    </xf>
    <xf numFmtId="0" fontId="1" fillId="0" borderId="8" xfId="0" applyFont="1" applyBorder="1"/>
    <xf numFmtId="0" fontId="1" fillId="0" borderId="10" xfId="0" applyFont="1" applyBorder="1" applyAlignment="1">
      <alignment wrapText="1"/>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25" xfId="0" applyNumberFormat="1" applyFont="1" applyBorder="1" applyAlignment="1">
      <alignment horizontal="center" vertical="center"/>
    </xf>
    <xf numFmtId="0" fontId="1" fillId="0" borderId="4" xfId="0" applyFont="1" applyBorder="1"/>
    <xf numFmtId="0" fontId="1" fillId="0" borderId="5" xfId="0" applyFont="1" applyBorder="1"/>
    <xf numFmtId="0" fontId="1" fillId="0" borderId="1" xfId="0" applyFont="1" applyBorder="1"/>
    <xf numFmtId="0" fontId="1" fillId="0" borderId="0" xfId="0" applyFont="1" applyAlignment="1">
      <alignment horizontal="left" wrapText="1"/>
    </xf>
    <xf numFmtId="164" fontId="1" fillId="0" borderId="4" xfId="0" applyNumberFormat="1" applyFont="1" applyBorder="1"/>
    <xf numFmtId="164" fontId="1" fillId="0" borderId="0" xfId="0" applyNumberFormat="1" applyFont="1"/>
    <xf numFmtId="164" fontId="1" fillId="0" borderId="5" xfId="0" applyNumberFormat="1" applyFont="1" applyBorder="1"/>
    <xf numFmtId="164" fontId="2" fillId="0" borderId="9" xfId="0" applyNumberFormat="1" applyFont="1" applyBorder="1"/>
    <xf numFmtId="164" fontId="2" fillId="0" borderId="8" xfId="0" applyNumberFormat="1" applyFont="1" applyBorder="1"/>
    <xf numFmtId="164" fontId="1" fillId="0" borderId="9" xfId="0" applyNumberFormat="1" applyFont="1" applyBorder="1"/>
    <xf numFmtId="164" fontId="1" fillId="0" borderId="8" xfId="0" applyNumberFormat="1" applyFont="1" applyBorder="1"/>
    <xf numFmtId="0" fontId="18" fillId="0" borderId="0" xfId="0" applyFont="1" applyAlignment="1">
      <alignment vertical="top" wrapText="1"/>
    </xf>
    <xf numFmtId="0" fontId="18" fillId="0" borderId="5" xfId="0" applyFont="1" applyBorder="1" applyAlignment="1">
      <alignment vertical="top"/>
    </xf>
    <xf numFmtId="164" fontId="1" fillId="0" borderId="10" xfId="0" applyNumberFormat="1" applyFont="1" applyBorder="1"/>
    <xf numFmtId="0" fontId="6" fillId="0" borderId="0" xfId="0" applyFont="1" applyAlignment="1">
      <alignment wrapText="1"/>
    </xf>
    <xf numFmtId="0" fontId="2" fillId="0" borderId="4" xfId="0" applyFont="1" applyBorder="1"/>
    <xf numFmtId="0" fontId="19" fillId="0" borderId="0" xfId="0" applyFont="1" applyAlignment="1">
      <alignment vertical="top"/>
    </xf>
    <xf numFmtId="0" fontId="2" fillId="0" borderId="0" xfId="0" applyFont="1" applyAlignment="1">
      <alignment horizontal="right" vertical="top" wrapText="1"/>
    </xf>
    <xf numFmtId="0" fontId="2" fillId="0" borderId="1"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164" fontId="2" fillId="0" borderId="10" xfId="0" applyNumberFormat="1" applyFont="1" applyBorder="1"/>
    <xf numFmtId="3" fontId="1" fillId="0" borderId="5" xfId="0" applyNumberFormat="1" applyFont="1" applyBorder="1"/>
    <xf numFmtId="0" fontId="1" fillId="0" borderId="0" xfId="0" applyFont="1" applyAlignment="1">
      <alignment horizontal="left" vertical="top" wrapText="1"/>
    </xf>
    <xf numFmtId="0" fontId="1" fillId="0" borderId="0" xfId="0" applyFont="1" applyAlignment="1">
      <alignment vertical="top" wrapText="1"/>
    </xf>
    <xf numFmtId="164" fontId="1" fillId="0" borderId="4" xfId="0" applyNumberFormat="1" applyFont="1" applyBorder="1" applyAlignment="1">
      <alignment wrapText="1"/>
    </xf>
    <xf numFmtId="164" fontId="1" fillId="0" borderId="0" xfId="0" applyNumberFormat="1" applyFont="1" applyAlignment="1">
      <alignment wrapText="1"/>
    </xf>
    <xf numFmtId="164" fontId="1" fillId="0" borderId="5" xfId="0" applyNumberFormat="1" applyFont="1" applyBorder="1" applyAlignment="1">
      <alignment wrapText="1"/>
    </xf>
    <xf numFmtId="164" fontId="2" fillId="0" borderId="1" xfId="0" applyNumberFormat="1" applyFont="1" applyBorder="1" applyAlignment="1">
      <alignment wrapText="1"/>
    </xf>
    <xf numFmtId="164" fontId="2" fillId="0" borderId="6" xfId="0" applyNumberFormat="1" applyFont="1" applyBorder="1" applyAlignment="1">
      <alignment wrapText="1"/>
    </xf>
    <xf numFmtId="0" fontId="32" fillId="0" borderId="0" xfId="20" applyFont="1"/>
    <xf numFmtId="0" fontId="32" fillId="0" borderId="11" xfId="24" applyFont="1" applyBorder="1"/>
    <xf numFmtId="0" fontId="32" fillId="0" borderId="0" xfId="24" applyFont="1"/>
    <xf numFmtId="0" fontId="32" fillId="0" borderId="8" xfId="24" applyFont="1" applyBorder="1"/>
    <xf numFmtId="0" fontId="31" fillId="0" borderId="0" xfId="24" applyFont="1"/>
    <xf numFmtId="0" fontId="32" fillId="0" borderId="0" xfId="24" applyFont="1" applyAlignment="1">
      <alignment wrapText="1"/>
    </xf>
    <xf numFmtId="0" fontId="31" fillId="0" borderId="0" xfId="24" applyFont="1" applyAlignment="1">
      <alignment horizontal="right"/>
    </xf>
    <xf numFmtId="0" fontId="32" fillId="0" borderId="0" xfId="20" quotePrefix="1" applyFont="1" applyAlignment="1">
      <alignment vertical="top"/>
    </xf>
    <xf numFmtId="0" fontId="32" fillId="0" borderId="0" xfId="20" quotePrefix="1" applyFont="1"/>
    <xf numFmtId="0" fontId="32" fillId="0" borderId="6" xfId="20" applyFont="1" applyBorder="1"/>
    <xf numFmtId="164" fontId="1" fillId="0" borderId="4" xfId="20" applyNumberFormat="1" applyFont="1" applyBorder="1"/>
    <xf numFmtId="164" fontId="1" fillId="0" borderId="0" xfId="20" applyNumberFormat="1" applyFont="1"/>
    <xf numFmtId="164" fontId="1" fillId="0" borderId="5" xfId="20" applyNumberFormat="1" applyFont="1" applyBorder="1"/>
    <xf numFmtId="0" fontId="1" fillId="0" borderId="5" xfId="26" applyBorder="1"/>
    <xf numFmtId="0" fontId="1" fillId="0" borderId="5" xfId="27" applyBorder="1"/>
    <xf numFmtId="0" fontId="1" fillId="0" borderId="0" xfId="27"/>
    <xf numFmtId="0" fontId="1" fillId="0" borderId="0" xfId="20" applyFont="1" applyAlignment="1">
      <alignment wrapText="1"/>
    </xf>
    <xf numFmtId="0" fontId="2" fillId="0" borderId="0" xfId="0" applyFont="1" applyAlignment="1">
      <alignment wrapText="1"/>
    </xf>
    <xf numFmtId="3" fontId="2" fillId="0" borderId="7" xfId="0" applyNumberFormat="1" applyFont="1" applyBorder="1"/>
    <xf numFmtId="164" fontId="1" fillId="0" borderId="4" xfId="0" applyNumberFormat="1" applyFont="1" applyBorder="1" applyAlignment="1">
      <alignment horizontal="right"/>
    </xf>
    <xf numFmtId="164" fontId="1" fillId="0" borderId="0" xfId="0" applyNumberFormat="1" applyFont="1" applyAlignment="1">
      <alignment horizontal="right"/>
    </xf>
    <xf numFmtId="0" fontId="1" fillId="0" borderId="0" xfId="0" applyFont="1" applyAlignment="1">
      <alignment horizontal="center"/>
    </xf>
    <xf numFmtId="164" fontId="32" fillId="0" borderId="0" xfId="24" applyNumberFormat="1" applyFont="1"/>
    <xf numFmtId="164" fontId="32" fillId="0" borderId="0" xfId="20" applyNumberFormat="1" applyFont="1"/>
    <xf numFmtId="164" fontId="32" fillId="0" borderId="4" xfId="20" applyNumberFormat="1" applyFont="1" applyBorder="1"/>
    <xf numFmtId="164" fontId="31" fillId="0" borderId="1" xfId="20" applyNumberFormat="1" applyFont="1" applyBorder="1"/>
    <xf numFmtId="164" fontId="31" fillId="0" borderId="6" xfId="20" applyNumberFormat="1" applyFont="1" applyBorder="1"/>
    <xf numFmtId="164" fontId="31" fillId="0" borderId="4" xfId="20" applyNumberFormat="1" applyFont="1" applyBorder="1"/>
    <xf numFmtId="164" fontId="31" fillId="0" borderId="0" xfId="20" applyNumberFormat="1" applyFont="1"/>
    <xf numFmtId="164" fontId="1" fillId="0" borderId="0" xfId="0" applyNumberFormat="1" applyFont="1" applyAlignment="1">
      <alignment horizontal="center" wrapText="1"/>
    </xf>
    <xf numFmtId="164" fontId="1" fillId="0" borderId="9" xfId="0" applyNumberFormat="1" applyFont="1" applyBorder="1" applyAlignment="1">
      <alignment horizontal="center"/>
    </xf>
    <xf numFmtId="164" fontId="1" fillId="0" borderId="8" xfId="0" applyNumberFormat="1" applyFont="1" applyBorder="1" applyAlignment="1">
      <alignment horizontal="center"/>
    </xf>
    <xf numFmtId="164" fontId="1" fillId="0" borderId="10" xfId="0" applyNumberFormat="1" applyFont="1" applyBorder="1" applyAlignment="1">
      <alignment horizontal="center"/>
    </xf>
    <xf numFmtId="164" fontId="1" fillId="0" borderId="5" xfId="0" applyNumberFormat="1" applyFont="1" applyBorder="1" applyAlignment="1">
      <alignment horizontal="right"/>
    </xf>
    <xf numFmtId="164" fontId="1" fillId="0" borderId="4" xfId="0" applyNumberFormat="1" applyFont="1" applyBorder="1" applyAlignment="1">
      <alignment horizontal="center"/>
    </xf>
    <xf numFmtId="3" fontId="2" fillId="0" borderId="0" xfId="0" applyNumberFormat="1" applyFont="1"/>
    <xf numFmtId="3" fontId="1" fillId="0" borderId="0" xfId="0" applyNumberFormat="1" applyFont="1"/>
    <xf numFmtId="0" fontId="32" fillId="0" borderId="11" xfId="23" applyFont="1" applyBorder="1"/>
    <xf numFmtId="0" fontId="32" fillId="0" borderId="8" xfId="23" applyFont="1" applyBorder="1"/>
    <xf numFmtId="0" fontId="32" fillId="0" borderId="23" xfId="23" applyFont="1" applyBorder="1" applyAlignment="1">
      <alignment horizontal="center" vertical="top"/>
    </xf>
    <xf numFmtId="0" fontId="32" fillId="0" borderId="24" xfId="23" applyFont="1" applyBorder="1" applyAlignment="1">
      <alignment horizontal="center" vertical="top"/>
    </xf>
    <xf numFmtId="0" fontId="31" fillId="0" borderId="0" xfId="23" applyFont="1"/>
    <xf numFmtId="0" fontId="32" fillId="0" borderId="4" xfId="23" applyFont="1" applyBorder="1" applyAlignment="1">
      <alignment horizontal="center" vertical="top"/>
    </xf>
    <xf numFmtId="0" fontId="32" fillId="0" borderId="0" xfId="23" applyFont="1" applyAlignment="1">
      <alignment horizontal="center" vertical="top"/>
    </xf>
    <xf numFmtId="164" fontId="32" fillId="0" borderId="0" xfId="23" applyNumberFormat="1" applyFont="1" applyAlignment="1">
      <alignment horizontal="right"/>
    </xf>
    <xf numFmtId="0" fontId="32" fillId="0" borderId="0" xfId="23" applyFont="1"/>
    <xf numFmtId="0" fontId="32" fillId="0" borderId="0" xfId="23" applyFont="1" applyAlignment="1">
      <alignment wrapText="1"/>
    </xf>
    <xf numFmtId="164" fontId="32" fillId="0" borderId="0" xfId="23" applyNumberFormat="1" applyFont="1"/>
    <xf numFmtId="0" fontId="32" fillId="0" borderId="0" xfId="23" applyFont="1" applyAlignment="1">
      <alignment horizontal="left" wrapText="1"/>
    </xf>
    <xf numFmtId="164" fontId="31" fillId="0" borderId="6" xfId="23" applyNumberFormat="1" applyFont="1" applyBorder="1" applyAlignment="1">
      <alignment horizontal="right"/>
    </xf>
    <xf numFmtId="164" fontId="31" fillId="0" borderId="0" xfId="23" applyNumberFormat="1" applyFont="1" applyAlignment="1">
      <alignment horizontal="right"/>
    </xf>
    <xf numFmtId="164" fontId="32" fillId="0" borderId="4" xfId="24" applyNumberFormat="1" applyFont="1" applyBorder="1"/>
    <xf numFmtId="164" fontId="32" fillId="0" borderId="4" xfId="23" applyNumberFormat="1" applyFont="1" applyBorder="1" applyAlignment="1">
      <alignment horizontal="right"/>
    </xf>
    <xf numFmtId="164" fontId="32" fillId="0" borderId="4" xfId="23" applyNumberFormat="1" applyFont="1" applyBorder="1"/>
    <xf numFmtId="164" fontId="31" fillId="0" borderId="1" xfId="23" applyNumberFormat="1" applyFont="1" applyBorder="1" applyAlignment="1">
      <alignment horizontal="right"/>
    </xf>
    <xf numFmtId="164" fontId="31" fillId="0" borderId="4" xfId="23" applyNumberFormat="1" applyFont="1" applyBorder="1" applyAlignment="1">
      <alignment horizontal="right"/>
    </xf>
    <xf numFmtId="0" fontId="5" fillId="0" borderId="11" xfId="20" applyBorder="1" applyAlignment="1">
      <alignment horizontal="left" vertical="center"/>
    </xf>
    <xf numFmtId="0" fontId="1" fillId="0" borderId="8" xfId="20" applyFont="1" applyBorder="1"/>
    <xf numFmtId="0" fontId="5" fillId="0" borderId="0" xfId="20" applyAlignment="1">
      <alignment horizontal="right"/>
    </xf>
    <xf numFmtId="0" fontId="33" fillId="0" borderId="5" xfId="0" applyFont="1" applyBorder="1" applyAlignment="1">
      <alignment vertical="top"/>
    </xf>
    <xf numFmtId="0" fontId="33" fillId="0" borderId="5" xfId="0" applyFont="1" applyBorder="1" applyAlignment="1">
      <alignment vertical="top" wrapText="1"/>
    </xf>
    <xf numFmtId="164" fontId="8" fillId="0" borderId="0" xfId="0" applyNumberFormat="1" applyFont="1"/>
    <xf numFmtId="164" fontId="8" fillId="0" borderId="4" xfId="0" applyNumberFormat="1" applyFont="1" applyBorder="1"/>
    <xf numFmtId="164" fontId="8" fillId="0" borderId="5" xfId="0" applyNumberFormat="1" applyFont="1" applyBorder="1"/>
    <xf numFmtId="0" fontId="32" fillId="0" borderId="11" xfId="23" applyFont="1" applyBorder="1" applyAlignment="1">
      <alignment wrapText="1"/>
    </xf>
    <xf numFmtId="0" fontId="32" fillId="0" borderId="8" xfId="23" applyFont="1" applyBorder="1" applyAlignment="1">
      <alignment wrapText="1"/>
    </xf>
    <xf numFmtId="0" fontId="31" fillId="0" borderId="0" xfId="23" applyFont="1" applyAlignment="1">
      <alignment horizontal="right" wrapText="1"/>
    </xf>
    <xf numFmtId="0" fontId="32" fillId="0" borderId="0" xfId="20" quotePrefix="1" applyFont="1" applyAlignment="1">
      <alignment wrapText="1"/>
    </xf>
    <xf numFmtId="0" fontId="3" fillId="0" borderId="11" xfId="0" applyFont="1" applyBorder="1" applyAlignment="1">
      <alignment horizontal="left" vertical="center" wrapText="1"/>
    </xf>
    <xf numFmtId="0" fontId="1" fillId="0" borderId="0" xfId="0" applyFont="1" applyAlignment="1">
      <alignment horizontal="left"/>
    </xf>
    <xf numFmtId="0" fontId="32" fillId="0" borderId="8" xfId="20" applyFont="1" applyBorder="1" applyAlignment="1">
      <alignment wrapText="1"/>
    </xf>
    <xf numFmtId="0" fontId="31" fillId="0" borderId="0" xfId="20" applyFont="1" applyAlignment="1">
      <alignment horizontal="right"/>
    </xf>
    <xf numFmtId="164" fontId="31" fillId="0" borderId="23" xfId="20" applyNumberFormat="1" applyFont="1" applyBorder="1" applyAlignment="1">
      <alignment horizontal="right"/>
    </xf>
    <xf numFmtId="164" fontId="31" fillId="0" borderId="24" xfId="20" applyNumberFormat="1" applyFont="1" applyBorder="1" applyAlignment="1">
      <alignment horizontal="right"/>
    </xf>
    <xf numFmtId="164" fontId="31" fillId="0" borderId="24" xfId="24" applyNumberFormat="1" applyFont="1" applyBorder="1" applyAlignment="1">
      <alignment horizontal="right"/>
    </xf>
    <xf numFmtId="0" fontId="31" fillId="0" borderId="0" xfId="24" applyFont="1" applyAlignment="1">
      <alignment horizontal="right" wrapText="1"/>
    </xf>
    <xf numFmtId="164" fontId="31" fillId="0" borderId="6" xfId="24" applyNumberFormat="1" applyFont="1" applyBorder="1"/>
    <xf numFmtId="0" fontId="31" fillId="0" borderId="0" xfId="20" applyFont="1"/>
    <xf numFmtId="0" fontId="32" fillId="0" borderId="0" xfId="24" applyFont="1" applyAlignment="1">
      <alignment horizontal="left" wrapText="1"/>
    </xf>
    <xf numFmtId="0" fontId="21" fillId="0" borderId="0" xfId="0" applyFont="1"/>
    <xf numFmtId="0" fontId="1" fillId="0" borderId="0" xfId="0" applyFont="1" applyAlignment="1">
      <alignment horizontal="left" vertical="center" wrapText="1"/>
    </xf>
    <xf numFmtId="164" fontId="4" fillId="0" borderId="1" xfId="0" applyNumberFormat="1" applyFont="1" applyBorder="1"/>
    <xf numFmtId="164" fontId="4" fillId="0" borderId="6" xfId="0" applyNumberFormat="1" applyFont="1" applyBorder="1"/>
    <xf numFmtId="164" fontId="4" fillId="0" borderId="7" xfId="0" applyNumberFormat="1" applyFont="1" applyBorder="1"/>
    <xf numFmtId="0" fontId="2" fillId="0" borderId="6" xfId="0" applyFont="1" applyBorder="1"/>
    <xf numFmtId="0" fontId="22" fillId="0" borderId="0" xfId="0" applyFont="1"/>
    <xf numFmtId="0" fontId="1" fillId="0" borderId="0" xfId="0" applyFont="1" applyAlignment="1">
      <alignment horizontal="right"/>
    </xf>
    <xf numFmtId="0" fontId="1" fillId="0" borderId="0" xfId="0" applyFont="1" applyAlignment="1">
      <alignment horizontal="right" vertical="center" wrapText="1"/>
    </xf>
    <xf numFmtId="3" fontId="1" fillId="0" borderId="24" xfId="0" applyNumberFormat="1" applyFont="1" applyBorder="1" applyAlignment="1">
      <alignment horizontal="right" vertical="center"/>
    </xf>
    <xf numFmtId="164" fontId="2" fillId="0" borderId="8" xfId="0" applyNumberFormat="1" applyFont="1" applyBorder="1" applyAlignment="1">
      <alignment horizontal="right"/>
    </xf>
    <xf numFmtId="164" fontId="1" fillId="0" borderId="8" xfId="0" applyNumberFormat="1" applyFont="1" applyBorder="1" applyAlignment="1">
      <alignment horizontal="right"/>
    </xf>
    <xf numFmtId="3" fontId="2" fillId="0" borderId="0" xfId="0" applyNumberFormat="1" applyFont="1" applyAlignment="1">
      <alignment horizontal="right"/>
    </xf>
    <xf numFmtId="164" fontId="1" fillId="0" borderId="0" xfId="0" applyNumberFormat="1" applyFont="1" applyAlignment="1">
      <alignment horizontal="right" wrapText="1"/>
    </xf>
    <xf numFmtId="164" fontId="2" fillId="0" borderId="6" xfId="0" applyNumberFormat="1" applyFont="1" applyBorder="1" applyAlignment="1">
      <alignment horizontal="right" wrapText="1"/>
    </xf>
    <xf numFmtId="3" fontId="2" fillId="0" borderId="6" xfId="0" applyNumberFormat="1" applyFont="1" applyBorder="1" applyAlignment="1">
      <alignment horizontal="right"/>
    </xf>
    <xf numFmtId="3" fontId="1" fillId="0" borderId="0" xfId="0" applyNumberFormat="1" applyFont="1" applyAlignment="1">
      <alignment horizontal="right"/>
    </xf>
    <xf numFmtId="0" fontId="2" fillId="0" borderId="0" xfId="21" applyFont="1"/>
    <xf numFmtId="0" fontId="2" fillId="0" borderId="0" xfId="21" applyFont="1" applyAlignment="1">
      <alignment horizontal="right"/>
    </xf>
    <xf numFmtId="164" fontId="2" fillId="0" borderId="4" xfId="21" applyNumberFormat="1" applyFont="1" applyBorder="1"/>
    <xf numFmtId="164" fontId="2" fillId="0" borderId="0" xfId="21" applyNumberFormat="1" applyFont="1"/>
    <xf numFmtId="164" fontId="2" fillId="0" borderId="5" xfId="21" applyNumberFormat="1" applyFont="1" applyBorder="1"/>
    <xf numFmtId="0" fontId="1" fillId="0" borderId="0" xfId="21" applyAlignment="1">
      <alignment horizontal="left"/>
    </xf>
    <xf numFmtId="164" fontId="2" fillId="0" borderId="1" xfId="21" applyNumberFormat="1" applyFont="1" applyBorder="1"/>
    <xf numFmtId="164" fontId="2" fillId="0" borderId="6" xfId="21" applyNumberFormat="1" applyFont="1" applyBorder="1"/>
    <xf numFmtId="164" fontId="2" fillId="0" borderId="7" xfId="21" applyNumberFormat="1" applyFont="1" applyBorder="1"/>
    <xf numFmtId="0" fontId="2" fillId="0" borderId="0" xfId="21" applyFont="1" applyAlignment="1">
      <alignment horizontal="left" wrapText="1"/>
    </xf>
    <xf numFmtId="0" fontId="1" fillId="0" borderId="0" xfId="21"/>
    <xf numFmtId="0" fontId="1" fillId="0" borderId="0" xfId="21" applyAlignment="1">
      <alignment wrapText="1"/>
    </xf>
    <xf numFmtId="164" fontId="1" fillId="0" borderId="4" xfId="21" applyNumberFormat="1" applyBorder="1"/>
    <xf numFmtId="164" fontId="1" fillId="0" borderId="0" xfId="21" applyNumberFormat="1"/>
    <xf numFmtId="164" fontId="1" fillId="0" borderId="5" xfId="21" applyNumberFormat="1" applyBorder="1"/>
    <xf numFmtId="164" fontId="1" fillId="0" borderId="9" xfId="21" applyNumberFormat="1" applyBorder="1"/>
    <xf numFmtId="164" fontId="1" fillId="0" borderId="8" xfId="21" applyNumberFormat="1" applyBorder="1"/>
    <xf numFmtId="164" fontId="1" fillId="0" borderId="10" xfId="21" applyNumberFormat="1" applyBorder="1"/>
    <xf numFmtId="0" fontId="2" fillId="0" borderId="0" xfId="21" applyFont="1" applyAlignment="1">
      <alignment horizontal="center" vertical="center" wrapText="1"/>
    </xf>
    <xf numFmtId="164" fontId="2" fillId="0" borderId="0" xfId="21" applyNumberFormat="1" applyFont="1" applyAlignment="1">
      <alignment horizontal="center" vertical="center" wrapText="1"/>
    </xf>
    <xf numFmtId="164" fontId="1" fillId="0" borderId="0" xfId="21" applyNumberFormat="1" applyAlignment="1">
      <alignment horizontal="center" vertical="center" wrapText="1"/>
    </xf>
    <xf numFmtId="0" fontId="1" fillId="0" borderId="11" xfId="21" applyBorder="1"/>
    <xf numFmtId="0" fontId="3" fillId="0" borderId="11" xfId="21" applyFont="1" applyBorder="1" applyAlignment="1">
      <alignment horizontal="left" vertical="center"/>
    </xf>
    <xf numFmtId="0" fontId="1" fillId="0" borderId="8" xfId="21" applyBorder="1"/>
    <xf numFmtId="0" fontId="1" fillId="0" borderId="10" xfId="21" applyBorder="1"/>
    <xf numFmtId="164" fontId="3" fillId="0" borderId="23" xfId="21" applyNumberFormat="1" applyFont="1" applyBorder="1" applyAlignment="1">
      <alignment horizontal="center" vertical="center"/>
    </xf>
    <xf numFmtId="164" fontId="3" fillId="0" borderId="24" xfId="21" applyNumberFormat="1" applyFont="1" applyBorder="1" applyAlignment="1">
      <alignment horizontal="center" vertical="center"/>
    </xf>
    <xf numFmtId="164" fontId="3" fillId="0" borderId="25" xfId="21" applyNumberFormat="1" applyFont="1" applyBorder="1" applyAlignment="1">
      <alignment horizontal="center" vertical="center"/>
    </xf>
    <xf numFmtId="164" fontId="4" fillId="0" borderId="4" xfId="21" applyNumberFormat="1" applyFont="1" applyBorder="1" applyAlignment="1">
      <alignment horizontal="center" vertical="center"/>
    </xf>
    <xf numFmtId="164" fontId="4" fillId="0" borderId="0" xfId="21" applyNumberFormat="1" applyFont="1" applyAlignment="1">
      <alignment horizontal="center" vertical="center"/>
    </xf>
    <xf numFmtId="164" fontId="4" fillId="0" borderId="5" xfId="21" applyNumberFormat="1" applyFont="1" applyBorder="1" applyAlignment="1">
      <alignment horizontal="center" vertical="center"/>
    </xf>
    <xf numFmtId="0" fontId="2" fillId="0" borderId="0" xfId="21" applyFont="1" applyAlignment="1">
      <alignment horizontal="left" vertical="top" wrapText="1"/>
    </xf>
    <xf numFmtId="164" fontId="2" fillId="0" borderId="1" xfId="21" applyNumberFormat="1" applyFont="1" applyBorder="1" applyAlignment="1">
      <alignment horizontal="right"/>
    </xf>
    <xf numFmtId="164" fontId="2" fillId="0" borderId="6" xfId="21" applyNumberFormat="1" applyFont="1" applyBorder="1" applyAlignment="1">
      <alignment horizontal="right"/>
    </xf>
    <xf numFmtId="164" fontId="2" fillId="0" borderId="7" xfId="21" applyNumberFormat="1" applyFont="1" applyBorder="1" applyAlignment="1">
      <alignment horizontal="right"/>
    </xf>
    <xf numFmtId="0" fontId="1" fillId="0" borderId="5" xfId="21" applyBorder="1" applyAlignment="1">
      <alignment horizontal="left"/>
    </xf>
    <xf numFmtId="0" fontId="1" fillId="0" borderId="0" xfId="21" applyAlignment="1">
      <alignment horizontal="left" wrapText="1"/>
    </xf>
    <xf numFmtId="164" fontId="1" fillId="0" borderId="0" xfId="30" applyNumberFormat="1" applyFill="1"/>
    <xf numFmtId="164" fontId="2" fillId="0" borderId="23" xfId="21" applyNumberFormat="1" applyFont="1" applyBorder="1"/>
    <xf numFmtId="164" fontId="2" fillId="0" borderId="24" xfId="21" applyNumberFormat="1" applyFont="1" applyBorder="1"/>
    <xf numFmtId="164" fontId="2" fillId="0" borderId="25" xfId="21" applyNumberFormat="1" applyFont="1" applyBorder="1"/>
    <xf numFmtId="9" fontId="2" fillId="0" borderId="0" xfId="18" applyFont="1" applyFill="1" applyAlignment="1">
      <alignment horizontal="right" wrapText="1"/>
    </xf>
    <xf numFmtId="0" fontId="1" fillId="0" borderId="22" xfId="26" applyBorder="1"/>
    <xf numFmtId="164" fontId="31" fillId="0" borderId="24" xfId="24" applyNumberFormat="1" applyFont="1" applyBorder="1"/>
    <xf numFmtId="0" fontId="34" fillId="0" borderId="0" xfId="0" applyFont="1"/>
    <xf numFmtId="3" fontId="3" fillId="0" borderId="4"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1" fillId="0" borderId="0" xfId="28" applyNumberFormat="1" applyFont="1"/>
    <xf numFmtId="0" fontId="1" fillId="0" borderId="0" xfId="28" applyFont="1"/>
    <xf numFmtId="0" fontId="32" fillId="0" borderId="0" xfId="24" applyFont="1" applyAlignment="1">
      <alignment horizontal="right"/>
    </xf>
    <xf numFmtId="0" fontId="32" fillId="0" borderId="0" xfId="20" applyFont="1" applyAlignment="1">
      <alignment horizontal="right"/>
    </xf>
    <xf numFmtId="0" fontId="31" fillId="0" borderId="0" xfId="24" applyFont="1" applyAlignment="1">
      <alignment horizontal="left"/>
    </xf>
    <xf numFmtId="0" fontId="31" fillId="0" borderId="0" xfId="24" applyFont="1" applyAlignment="1">
      <alignment horizontal="left" wrapText="1"/>
    </xf>
    <xf numFmtId="0" fontId="34" fillId="0" borderId="0" xfId="20" applyFont="1" applyAlignment="1">
      <alignment wrapText="1"/>
    </xf>
    <xf numFmtId="0" fontId="31" fillId="0" borderId="0" xfId="23" applyFont="1" applyAlignment="1">
      <alignment wrapText="1"/>
    </xf>
    <xf numFmtId="0" fontId="2" fillId="0" borderId="0" xfId="0" applyFont="1" applyAlignment="1">
      <alignment horizontal="left" wrapText="1"/>
    </xf>
    <xf numFmtId="0" fontId="1" fillId="0" borderId="0" xfId="26"/>
    <xf numFmtId="0" fontId="1" fillId="0" borderId="5" xfId="0" applyFont="1" applyBorder="1" applyAlignment="1">
      <alignment horizontal="left" wrapText="1"/>
    </xf>
    <xf numFmtId="0" fontId="1" fillId="0" borderId="5" xfId="0" applyFont="1" applyBorder="1" applyAlignment="1">
      <alignment wrapText="1"/>
    </xf>
    <xf numFmtId="0" fontId="1" fillId="0" borderId="30" xfId="0" applyFont="1" applyBorder="1" applyAlignment="1">
      <alignment horizontal="center" wrapText="1"/>
    </xf>
    <xf numFmtId="3" fontId="1" fillId="0" borderId="0" xfId="0" applyNumberFormat="1" applyFont="1" applyAlignment="1">
      <alignment horizontal="right" vertical="center"/>
    </xf>
    <xf numFmtId="164" fontId="0" fillId="0" borderId="1" xfId="0" applyNumberFormat="1" applyBorder="1"/>
    <xf numFmtId="164" fontId="0" fillId="0" borderId="6" xfId="0" applyNumberFormat="1" applyBorder="1"/>
    <xf numFmtId="164" fontId="0" fillId="0" borderId="7" xfId="0" applyNumberFormat="1" applyBorder="1"/>
    <xf numFmtId="3" fontId="3" fillId="0" borderId="4"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1" xfId="0" applyNumberFormat="1" applyFont="1" applyBorder="1" applyAlignment="1">
      <alignment horizontal="center" vertical="center"/>
    </xf>
    <xf numFmtId="3" fontId="2" fillId="0" borderId="4" xfId="0" applyNumberFormat="1" applyFont="1" applyBorder="1"/>
    <xf numFmtId="164" fontId="3" fillId="0" borderId="4" xfId="0" applyNumberFormat="1" applyFont="1" applyBorder="1" applyAlignment="1">
      <alignment horizontal="right" vertical="center"/>
    </xf>
    <xf numFmtId="164" fontId="3" fillId="0" borderId="0" xfId="0" applyNumberFormat="1" applyFont="1" applyAlignment="1">
      <alignment horizontal="right" vertical="center"/>
    </xf>
    <xf numFmtId="164" fontId="3" fillId="0" borderId="5" xfId="0" applyNumberFormat="1" applyFont="1" applyBorder="1" applyAlignment="1">
      <alignment horizontal="right" vertical="center"/>
    </xf>
    <xf numFmtId="164" fontId="4" fillId="0" borderId="1" xfId="0" applyNumberFormat="1" applyFont="1" applyBorder="1" applyAlignment="1">
      <alignment horizontal="right" vertical="center"/>
    </xf>
    <xf numFmtId="164" fontId="4" fillId="0" borderId="6"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4" fillId="0" borderId="4" xfId="0" applyNumberFormat="1" applyFont="1" applyBorder="1" applyAlignment="1">
      <alignment horizontal="right" vertical="center"/>
    </xf>
    <xf numFmtId="164" fontId="4" fillId="0" borderId="0" xfId="0" applyNumberFormat="1" applyFont="1" applyAlignment="1">
      <alignment horizontal="right" vertical="center"/>
    </xf>
    <xf numFmtId="164" fontId="4" fillId="0" borderId="5" xfId="0" applyNumberFormat="1" applyFont="1" applyBorder="1" applyAlignment="1">
      <alignment horizontal="right" vertical="center"/>
    </xf>
    <xf numFmtId="164" fontId="3" fillId="0" borderId="4" xfId="0" applyNumberFormat="1" applyFont="1" applyBorder="1" applyAlignment="1">
      <alignment horizontal="center" vertical="center"/>
    </xf>
    <xf numFmtId="164" fontId="3" fillId="0" borderId="0" xfId="0" applyNumberFormat="1" applyFont="1" applyAlignment="1">
      <alignment horizontal="center" vertical="center"/>
    </xf>
    <xf numFmtId="164" fontId="3" fillId="0" borderId="5" xfId="0" applyNumberFormat="1" applyFont="1" applyBorder="1" applyAlignment="1">
      <alignment horizontal="center" vertical="center"/>
    </xf>
    <xf numFmtId="0" fontId="24" fillId="0" borderId="0" xfId="0" applyFont="1" applyAlignment="1">
      <alignment horizontal="right"/>
    </xf>
    <xf numFmtId="164" fontId="2" fillId="0" borderId="1" xfId="0" applyNumberFormat="1" applyFont="1" applyBorder="1" applyAlignment="1">
      <alignment horizontal="right" vertical="center"/>
    </xf>
    <xf numFmtId="164" fontId="2" fillId="0" borderId="6" xfId="0" applyNumberFormat="1" applyFont="1" applyBorder="1" applyAlignment="1">
      <alignment horizontal="right" vertical="center"/>
    </xf>
    <xf numFmtId="164" fontId="2" fillId="0" borderId="7" xfId="0" applyNumberFormat="1" applyFont="1" applyBorder="1" applyAlignment="1">
      <alignment horizontal="right" vertical="center"/>
    </xf>
    <xf numFmtId="3" fontId="1" fillId="0" borderId="15" xfId="21" applyNumberFormat="1" applyBorder="1"/>
    <xf numFmtId="3" fontId="1" fillId="0" borderId="16" xfId="21" applyNumberFormat="1" applyBorder="1"/>
    <xf numFmtId="3" fontId="1" fillId="0" borderId="17" xfId="21" applyNumberFormat="1" applyBorder="1"/>
    <xf numFmtId="3" fontId="1" fillId="0" borderId="15" xfId="21" applyNumberFormat="1" applyBorder="1" applyAlignment="1">
      <alignment horizontal="right"/>
    </xf>
    <xf numFmtId="164" fontId="1" fillId="0" borderId="16" xfId="27" applyNumberFormat="1" applyBorder="1" applyAlignment="1">
      <alignment horizontal="right"/>
    </xf>
    <xf numFmtId="164" fontId="1" fillId="0" borderId="28" xfId="27" applyNumberFormat="1" applyBorder="1" applyAlignment="1">
      <alignment horizontal="right"/>
    </xf>
    <xf numFmtId="164" fontId="1" fillId="0" borderId="14" xfId="27" applyNumberFormat="1" applyBorder="1" applyAlignment="1">
      <alignment horizontal="right"/>
    </xf>
    <xf numFmtId="0" fontId="4" fillId="0" borderId="11" xfId="0" applyFont="1" applyBorder="1" applyAlignment="1">
      <alignment horizontal="left" vertical="center"/>
    </xf>
    <xf numFmtId="164" fontId="1" fillId="0" borderId="4" xfId="0" applyNumberFormat="1" applyFont="1" applyBorder="1" applyAlignment="1">
      <alignment vertical="top" wrapText="1"/>
    </xf>
    <xf numFmtId="164" fontId="1" fillId="0" borderId="0" xfId="0" applyNumberFormat="1" applyFont="1" applyAlignment="1">
      <alignment vertical="top" wrapText="1"/>
    </xf>
    <xf numFmtId="164" fontId="1" fillId="0" borderId="5" xfId="0" applyNumberFormat="1" applyFont="1" applyBorder="1" applyAlignment="1">
      <alignment vertical="top" wrapText="1"/>
    </xf>
    <xf numFmtId="3" fontId="4" fillId="0" borderId="1"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0" borderId="7" xfId="0" applyNumberFormat="1" applyFont="1" applyBorder="1" applyAlignment="1">
      <alignment horizontal="right" vertical="center"/>
    </xf>
    <xf numFmtId="164" fontId="2" fillId="0" borderId="23" xfId="0" applyNumberFormat="1" applyFont="1" applyBorder="1"/>
    <xf numFmtId="164" fontId="2" fillId="0" borderId="24" xfId="0" applyNumberFormat="1" applyFont="1" applyBorder="1"/>
    <xf numFmtId="164" fontId="2" fillId="0" borderId="25" xfId="0" applyNumberFormat="1" applyFont="1" applyBorder="1"/>
    <xf numFmtId="0" fontId="8" fillId="0" borderId="0" xfId="20" applyFont="1"/>
    <xf numFmtId="3" fontId="1" fillId="0" borderId="4" xfId="0" applyNumberFormat="1" applyFont="1" applyBorder="1" applyAlignment="1">
      <alignment horizontal="center" vertical="center"/>
    </xf>
    <xf numFmtId="3" fontId="1" fillId="0" borderId="0" xfId="0" applyNumberFormat="1" applyFont="1" applyAlignment="1">
      <alignment horizontal="center" vertical="center"/>
    </xf>
    <xf numFmtId="3" fontId="1" fillId="0" borderId="5"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 fillId="0" borderId="4" xfId="0" applyNumberFormat="1" applyFont="1" applyBorder="1" applyAlignment="1">
      <alignment horizontal="right" vertical="center"/>
    </xf>
    <xf numFmtId="3" fontId="2" fillId="0" borderId="0" xfId="0" applyNumberFormat="1" applyFont="1" applyAlignment="1">
      <alignment horizontal="right" vertical="center"/>
    </xf>
    <xf numFmtId="3" fontId="2" fillId="0" borderId="5" xfId="0" applyNumberFormat="1" applyFont="1" applyBorder="1" applyAlignment="1">
      <alignment horizontal="right" vertical="center"/>
    </xf>
    <xf numFmtId="164" fontId="1" fillId="0" borderId="4" xfId="0" applyNumberFormat="1" applyFont="1" applyBorder="1" applyAlignment="1">
      <alignment horizontal="right" vertical="center"/>
    </xf>
    <xf numFmtId="164" fontId="1" fillId="0" borderId="0" xfId="0" applyNumberFormat="1" applyFont="1" applyAlignment="1">
      <alignment horizontal="right" vertical="center"/>
    </xf>
    <xf numFmtId="164" fontId="1" fillId="0" borderId="5"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2" fillId="0" borderId="0" xfId="0" applyNumberFormat="1" applyFont="1" applyAlignment="1">
      <alignment horizontal="right" vertical="center"/>
    </xf>
    <xf numFmtId="164" fontId="2" fillId="0" borderId="5" xfId="0" applyNumberFormat="1" applyFont="1" applyBorder="1" applyAlignment="1">
      <alignment horizontal="right" vertical="center"/>
    </xf>
    <xf numFmtId="164" fontId="1" fillId="0" borderId="4"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5" xfId="0" applyNumberFormat="1" applyFont="1" applyBorder="1" applyAlignment="1">
      <alignment horizontal="center" vertical="center"/>
    </xf>
    <xf numFmtId="0" fontId="0" fillId="0" borderId="0" xfId="0" applyAlignment="1">
      <alignment horizontal="right"/>
    </xf>
    <xf numFmtId="0" fontId="35" fillId="0" borderId="0" xfId="25" applyFont="1" applyAlignment="1">
      <alignment horizontal="right"/>
    </xf>
    <xf numFmtId="164" fontId="32" fillId="0" borderId="4" xfId="24" applyNumberFormat="1" applyFont="1" applyBorder="1" applyAlignment="1">
      <alignment horizontal="right" vertical="top"/>
    </xf>
    <xf numFmtId="164" fontId="32" fillId="0" borderId="0" xfId="24" applyNumberFormat="1" applyFont="1" applyAlignment="1">
      <alignment horizontal="right" vertical="top"/>
    </xf>
    <xf numFmtId="164" fontId="31" fillId="0" borderId="1" xfId="24" applyNumberFormat="1" applyFont="1" applyBorder="1" applyAlignment="1">
      <alignment horizontal="right" vertical="top"/>
    </xf>
    <xf numFmtId="164" fontId="31" fillId="0" borderId="6" xfId="24" applyNumberFormat="1" applyFont="1" applyBorder="1" applyAlignment="1">
      <alignment horizontal="right" vertical="top"/>
    </xf>
    <xf numFmtId="164" fontId="32" fillId="0" borderId="4" xfId="24" applyNumberFormat="1" applyFont="1" applyBorder="1" applyAlignment="1">
      <alignment horizontal="center" vertical="top"/>
    </xf>
    <xf numFmtId="164" fontId="32" fillId="0" borderId="0" xfId="24" applyNumberFormat="1" applyFont="1" applyAlignment="1">
      <alignment horizontal="center" vertical="top"/>
    </xf>
    <xf numFmtId="164" fontId="32" fillId="0" borderId="4" xfId="25" applyNumberFormat="1" applyFont="1" applyBorder="1" applyAlignment="1">
      <alignment horizontal="right"/>
    </xf>
    <xf numFmtId="164" fontId="32" fillId="0" borderId="0" xfId="25" applyNumberFormat="1" applyFont="1" applyAlignment="1">
      <alignment horizontal="right"/>
    </xf>
    <xf numFmtId="164" fontId="2" fillId="0" borderId="1" xfId="0" applyNumberFormat="1" applyFont="1" applyBorder="1" applyAlignment="1">
      <alignment horizontal="right" vertical="top" wrapText="1"/>
    </xf>
    <xf numFmtId="164" fontId="2" fillId="0" borderId="6"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3" fillId="0" borderId="4" xfId="0" applyNumberFormat="1" applyFont="1" applyBorder="1" applyAlignment="1">
      <alignment horizontal="right"/>
    </xf>
    <xf numFmtId="164" fontId="3" fillId="0" borderId="0" xfId="0" applyNumberFormat="1" applyFont="1" applyAlignment="1">
      <alignment horizontal="right"/>
    </xf>
    <xf numFmtId="164" fontId="3" fillId="0" borderId="5" xfId="0" applyNumberFormat="1" applyFont="1" applyBorder="1" applyAlignment="1">
      <alignment horizontal="right"/>
    </xf>
    <xf numFmtId="164" fontId="4" fillId="0" borderId="1" xfId="0" applyNumberFormat="1" applyFont="1" applyBorder="1" applyAlignment="1">
      <alignment horizontal="right"/>
    </xf>
    <xf numFmtId="164" fontId="4" fillId="0" borderId="6" xfId="0" applyNumberFormat="1" applyFont="1" applyBorder="1" applyAlignment="1">
      <alignment horizontal="right"/>
    </xf>
    <xf numFmtId="164" fontId="4" fillId="0" borderId="7" xfId="0" applyNumberFormat="1" applyFont="1" applyBorder="1" applyAlignment="1">
      <alignment horizontal="right"/>
    </xf>
    <xf numFmtId="164" fontId="4" fillId="0" borderId="4" xfId="0" applyNumberFormat="1" applyFont="1" applyBorder="1" applyAlignment="1">
      <alignment horizontal="center"/>
    </xf>
    <xf numFmtId="164" fontId="4" fillId="0" borderId="0" xfId="0" applyNumberFormat="1" applyFont="1" applyAlignment="1">
      <alignment horizontal="center"/>
    </xf>
    <xf numFmtId="164" fontId="4" fillId="0" borderId="5" xfId="0" applyNumberFormat="1" applyFont="1" applyBorder="1" applyAlignment="1">
      <alignment horizontal="center"/>
    </xf>
    <xf numFmtId="0" fontId="34" fillId="0" borderId="0" xfId="0" applyFont="1" applyAlignment="1">
      <alignment horizontal="right"/>
    </xf>
    <xf numFmtId="0" fontId="32" fillId="0" borderId="33" xfId="24" applyFont="1" applyBorder="1" applyAlignment="1">
      <alignment horizontal="center" vertical="top"/>
    </xf>
    <xf numFmtId="0" fontId="32" fillId="0" borderId="34" xfId="24" applyFont="1" applyBorder="1" applyAlignment="1">
      <alignment horizontal="center" vertical="top"/>
    </xf>
    <xf numFmtId="0" fontId="32" fillId="0" borderId="3" xfId="24" applyFont="1" applyBorder="1" applyAlignment="1">
      <alignment horizontal="center" vertical="top"/>
    </xf>
    <xf numFmtId="0" fontId="32" fillId="0" borderId="35" xfId="24" applyFont="1" applyBorder="1" applyAlignment="1">
      <alignment horizontal="center" vertical="top"/>
    </xf>
    <xf numFmtId="164" fontId="32" fillId="0" borderId="3" xfId="24" applyNumberFormat="1" applyFont="1" applyBorder="1" applyAlignment="1">
      <alignment horizontal="right" vertical="top"/>
    </xf>
    <xf numFmtId="164" fontId="32" fillId="0" borderId="35" xfId="24" applyNumberFormat="1" applyFont="1" applyBorder="1" applyAlignment="1">
      <alignment horizontal="right" vertical="top"/>
    </xf>
    <xf numFmtId="164" fontId="32" fillId="0" borderId="3" xfId="24" applyNumberFormat="1" applyFont="1" applyBorder="1" applyAlignment="1">
      <alignment horizontal="right"/>
    </xf>
    <xf numFmtId="164" fontId="32" fillId="0" borderId="35" xfId="24" applyNumberFormat="1" applyFont="1" applyBorder="1" applyAlignment="1">
      <alignment horizontal="right"/>
    </xf>
    <xf numFmtId="164" fontId="31" fillId="0" borderId="36" xfId="24" applyNumberFormat="1" applyFont="1" applyBorder="1" applyAlignment="1">
      <alignment horizontal="right" vertical="top"/>
    </xf>
    <xf numFmtId="164" fontId="31" fillId="0" borderId="37" xfId="24" applyNumberFormat="1" applyFont="1" applyBorder="1" applyAlignment="1">
      <alignment horizontal="right" vertical="top"/>
    </xf>
    <xf numFmtId="164" fontId="32" fillId="0" borderId="3" xfId="24" applyNumberFormat="1" applyFont="1" applyBorder="1" applyAlignment="1">
      <alignment horizontal="center" vertical="top"/>
    </xf>
    <xf numFmtId="164" fontId="32" fillId="0" borderId="35" xfId="24" applyNumberFormat="1" applyFont="1" applyBorder="1" applyAlignment="1">
      <alignment horizontal="center" vertical="top"/>
    </xf>
    <xf numFmtId="164" fontId="31" fillId="0" borderId="36" xfId="24" applyNumberFormat="1" applyFont="1" applyBorder="1" applyAlignment="1">
      <alignment horizontal="right"/>
    </xf>
    <xf numFmtId="164" fontId="31" fillId="0" borderId="37" xfId="24" applyNumberFormat="1" applyFont="1" applyBorder="1" applyAlignment="1">
      <alignment horizontal="right"/>
    </xf>
    <xf numFmtId="164" fontId="31" fillId="0" borderId="3" xfId="24" applyNumberFormat="1" applyFont="1" applyBorder="1" applyAlignment="1">
      <alignment horizontal="right"/>
    </xf>
    <xf numFmtId="164" fontId="31" fillId="0" borderId="35" xfId="24" applyNumberFormat="1" applyFont="1" applyBorder="1" applyAlignment="1">
      <alignment horizontal="right"/>
    </xf>
    <xf numFmtId="164" fontId="30" fillId="0" borderId="3" xfId="25" applyNumberFormat="1" applyBorder="1"/>
    <xf numFmtId="164" fontId="30" fillId="0" borderId="35" xfId="25" applyNumberFormat="1" applyBorder="1"/>
    <xf numFmtId="164" fontId="31" fillId="0" borderId="3" xfId="25" applyNumberFormat="1" applyFont="1" applyBorder="1"/>
    <xf numFmtId="164" fontId="31" fillId="0" borderId="35" xfId="25" applyNumberFormat="1" applyFont="1" applyBorder="1"/>
    <xf numFmtId="164" fontId="32" fillId="0" borderId="35" xfId="24" applyNumberFormat="1" applyFont="1" applyBorder="1"/>
    <xf numFmtId="164" fontId="31" fillId="0" borderId="37" xfId="24" applyNumberFormat="1" applyFont="1" applyBorder="1"/>
    <xf numFmtId="164" fontId="31" fillId="0" borderId="34" xfId="24" applyNumberFormat="1" applyFont="1" applyBorder="1" applyAlignment="1">
      <alignment horizontal="right"/>
    </xf>
    <xf numFmtId="164" fontId="31" fillId="0" borderId="36" xfId="20" applyNumberFormat="1" applyFont="1" applyBorder="1"/>
    <xf numFmtId="164" fontId="31" fillId="0" borderId="37" xfId="20" applyNumberFormat="1" applyFont="1" applyBorder="1"/>
    <xf numFmtId="164" fontId="31" fillId="0" borderId="35" xfId="20" applyNumberFormat="1" applyFont="1" applyBorder="1"/>
    <xf numFmtId="0" fontId="32" fillId="0" borderId="34" xfId="25" applyFont="1" applyBorder="1" applyAlignment="1">
      <alignment horizontal="right"/>
    </xf>
    <xf numFmtId="0" fontId="32" fillId="0" borderId="35" xfId="25" applyFont="1" applyBorder="1" applyAlignment="1">
      <alignment horizontal="right"/>
    </xf>
    <xf numFmtId="164" fontId="32" fillId="0" borderId="35" xfId="25" applyNumberFormat="1" applyFont="1" applyBorder="1"/>
    <xf numFmtId="164" fontId="31" fillId="0" borderId="37" xfId="25" applyNumberFormat="1" applyFont="1" applyBorder="1" applyAlignment="1">
      <alignment horizontal="right"/>
    </xf>
    <xf numFmtId="164" fontId="32" fillId="0" borderId="35" xfId="25" applyNumberFormat="1" applyFont="1" applyBorder="1" applyAlignment="1">
      <alignment horizontal="right"/>
    </xf>
    <xf numFmtId="164" fontId="31" fillId="0" borderId="37" xfId="25" applyNumberFormat="1" applyFont="1" applyBorder="1"/>
    <xf numFmtId="0" fontId="32" fillId="0" borderId="33" xfId="23" applyFont="1" applyBorder="1" applyAlignment="1">
      <alignment horizontal="center" vertical="top"/>
    </xf>
    <xf numFmtId="0" fontId="32" fillId="0" borderId="34" xfId="23" applyFont="1" applyBorder="1" applyAlignment="1">
      <alignment horizontal="center" vertical="top"/>
    </xf>
    <xf numFmtId="0" fontId="32" fillId="0" borderId="3" xfId="23" applyFont="1" applyBorder="1" applyAlignment="1">
      <alignment horizontal="center" vertical="top"/>
    </xf>
    <xf numFmtId="0" fontId="32" fillId="0" borderId="35" xfId="23" applyFont="1" applyBorder="1" applyAlignment="1">
      <alignment horizontal="center" vertical="top"/>
    </xf>
    <xf numFmtId="164" fontId="32" fillId="0" borderId="3" xfId="23" applyNumberFormat="1" applyFont="1" applyBorder="1" applyAlignment="1">
      <alignment horizontal="right"/>
    </xf>
    <xf numFmtId="164" fontId="32" fillId="0" borderId="35" xfId="20" applyNumberFormat="1" applyFont="1" applyBorder="1"/>
    <xf numFmtId="164" fontId="32" fillId="0" borderId="3" xfId="23" applyNumberFormat="1" applyFont="1" applyBorder="1"/>
    <xf numFmtId="164" fontId="31" fillId="0" borderId="36" xfId="23" applyNumberFormat="1" applyFont="1" applyBorder="1" applyAlignment="1">
      <alignment horizontal="right"/>
    </xf>
    <xf numFmtId="164" fontId="31" fillId="0" borderId="3" xfId="23" applyNumberFormat="1" applyFont="1" applyBorder="1" applyAlignment="1">
      <alignment horizontal="right"/>
    </xf>
    <xf numFmtId="164" fontId="31" fillId="0" borderId="35" xfId="23" applyNumberFormat="1" applyFont="1" applyBorder="1" applyAlignment="1">
      <alignment horizontal="right"/>
    </xf>
    <xf numFmtId="164" fontId="32" fillId="0" borderId="3" xfId="20" applyNumberFormat="1" applyFont="1" applyBorder="1"/>
    <xf numFmtId="0" fontId="26" fillId="0" borderId="0" xfId="0" applyFont="1"/>
    <xf numFmtId="0" fontId="3" fillId="0" borderId="0" xfId="0" applyFont="1" applyAlignment="1">
      <alignment vertical="top" wrapText="1"/>
    </xf>
    <xf numFmtId="0" fontId="32" fillId="0" borderId="0" xfId="25" applyFont="1" applyAlignment="1">
      <alignment horizontal="left" vertical="top"/>
    </xf>
    <xf numFmtId="0" fontId="36" fillId="0" borderId="0" xfId="21" applyFont="1" applyAlignment="1">
      <alignment vertical="top"/>
    </xf>
    <xf numFmtId="0" fontId="0" fillId="0" borderId="0" xfId="0" applyAlignment="1">
      <alignment vertical="top"/>
    </xf>
    <xf numFmtId="0" fontId="1" fillId="0" borderId="38" xfId="27" applyBorder="1"/>
    <xf numFmtId="0" fontId="25" fillId="0" borderId="0" xfId="0" applyFont="1"/>
    <xf numFmtId="0" fontId="37" fillId="0" borderId="0" xfId="25" applyFont="1" applyAlignment="1">
      <alignment wrapText="1"/>
    </xf>
    <xf numFmtId="0" fontId="37" fillId="0" borderId="0" xfId="25" applyFont="1"/>
    <xf numFmtId="0" fontId="32" fillId="0" borderId="0" xfId="25" applyFont="1" applyAlignment="1">
      <alignment horizontal="left"/>
    </xf>
    <xf numFmtId="0" fontId="3" fillId="0" borderId="0" xfId="0" applyFont="1"/>
    <xf numFmtId="164" fontId="1" fillId="0" borderId="4" xfId="27" applyNumberFormat="1" applyBorder="1" applyAlignment="1">
      <alignment horizontal="right"/>
    </xf>
    <xf numFmtId="164" fontId="1" fillId="0" borderId="26" xfId="27" applyNumberFormat="1" applyBorder="1" applyAlignment="1">
      <alignment horizontal="right"/>
    </xf>
    <xf numFmtId="3" fontId="1" fillId="0" borderId="12" xfId="21" applyNumberFormat="1" applyBorder="1"/>
    <xf numFmtId="3" fontId="1" fillId="0" borderId="4" xfId="21" applyNumberFormat="1" applyBorder="1"/>
    <xf numFmtId="3" fontId="1" fillId="0" borderId="13" xfId="21" applyNumberFormat="1" applyBorder="1"/>
    <xf numFmtId="3" fontId="1" fillId="0" borderId="12" xfId="21" applyNumberFormat="1" applyBorder="1" applyAlignment="1">
      <alignment horizontal="right"/>
    </xf>
    <xf numFmtId="0" fontId="1" fillId="0" borderId="22" xfId="27" applyBorder="1" applyAlignment="1">
      <alignment vertical="center"/>
    </xf>
    <xf numFmtId="3" fontId="5" fillId="0" borderId="15" xfId="20" applyNumberFormat="1" applyBorder="1" applyAlignment="1">
      <alignment vertical="center"/>
    </xf>
    <xf numFmtId="3" fontId="5" fillId="0" borderId="16" xfId="20" applyNumberFormat="1" applyBorder="1" applyAlignment="1">
      <alignment vertical="center"/>
    </xf>
    <xf numFmtId="3" fontId="5" fillId="0" borderId="17" xfId="20" applyNumberFormat="1" applyBorder="1" applyAlignment="1">
      <alignment vertical="center"/>
    </xf>
    <xf numFmtId="3" fontId="5" fillId="0" borderId="15" xfId="20" applyNumberFormat="1" applyBorder="1" applyAlignment="1">
      <alignment horizontal="right" vertical="center"/>
    </xf>
    <xf numFmtId="0" fontId="0" fillId="0" borderId="0" xfId="0" applyAlignment="1">
      <alignment vertical="center"/>
    </xf>
    <xf numFmtId="0" fontId="1" fillId="0" borderId="22" xfId="26" applyBorder="1" applyAlignment="1">
      <alignment vertical="center"/>
    </xf>
    <xf numFmtId="3" fontId="1" fillId="0" borderId="15" xfId="21" applyNumberFormat="1" applyBorder="1" applyAlignment="1">
      <alignment vertical="center"/>
    </xf>
    <xf numFmtId="3" fontId="1" fillId="0" borderId="16" xfId="21" applyNumberFormat="1" applyBorder="1" applyAlignment="1">
      <alignment vertical="center"/>
    </xf>
    <xf numFmtId="3" fontId="1" fillId="0" borderId="17" xfId="21" applyNumberFormat="1" applyBorder="1" applyAlignment="1">
      <alignment vertical="center"/>
    </xf>
    <xf numFmtId="3" fontId="1" fillId="0" borderId="15" xfId="21" applyNumberFormat="1" applyBorder="1" applyAlignment="1">
      <alignment horizontal="right" vertical="center"/>
    </xf>
    <xf numFmtId="164" fontId="31" fillId="0" borderId="23" xfId="24" applyNumberFormat="1" applyFont="1" applyBorder="1" applyAlignment="1">
      <alignment horizontal="right"/>
    </xf>
    <xf numFmtId="164" fontId="1" fillId="0" borderId="0" xfId="27" applyNumberFormat="1" applyAlignment="1">
      <alignment horizontal="right"/>
    </xf>
    <xf numFmtId="0" fontId="38" fillId="0" borderId="0" xfId="21" applyFont="1"/>
    <xf numFmtId="164" fontId="20" fillId="0" borderId="1" xfId="0" applyNumberFormat="1" applyFont="1" applyBorder="1" applyAlignment="1">
      <alignment vertical="center"/>
    </xf>
    <xf numFmtId="0" fontId="2" fillId="0" borderId="5" xfId="21" applyFont="1" applyBorder="1" applyAlignment="1">
      <alignment horizontal="right"/>
    </xf>
    <xf numFmtId="0" fontId="2" fillId="0" borderId="5" xfId="0" applyFont="1" applyBorder="1" applyAlignment="1">
      <alignment horizontal="left"/>
    </xf>
    <xf numFmtId="0" fontId="1" fillId="0" borderId="0" xfId="20" applyFont="1" applyAlignment="1">
      <alignment horizontal="right"/>
    </xf>
    <xf numFmtId="164" fontId="5" fillId="0" borderId="4" xfId="20" applyNumberFormat="1" applyBorder="1" applyAlignment="1">
      <alignment horizontal="center" vertical="center"/>
    </xf>
    <xf numFmtId="164" fontId="5" fillId="0" borderId="0" xfId="20" applyNumberFormat="1" applyAlignment="1">
      <alignment horizontal="center" vertical="center"/>
    </xf>
    <xf numFmtId="164" fontId="5" fillId="0" borderId="5" xfId="20" applyNumberFormat="1" applyBorder="1" applyAlignment="1">
      <alignment horizontal="center" vertical="center"/>
    </xf>
    <xf numFmtId="164" fontId="2" fillId="0" borderId="0" xfId="20" applyNumberFormat="1" applyFont="1" applyAlignment="1">
      <alignment horizontal="center" vertical="center" wrapText="1"/>
    </xf>
    <xf numFmtId="164" fontId="5" fillId="0" borderId="0" xfId="20" applyNumberFormat="1" applyAlignment="1">
      <alignment horizontal="center" vertical="center" wrapText="1"/>
    </xf>
    <xf numFmtId="0" fontId="5" fillId="0" borderId="11" xfId="20" applyBorder="1"/>
    <xf numFmtId="0" fontId="5" fillId="0" borderId="8" xfId="20" applyBorder="1"/>
    <xf numFmtId="164" fontId="5" fillId="0" borderId="23" xfId="20" applyNumberFormat="1" applyBorder="1" applyAlignment="1">
      <alignment horizontal="center" vertical="center"/>
    </xf>
    <xf numFmtId="164" fontId="5" fillId="0" borderId="24" xfId="20" applyNumberFormat="1" applyBorder="1" applyAlignment="1">
      <alignment horizontal="center" vertical="center"/>
    </xf>
    <xf numFmtId="164" fontId="5" fillId="0" borderId="25" xfId="20" applyNumberFormat="1" applyBorder="1" applyAlignment="1">
      <alignment horizontal="center" vertical="center"/>
    </xf>
    <xf numFmtId="164" fontId="5" fillId="0" borderId="1" xfId="20" applyNumberFormat="1" applyBorder="1" applyAlignment="1">
      <alignment horizontal="center" vertical="center"/>
    </xf>
    <xf numFmtId="164" fontId="5" fillId="0" borderId="4" xfId="20" applyNumberFormat="1" applyBorder="1" applyAlignment="1">
      <alignment horizontal="right" vertical="center"/>
    </xf>
    <xf numFmtId="164" fontId="5" fillId="0" borderId="0" xfId="20" applyNumberFormat="1" applyAlignment="1">
      <alignment horizontal="right" vertical="center"/>
    </xf>
    <xf numFmtId="164" fontId="5" fillId="0" borderId="5" xfId="20" applyNumberFormat="1" applyBorder="1" applyAlignment="1">
      <alignment horizontal="right" vertical="center"/>
    </xf>
    <xf numFmtId="164" fontId="2" fillId="0" borderId="1" xfId="20" applyNumberFormat="1" applyFont="1" applyBorder="1" applyAlignment="1">
      <alignment horizontal="right" vertical="center"/>
    </xf>
    <xf numFmtId="164" fontId="2" fillId="0" borderId="6" xfId="20" applyNumberFormat="1" applyFont="1" applyBorder="1" applyAlignment="1">
      <alignment horizontal="right" vertical="center"/>
    </xf>
    <xf numFmtId="164" fontId="2" fillId="0" borderId="7" xfId="20" applyNumberFormat="1" applyFont="1" applyBorder="1" applyAlignment="1">
      <alignment horizontal="right" vertical="center"/>
    </xf>
    <xf numFmtId="164" fontId="2" fillId="0" borderId="4" xfId="20" applyNumberFormat="1" applyFont="1" applyBorder="1" applyAlignment="1">
      <alignment horizontal="right" vertical="center"/>
    </xf>
    <xf numFmtId="164" fontId="2" fillId="0" borderId="0" xfId="20" applyNumberFormat="1" applyFont="1" applyAlignment="1">
      <alignment horizontal="right" vertical="center"/>
    </xf>
    <xf numFmtId="164" fontId="2" fillId="0" borderId="5" xfId="20" applyNumberFormat="1" applyFont="1" applyBorder="1" applyAlignment="1">
      <alignment horizontal="right" vertical="center"/>
    </xf>
    <xf numFmtId="164" fontId="1" fillId="0" borderId="9" xfId="20" applyNumberFormat="1" applyFont="1" applyBorder="1"/>
    <xf numFmtId="164" fontId="1" fillId="0" borderId="8" xfId="20" applyNumberFormat="1" applyFont="1" applyBorder="1"/>
    <xf numFmtId="164" fontId="1" fillId="0" borderId="10" xfId="20" applyNumberFormat="1" applyFont="1" applyBorder="1"/>
    <xf numFmtId="164" fontId="2" fillId="0" borderId="23" xfId="20" applyNumberFormat="1" applyFont="1" applyBorder="1"/>
    <xf numFmtId="164" fontId="2" fillId="0" borderId="24" xfId="20" applyNumberFormat="1" applyFont="1" applyBorder="1"/>
    <xf numFmtId="164" fontId="2" fillId="0" borderId="25" xfId="20" applyNumberFormat="1" applyFont="1" applyBorder="1"/>
    <xf numFmtId="164" fontId="2" fillId="0" borderId="1" xfId="20" applyNumberFormat="1" applyFont="1" applyBorder="1" applyAlignment="1">
      <alignment horizontal="right"/>
    </xf>
    <xf numFmtId="164" fontId="2" fillId="0" borderId="6" xfId="20" applyNumberFormat="1" applyFont="1" applyBorder="1" applyAlignment="1">
      <alignment horizontal="right"/>
    </xf>
    <xf numFmtId="164" fontId="2" fillId="0" borderId="7" xfId="20" applyNumberFormat="1" applyFont="1" applyBorder="1" applyAlignment="1">
      <alignment horizontal="right"/>
    </xf>
    <xf numFmtId="0" fontId="2" fillId="0" borderId="0" xfId="20" applyFont="1" applyAlignment="1">
      <alignment horizontal="left" vertical="top" wrapText="1"/>
    </xf>
    <xf numFmtId="0" fontId="1" fillId="0" borderId="0" xfId="20" applyFont="1" applyAlignment="1">
      <alignment horizontal="left" vertical="top" wrapText="1"/>
    </xf>
    <xf numFmtId="0" fontId="11" fillId="0" borderId="0" xfId="20" applyFont="1"/>
    <xf numFmtId="164" fontId="1" fillId="0" borderId="9" xfId="0" applyNumberFormat="1" applyFont="1" applyBorder="1" applyAlignment="1">
      <alignment horizontal="right" vertical="center"/>
    </xf>
    <xf numFmtId="164" fontId="1" fillId="0" borderId="8"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3" fillId="0" borderId="0" xfId="0" applyFont="1" applyAlignment="1">
      <alignment horizontal="left" wrapText="1"/>
    </xf>
    <xf numFmtId="0" fontId="3" fillId="0" borderId="0" xfId="0" applyFont="1" applyAlignment="1">
      <alignment wrapText="1"/>
    </xf>
    <xf numFmtId="0" fontId="2" fillId="0" borderId="0" xfId="0" applyFont="1" applyAlignment="1">
      <alignment vertical="center" wrapText="1"/>
    </xf>
    <xf numFmtId="0" fontId="32" fillId="0" borderId="0" xfId="21" applyFont="1"/>
    <xf numFmtId="164" fontId="31" fillId="0" borderId="23" xfId="23" applyNumberFormat="1" applyFont="1" applyBorder="1" applyAlignment="1">
      <alignment horizontal="right"/>
    </xf>
    <xf numFmtId="164" fontId="31" fillId="0" borderId="24" xfId="23" applyNumberFormat="1" applyFont="1" applyBorder="1" applyAlignment="1">
      <alignment horizontal="right"/>
    </xf>
    <xf numFmtId="164" fontId="31" fillId="0" borderId="24" xfId="20" applyNumberFormat="1" applyFont="1" applyBorder="1"/>
    <xf numFmtId="164" fontId="31" fillId="0" borderId="33" xfId="23" applyNumberFormat="1" applyFont="1" applyBorder="1" applyAlignment="1">
      <alignment horizontal="right"/>
    </xf>
    <xf numFmtId="164" fontId="31" fillId="0" borderId="34" xfId="20" applyNumberFormat="1" applyFont="1" applyBorder="1"/>
    <xf numFmtId="0" fontId="2" fillId="0" borderId="0" xfId="0" applyFont="1" applyAlignment="1">
      <alignment horizontal="center" vertical="top" wrapText="1"/>
    </xf>
    <xf numFmtId="0" fontId="3" fillId="0" borderId="11" xfId="0" applyFont="1"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right" vertical="top"/>
    </xf>
    <xf numFmtId="0" fontId="2" fillId="0" borderId="0" xfId="21" applyFont="1" applyAlignment="1">
      <alignment horizontal="right" wrapText="1"/>
    </xf>
    <xf numFmtId="0" fontId="2" fillId="0" borderId="0" xfId="20" applyFont="1" applyAlignment="1">
      <alignment horizontal="left" wrapText="1"/>
    </xf>
    <xf numFmtId="164" fontId="2" fillId="0" borderId="0" xfId="0" applyNumberFormat="1" applyFont="1" applyAlignment="1">
      <alignment horizontal="right" wrapText="1"/>
    </xf>
    <xf numFmtId="0" fontId="29" fillId="0" borderId="0" xfId="8" applyFill="1"/>
    <xf numFmtId="164" fontId="1" fillId="0" borderId="1" xfId="0" applyNumberFormat="1" applyFont="1" applyBorder="1"/>
    <xf numFmtId="164" fontId="1" fillId="0" borderId="6" xfId="0" applyNumberFormat="1" applyFont="1" applyBorder="1"/>
    <xf numFmtId="164" fontId="1" fillId="0" borderId="7" xfId="0" applyNumberFormat="1" applyFont="1" applyBorder="1"/>
    <xf numFmtId="164" fontId="1" fillId="0" borderId="0" xfId="0" applyNumberFormat="1" applyFont="1" applyAlignment="1">
      <alignment horizontal="center" vertical="center" wrapText="1"/>
    </xf>
    <xf numFmtId="164" fontId="1" fillId="0" borderId="24" xfId="0" applyNumberFormat="1" applyFont="1" applyBorder="1" applyAlignment="1">
      <alignment horizontal="center" vertical="center"/>
    </xf>
    <xf numFmtId="0" fontId="1" fillId="0" borderId="6" xfId="0" applyFont="1" applyBorder="1"/>
    <xf numFmtId="0" fontId="1" fillId="0" borderId="10" xfId="0" applyFont="1" applyBorder="1"/>
    <xf numFmtId="0" fontId="1" fillId="0" borderId="23" xfId="0" applyFont="1" applyBorder="1"/>
    <xf numFmtId="164" fontId="1" fillId="0" borderId="4" xfId="0" applyNumberFormat="1" applyFont="1" applyBorder="1" applyAlignment="1">
      <alignment vertical="top"/>
    </xf>
    <xf numFmtId="164" fontId="1" fillId="0" borderId="0" xfId="0" applyNumberFormat="1" applyFont="1" applyAlignment="1">
      <alignment vertical="top"/>
    </xf>
    <xf numFmtId="0" fontId="1" fillId="0" borderId="8" xfId="0" applyFont="1" applyBorder="1" applyAlignment="1">
      <alignment vertical="top"/>
    </xf>
    <xf numFmtId="0" fontId="1" fillId="0" borderId="11" xfId="0" applyFont="1" applyBorder="1" applyAlignment="1">
      <alignment wrapText="1"/>
    </xf>
    <xf numFmtId="0" fontId="1" fillId="0" borderId="8" xfId="0" applyFont="1" applyBorder="1" applyAlignment="1">
      <alignment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wrapText="1" shrinkToFit="1"/>
    </xf>
    <xf numFmtId="0" fontId="1" fillId="0" borderId="0" xfId="26" applyFont="1"/>
    <xf numFmtId="0" fontId="1" fillId="0" borderId="11" xfId="26" applyFont="1" applyBorder="1"/>
    <xf numFmtId="0" fontId="1" fillId="0" borderId="10" xfId="26" applyFont="1" applyBorder="1"/>
    <xf numFmtId="3" fontId="1" fillId="0" borderId="12" xfId="26" applyNumberFormat="1" applyFont="1" applyBorder="1"/>
    <xf numFmtId="3" fontId="1" fillId="0" borderId="4" xfId="26" applyNumberFormat="1" applyFont="1" applyBorder="1"/>
    <xf numFmtId="164" fontId="1" fillId="0" borderId="13" xfId="26" applyNumberFormat="1" applyFont="1" applyBorder="1"/>
    <xf numFmtId="164" fontId="1" fillId="0" borderId="12" xfId="26" applyNumberFormat="1" applyFont="1" applyBorder="1" applyAlignment="1">
      <alignment horizontal="right"/>
    </xf>
    <xf numFmtId="164" fontId="1" fillId="0" borderId="4" xfId="26" applyNumberFormat="1" applyFont="1" applyBorder="1"/>
    <xf numFmtId="0" fontId="1" fillId="0" borderId="14" xfId="26" applyFont="1" applyBorder="1"/>
    <xf numFmtId="3" fontId="1" fillId="0" borderId="15" xfId="26" applyNumberFormat="1" applyFont="1" applyBorder="1"/>
    <xf numFmtId="3" fontId="1" fillId="0" borderId="16" xfId="26" applyNumberFormat="1" applyFont="1" applyBorder="1"/>
    <xf numFmtId="164" fontId="1" fillId="0" borderId="17" xfId="26" applyNumberFormat="1" applyFont="1" applyBorder="1"/>
    <xf numFmtId="164" fontId="1" fillId="0" borderId="15" xfId="26" applyNumberFormat="1" applyFont="1" applyBorder="1" applyAlignment="1">
      <alignment horizontal="right"/>
    </xf>
    <xf numFmtId="164" fontId="1" fillId="0" borderId="16" xfId="26" applyNumberFormat="1" applyFont="1" applyBorder="1"/>
    <xf numFmtId="3" fontId="1" fillId="0" borderId="18" xfId="0" applyNumberFormat="1" applyFont="1" applyBorder="1"/>
    <xf numFmtId="3" fontId="1" fillId="0" borderId="12" xfId="0" applyNumberFormat="1" applyFont="1" applyBorder="1"/>
    <xf numFmtId="3" fontId="1" fillId="0" borderId="19" xfId="0" applyNumberFormat="1" applyFont="1" applyBorder="1"/>
    <xf numFmtId="3" fontId="1" fillId="0" borderId="4" xfId="0" applyNumberFormat="1" applyFont="1" applyBorder="1"/>
    <xf numFmtId="3" fontId="1" fillId="0" borderId="31" xfId="0" applyNumberFormat="1" applyFont="1" applyBorder="1"/>
    <xf numFmtId="3" fontId="1" fillId="0" borderId="15" xfId="0" applyNumberFormat="1" applyFont="1" applyBorder="1"/>
    <xf numFmtId="3" fontId="1" fillId="0" borderId="32" xfId="0" applyNumberFormat="1" applyFont="1" applyBorder="1"/>
    <xf numFmtId="3" fontId="1" fillId="0" borderId="16" xfId="0" applyNumberFormat="1" applyFont="1" applyBorder="1"/>
    <xf numFmtId="3" fontId="1" fillId="0" borderId="13" xfId="26" applyNumberFormat="1" applyFont="1" applyBorder="1"/>
    <xf numFmtId="0" fontId="1" fillId="0" borderId="29" xfId="26" applyFont="1" applyBorder="1"/>
    <xf numFmtId="0" fontId="1" fillId="0" borderId="22" xfId="26" applyFont="1" applyBorder="1"/>
    <xf numFmtId="0" fontId="1" fillId="0" borderId="5" xfId="26" applyFont="1" applyBorder="1"/>
    <xf numFmtId="0" fontId="1" fillId="0" borderId="5" xfId="27" applyFont="1" applyBorder="1"/>
    <xf numFmtId="164" fontId="1" fillId="0" borderId="4" xfId="27" applyNumberFormat="1" applyFont="1" applyBorder="1" applyAlignment="1">
      <alignment horizontal="right"/>
    </xf>
    <xf numFmtId="164" fontId="1" fillId="0" borderId="26" xfId="27" applyNumberFormat="1" applyFont="1" applyBorder="1" applyAlignment="1">
      <alignment horizontal="right"/>
    </xf>
    <xf numFmtId="164" fontId="1" fillId="0" borderId="0" xfId="27" applyNumberFormat="1" applyFont="1" applyAlignment="1">
      <alignment horizontal="right"/>
    </xf>
    <xf numFmtId="164" fontId="1" fillId="0" borderId="27" xfId="27" applyNumberFormat="1" applyFont="1" applyBorder="1" applyAlignment="1">
      <alignment horizontal="right"/>
    </xf>
    <xf numFmtId="164" fontId="1" fillId="0" borderId="21" xfId="27" applyNumberFormat="1" applyFont="1" applyBorder="1" applyAlignment="1">
      <alignment horizontal="right"/>
    </xf>
    <xf numFmtId="0" fontId="1" fillId="0" borderId="22" xfId="27" applyFont="1" applyBorder="1"/>
    <xf numFmtId="164" fontId="1" fillId="0" borderId="16" xfId="27" applyNumberFormat="1" applyFont="1" applyBorder="1" applyAlignment="1">
      <alignment horizontal="right"/>
    </xf>
    <xf numFmtId="164" fontId="1" fillId="0" borderId="14" xfId="27" applyNumberFormat="1" applyFont="1" applyBorder="1" applyAlignment="1">
      <alignment horizontal="right"/>
    </xf>
    <xf numFmtId="164" fontId="1" fillId="0" borderId="28" xfId="27" applyNumberFormat="1" applyFont="1" applyBorder="1" applyAlignment="1">
      <alignment horizontal="right"/>
    </xf>
    <xf numFmtId="0" fontId="1" fillId="0" borderId="0" xfId="27" applyFont="1"/>
    <xf numFmtId="0" fontId="1" fillId="0" borderId="0" xfId="27" applyFont="1" applyAlignment="1">
      <alignment horizontal="center"/>
    </xf>
    <xf numFmtId="3" fontId="1" fillId="0" borderId="0" xfId="28" applyNumberFormat="1" applyFont="1" applyAlignment="1">
      <alignment horizontal="center" vertical="center" wrapText="1"/>
    </xf>
    <xf numFmtId="0" fontId="1" fillId="0" borderId="20" xfId="27" applyFont="1" applyBorder="1"/>
    <xf numFmtId="0" fontId="1" fillId="0" borderId="10" xfId="27" applyFont="1" applyBorder="1"/>
    <xf numFmtId="164" fontId="1" fillId="0" borderId="4" xfId="21" applyNumberFormat="1" applyFont="1" applyBorder="1"/>
    <xf numFmtId="164" fontId="1" fillId="0" borderId="0" xfId="21" applyNumberFormat="1" applyFont="1"/>
    <xf numFmtId="164" fontId="1" fillId="0" borderId="5" xfId="21" applyNumberFormat="1" applyFont="1" applyBorder="1"/>
    <xf numFmtId="164" fontId="5" fillId="0" borderId="0" xfId="20" applyNumberFormat="1" applyBorder="1"/>
    <xf numFmtId="164" fontId="3" fillId="0" borderId="1" xfId="0" applyNumberFormat="1" applyFont="1" applyBorder="1" applyAlignment="1">
      <alignment horizontal="right" vertical="center"/>
    </xf>
    <xf numFmtId="164" fontId="1" fillId="0" borderId="0" xfId="0" applyNumberFormat="1" applyFont="1" applyBorder="1"/>
    <xf numFmtId="164" fontId="1" fillId="0" borderId="0" xfId="0" applyNumberFormat="1" applyFont="1" applyBorder="1" applyAlignment="1">
      <alignment horizontal="right"/>
    </xf>
    <xf numFmtId="0" fontId="0" fillId="0" borderId="0" xfId="0" applyBorder="1"/>
    <xf numFmtId="0" fontId="2" fillId="0" borderId="0" xfId="0" applyFont="1" applyBorder="1" applyAlignment="1">
      <alignment horizontal="center" vertical="center" wrapText="1"/>
    </xf>
    <xf numFmtId="164" fontId="0" fillId="0" borderId="0" xfId="0" applyNumberFormat="1" applyBorder="1"/>
    <xf numFmtId="164" fontId="2" fillId="0" borderId="0" xfId="0" applyNumberFormat="1" applyFont="1" applyBorder="1"/>
    <xf numFmtId="0" fontId="0" fillId="0" borderId="0" xfId="0" applyBorder="1" applyAlignment="1">
      <alignment horizontal="center" vertical="center" wrapText="1"/>
    </xf>
    <xf numFmtId="3" fontId="0" fillId="0" borderId="0" xfId="0" applyNumberFormat="1" applyBorder="1"/>
    <xf numFmtId="3" fontId="2" fillId="0" borderId="0" xfId="0" applyNumberFormat="1" applyFont="1" applyBorder="1"/>
    <xf numFmtId="164" fontId="32" fillId="0" borderId="0" xfId="24" applyNumberFormat="1" applyFont="1" applyBorder="1" applyAlignment="1">
      <alignment horizontal="right"/>
    </xf>
    <xf numFmtId="164" fontId="31" fillId="0" borderId="0" xfId="24" applyNumberFormat="1" applyFont="1" applyBorder="1" applyAlignment="1">
      <alignment horizontal="right"/>
    </xf>
    <xf numFmtId="0" fontId="32" fillId="0" borderId="8" xfId="25" applyFont="1" applyBorder="1" applyAlignment="1">
      <alignment horizontal="right"/>
    </xf>
    <xf numFmtId="0" fontId="32" fillId="0" borderId="49" xfId="25" applyFont="1" applyBorder="1" applyAlignment="1">
      <alignment horizontal="right"/>
    </xf>
    <xf numFmtId="0" fontId="32" fillId="0" borderId="0" xfId="24" applyFont="1" applyBorder="1" applyAlignment="1">
      <alignment horizontal="center" vertical="top"/>
    </xf>
    <xf numFmtId="164" fontId="32" fillId="0" borderId="0" xfId="24" applyNumberFormat="1" applyFont="1" applyBorder="1"/>
    <xf numFmtId="164" fontId="31" fillId="0" borderId="0" xfId="20" applyNumberFormat="1" applyFont="1" applyBorder="1"/>
    <xf numFmtId="164" fontId="31" fillId="0" borderId="34" xfId="20" applyNumberFormat="1" applyFont="1" applyBorder="1" applyAlignment="1">
      <alignment horizontal="right"/>
    </xf>
    <xf numFmtId="0" fontId="32" fillId="0" borderId="0" xfId="24" applyFont="1" applyBorder="1"/>
    <xf numFmtId="0" fontId="32" fillId="0" borderId="48" xfId="24" applyFont="1" applyBorder="1" applyAlignment="1">
      <alignment horizontal="center" vertical="top"/>
    </xf>
    <xf numFmtId="0" fontId="32" fillId="0" borderId="8" xfId="24" applyFont="1" applyBorder="1" applyAlignment="1">
      <alignment horizontal="center" vertical="top"/>
    </xf>
    <xf numFmtId="0" fontId="32" fillId="0" borderId="49" xfId="24" applyFont="1" applyBorder="1" applyAlignment="1">
      <alignment horizontal="center" vertical="top"/>
    </xf>
    <xf numFmtId="0" fontId="32" fillId="0" borderId="0" xfId="25" applyFont="1" applyBorder="1" applyAlignment="1">
      <alignment horizontal="right"/>
    </xf>
    <xf numFmtId="164" fontId="32" fillId="0" borderId="0" xfId="25" applyNumberFormat="1" applyFont="1" applyBorder="1"/>
    <xf numFmtId="164" fontId="32" fillId="0" borderId="0" xfId="25" applyNumberFormat="1" applyFont="1" applyBorder="1" applyAlignment="1">
      <alignment horizontal="right"/>
    </xf>
    <xf numFmtId="164" fontId="31" fillId="0" borderId="0" xfId="25" applyNumberFormat="1" applyFont="1" applyBorder="1"/>
    <xf numFmtId="0" fontId="32" fillId="0" borderId="0" xfId="25" applyFont="1" applyBorder="1"/>
    <xf numFmtId="0" fontId="1"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164" fontId="1" fillId="0" borderId="0" xfId="0" applyNumberFormat="1" applyFont="1" applyAlignment="1">
      <alignment horizontal="center" vertical="center" wrapText="1"/>
    </xf>
    <xf numFmtId="164" fontId="1" fillId="0" borderId="30" xfId="0" applyNumberFormat="1" applyFont="1" applyBorder="1" applyAlignment="1">
      <alignment horizontal="center" wrapText="1"/>
    </xf>
    <xf numFmtId="164" fontId="1" fillId="0" borderId="39" xfId="0" applyNumberFormat="1" applyFont="1" applyBorder="1" applyAlignment="1">
      <alignment horizontal="center" wrapText="1"/>
    </xf>
    <xf numFmtId="164" fontId="1" fillId="0" borderId="40" xfId="0" applyNumberFormat="1" applyFont="1" applyBorder="1" applyAlignment="1">
      <alignment horizontal="center" wrapText="1"/>
    </xf>
    <xf numFmtId="164" fontId="1" fillId="0" borderId="39" xfId="0" applyNumberFormat="1" applyFont="1" applyBorder="1" applyAlignment="1">
      <alignment horizontal="center" vertical="center" wrapText="1"/>
    </xf>
    <xf numFmtId="0" fontId="1" fillId="0" borderId="0" xfId="0" applyFont="1" applyAlignment="1">
      <alignment horizontal="left"/>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Alignment="1">
      <alignment horizontal="center" vertical="center" wrapText="1"/>
    </xf>
    <xf numFmtId="0" fontId="2" fillId="0" borderId="0" xfId="21" applyFont="1" applyAlignment="1">
      <alignment horizontal="left" wrapText="1"/>
    </xf>
    <xf numFmtId="0" fontId="2" fillId="0" borderId="5" xfId="21" applyFont="1" applyBorder="1" applyAlignment="1">
      <alignment horizontal="left" wrapText="1"/>
    </xf>
    <xf numFmtId="0" fontId="2" fillId="0" borderId="0" xfId="21" applyFont="1" applyAlignment="1">
      <alignment horizontal="left" vertical="top" wrapText="1"/>
    </xf>
    <xf numFmtId="0" fontId="2" fillId="0" borderId="5" xfId="21" applyFont="1" applyBorder="1" applyAlignment="1">
      <alignment horizontal="left" vertical="top" wrapText="1"/>
    </xf>
    <xf numFmtId="0" fontId="2" fillId="0" borderId="0" xfId="21" applyFont="1" applyAlignment="1">
      <alignment horizontal="left"/>
    </xf>
    <xf numFmtId="0" fontId="2" fillId="0" borderId="0" xfId="21" applyFont="1" applyAlignment="1">
      <alignment horizontal="center" vertical="center" wrapText="1"/>
    </xf>
    <xf numFmtId="0" fontId="1" fillId="0" borderId="0" xfId="21" applyAlignment="1">
      <alignment horizontal="center" vertical="center" wrapText="1"/>
    </xf>
    <xf numFmtId="164" fontId="3" fillId="0" borderId="30" xfId="21" applyNumberFormat="1" applyFont="1" applyBorder="1" applyAlignment="1">
      <alignment horizontal="center" vertical="center" wrapText="1"/>
    </xf>
    <xf numFmtId="164" fontId="3" fillId="0" borderId="39" xfId="21" applyNumberFormat="1" applyFont="1" applyBorder="1" applyAlignment="1">
      <alignment horizontal="center" vertical="center" wrapText="1"/>
    </xf>
    <xf numFmtId="164" fontId="3" fillId="0" borderId="40" xfId="21" applyNumberFormat="1" applyFont="1" applyBorder="1" applyAlignment="1">
      <alignment horizontal="center" vertical="center" wrapText="1"/>
    </xf>
    <xf numFmtId="0" fontId="2" fillId="0" borderId="5" xfId="21" applyFont="1" applyBorder="1" applyAlignment="1">
      <alignment horizontal="left"/>
    </xf>
    <xf numFmtId="0" fontId="2" fillId="0" borderId="0" xfId="0" applyFont="1" applyAlignment="1">
      <alignment horizontal="left"/>
    </xf>
    <xf numFmtId="0" fontId="27" fillId="0" borderId="0" xfId="0" applyFont="1" applyAlignment="1">
      <alignment horizontal="left" vertical="top" wrapText="1"/>
    </xf>
    <xf numFmtId="0" fontId="2" fillId="0" borderId="0" xfId="0" applyFont="1" applyAlignment="1">
      <alignment horizontal="left" wrapText="1"/>
    </xf>
    <xf numFmtId="0" fontId="1" fillId="0" borderId="0" xfId="0" applyFont="1" applyAlignment="1">
      <alignment horizontal="left" vertical="top" wrapText="1"/>
    </xf>
    <xf numFmtId="0" fontId="2" fillId="0" borderId="0" xfId="0" applyFont="1" applyAlignment="1">
      <alignment horizontal="center"/>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0" xfId="20" applyFont="1" applyAlignment="1">
      <alignment horizontal="center" vertical="center" wrapText="1"/>
    </xf>
    <xf numFmtId="0" fontId="5" fillId="0" borderId="0" xfId="20" applyAlignment="1">
      <alignment horizontal="center" vertical="center" wrapText="1"/>
    </xf>
    <xf numFmtId="164" fontId="5" fillId="0" borderId="30" xfId="20" applyNumberFormat="1" applyBorder="1" applyAlignment="1">
      <alignment horizontal="center" vertical="center" wrapText="1"/>
    </xf>
    <xf numFmtId="164" fontId="5" fillId="0" borderId="39" xfId="20" applyNumberFormat="1" applyBorder="1" applyAlignment="1">
      <alignment horizontal="center" vertical="center" wrapText="1"/>
    </xf>
    <xf numFmtId="164" fontId="5" fillId="0" borderId="40" xfId="20" applyNumberFormat="1" applyBorder="1" applyAlignment="1">
      <alignment horizontal="center" vertical="center" wrapText="1"/>
    </xf>
    <xf numFmtId="0" fontId="2" fillId="0" borderId="0" xfId="20" applyFont="1" applyAlignment="1">
      <alignment horizontal="left" wrapText="1"/>
    </xf>
    <xf numFmtId="0" fontId="2" fillId="0" borderId="5" xfId="20" applyFont="1" applyBorder="1" applyAlignment="1">
      <alignment horizontal="left" wrapText="1"/>
    </xf>
    <xf numFmtId="0" fontId="2" fillId="0" borderId="0" xfId="20" applyFont="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right" wrapText="1"/>
    </xf>
    <xf numFmtId="0" fontId="23" fillId="0" borderId="0" xfId="0" applyFont="1" applyAlignment="1">
      <alignment horizontal="center" vertical="center" wrapText="1"/>
    </xf>
    <xf numFmtId="0" fontId="2" fillId="0" borderId="5" xfId="0" applyFont="1" applyBorder="1" applyAlignment="1">
      <alignment horizontal="left"/>
    </xf>
    <xf numFmtId="0" fontId="19" fillId="0" borderId="0" xfId="0" applyFont="1" applyAlignment="1">
      <alignment horizontal="left" vertical="top" wrapText="1"/>
    </xf>
    <xf numFmtId="0" fontId="19" fillId="0" borderId="5" xfId="0" applyFont="1" applyBorder="1" applyAlignment="1">
      <alignment horizontal="left" vertical="top"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9" fillId="0" borderId="0" xfId="8" applyFill="1" applyAlignment="1"/>
    <xf numFmtId="0" fontId="1" fillId="0" borderId="30"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Alignment="1">
      <alignment wrapText="1"/>
    </xf>
    <xf numFmtId="0" fontId="1" fillId="0" borderId="0" xfId="20" applyFont="1" applyAlignment="1">
      <alignment horizontal="left" vertical="top" wrapText="1"/>
    </xf>
    <xf numFmtId="0" fontId="1" fillId="0" borderId="41" xfId="26" applyFont="1" applyBorder="1" applyAlignment="1">
      <alignment horizontal="center" vertical="center"/>
    </xf>
    <xf numFmtId="0" fontId="0" fillId="0" borderId="9" xfId="0" applyBorder="1" applyAlignment="1">
      <alignment horizontal="center" vertical="center"/>
    </xf>
    <xf numFmtId="3" fontId="2" fillId="0" borderId="0" xfId="28" applyNumberFormat="1" applyFont="1" applyAlignment="1">
      <alignment horizontal="center"/>
    </xf>
    <xf numFmtId="0" fontId="1" fillId="0" borderId="42" xfId="26" applyFont="1" applyBorder="1" applyAlignment="1">
      <alignment horizontal="center" vertical="center"/>
    </xf>
    <xf numFmtId="0" fontId="0" fillId="0" borderId="43" xfId="0" applyBorder="1" applyAlignment="1">
      <alignment horizontal="center" vertical="center"/>
    </xf>
    <xf numFmtId="0" fontId="1" fillId="0" borderId="41" xfId="26" applyFont="1" applyBorder="1" applyAlignment="1">
      <alignment horizontal="center" vertical="center" wrapText="1"/>
    </xf>
    <xf numFmtId="0" fontId="0" fillId="0" borderId="9" xfId="0" applyBorder="1" applyAlignment="1">
      <alignment horizontal="center" vertical="center" wrapText="1"/>
    </xf>
    <xf numFmtId="0" fontId="32" fillId="0" borderId="0" xfId="25" applyFont="1" applyAlignment="1">
      <alignment horizontal="left" vertical="top"/>
    </xf>
    <xf numFmtId="0" fontId="1" fillId="0" borderId="11" xfId="26" applyFont="1" applyBorder="1" applyAlignment="1">
      <alignment horizontal="center" vertical="center" wrapText="1"/>
    </xf>
    <xf numFmtId="0" fontId="0" fillId="0" borderId="8" xfId="0" applyBorder="1" applyAlignment="1">
      <alignment horizontal="center" vertical="center" wrapText="1"/>
    </xf>
    <xf numFmtId="0" fontId="2" fillId="0" borderId="0" xfId="26" applyFont="1" applyAlignment="1">
      <alignment horizontal="center"/>
    </xf>
    <xf numFmtId="0" fontId="1" fillId="0" borderId="44" xfId="26" applyFont="1" applyBorder="1" applyAlignment="1">
      <alignment horizontal="center" vertical="center" wrapText="1"/>
    </xf>
    <xf numFmtId="0" fontId="0" fillId="0" borderId="45" xfId="0" applyBorder="1" applyAlignment="1">
      <alignment horizontal="center" vertical="center" wrapText="1"/>
    </xf>
    <xf numFmtId="0" fontId="1" fillId="0" borderId="20" xfId="27" applyFont="1" applyBorder="1" applyAlignment="1">
      <alignment horizontal="center"/>
    </xf>
    <xf numFmtId="0" fontId="1" fillId="0" borderId="10" xfId="27" applyFont="1" applyBorder="1" applyAlignment="1">
      <alignment horizontal="center"/>
    </xf>
    <xf numFmtId="3" fontId="2" fillId="0" borderId="0" xfId="28" applyNumberFormat="1" applyFont="1" applyAlignment="1">
      <alignment horizontal="center" vertical="center" wrapText="1"/>
    </xf>
    <xf numFmtId="0" fontId="2" fillId="0" borderId="0" xfId="22" applyFont="1" applyAlignment="1">
      <alignment horizontal="center" vertical="center" wrapText="1"/>
    </xf>
    <xf numFmtId="0" fontId="30" fillId="0" borderId="4" xfId="25" applyBorder="1" applyAlignment="1">
      <alignment horizontal="left" wrapText="1"/>
    </xf>
    <xf numFmtId="0" fontId="30" fillId="0" borderId="0" xfId="25" applyAlignment="1">
      <alignment horizontal="left" wrapText="1"/>
    </xf>
    <xf numFmtId="0" fontId="32" fillId="0" borderId="30" xfId="24" applyFont="1" applyBorder="1" applyAlignment="1">
      <alignment horizontal="center" vertical="top"/>
    </xf>
    <xf numFmtId="0" fontId="32" fillId="0" borderId="39" xfId="24" applyFont="1" applyBorder="1" applyAlignment="1">
      <alignment horizontal="center" vertical="top"/>
    </xf>
    <xf numFmtId="0" fontId="32" fillId="0" borderId="46" xfId="24" applyFont="1" applyBorder="1" applyAlignment="1">
      <alignment horizontal="center" vertical="top"/>
    </xf>
    <xf numFmtId="0" fontId="32" fillId="0" borderId="47" xfId="24" applyFont="1" applyBorder="1" applyAlignment="1">
      <alignment horizontal="center" vertical="top"/>
    </xf>
    <xf numFmtId="0" fontId="32" fillId="0" borderId="4" xfId="20" quotePrefix="1" applyFont="1" applyBorder="1" applyAlignment="1">
      <alignment horizontal="left" wrapText="1"/>
    </xf>
    <xf numFmtId="0" fontId="32" fillId="0" borderId="0" xfId="20" quotePrefix="1" applyFont="1" applyAlignment="1">
      <alignment horizontal="left" wrapText="1"/>
    </xf>
    <xf numFmtId="0" fontId="32" fillId="0" borderId="50" xfId="24" applyFont="1" applyBorder="1" applyAlignment="1">
      <alignment horizontal="center" vertical="top"/>
    </xf>
    <xf numFmtId="0" fontId="32" fillId="0" borderId="51" xfId="24" applyFont="1" applyBorder="1" applyAlignment="1">
      <alignment horizontal="center" vertical="top"/>
    </xf>
    <xf numFmtId="0" fontId="32" fillId="0" borderId="52" xfId="24" applyFont="1" applyBorder="1" applyAlignment="1">
      <alignment horizontal="center" vertical="top"/>
    </xf>
    <xf numFmtId="0" fontId="32" fillId="0" borderId="4" xfId="25" applyFont="1" applyBorder="1" applyAlignment="1">
      <alignment horizontal="left" wrapText="1"/>
    </xf>
    <xf numFmtId="0" fontId="32" fillId="0" borderId="0" xfId="25" applyFont="1" applyAlignment="1">
      <alignment horizontal="left" wrapText="1"/>
    </xf>
    <xf numFmtId="0" fontId="32" fillId="0" borderId="30" xfId="25" applyFont="1" applyBorder="1" applyAlignment="1">
      <alignment horizontal="center"/>
    </xf>
    <xf numFmtId="0" fontId="32" fillId="0" borderId="39" xfId="25" applyFont="1" applyBorder="1" applyAlignment="1">
      <alignment horizontal="center"/>
    </xf>
    <xf numFmtId="0" fontId="32" fillId="0" borderId="47" xfId="25" applyFont="1" applyBorder="1" applyAlignment="1">
      <alignment horizontal="center"/>
    </xf>
    <xf numFmtId="0" fontId="32" fillId="0" borderId="4" xfId="20" applyFont="1" applyBorder="1" applyAlignment="1">
      <alignment horizontal="left" wrapText="1"/>
    </xf>
    <xf numFmtId="0" fontId="32" fillId="0" borderId="0" xfId="20" applyFont="1" applyAlignment="1">
      <alignment horizontal="left" wrapText="1"/>
    </xf>
    <xf numFmtId="0" fontId="31" fillId="0" borderId="0" xfId="20" applyFont="1" applyAlignment="1">
      <alignment horizontal="center"/>
    </xf>
    <xf numFmtId="0" fontId="31" fillId="0" borderId="0" xfId="21" applyFont="1" applyAlignment="1">
      <alignment horizontal="center"/>
    </xf>
    <xf numFmtId="0" fontId="32" fillId="0" borderId="46" xfId="25" applyFont="1" applyBorder="1" applyAlignment="1">
      <alignment horizontal="center"/>
    </xf>
  </cellXfs>
  <cellStyles count="31">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eader 2" xfId="7" xr:uid="{00000000-0005-0000-0000-000006000000}"/>
    <cellStyle name="Hyperlink" xfId="8" builtinId="8"/>
    <cellStyle name="komma1nul" xfId="9" xr:uid="{00000000-0005-0000-0000-000008000000}"/>
    <cellStyle name="komma2nul" xfId="10" xr:uid="{00000000-0005-0000-0000-000009000000}"/>
    <cellStyle name="Netten_1" xfId="11" xr:uid="{00000000-0005-0000-0000-00000A000000}"/>
    <cellStyle name="nieuw" xfId="12" xr:uid="{00000000-0005-0000-0000-00000B000000}"/>
    <cellStyle name="Niveau" xfId="13" xr:uid="{00000000-0005-0000-0000-00000C000000}"/>
    <cellStyle name="perc1nul" xfId="14" xr:uid="{00000000-0005-0000-0000-00000D000000}"/>
    <cellStyle name="perc2nul" xfId="15" xr:uid="{00000000-0005-0000-0000-00000E000000}"/>
    <cellStyle name="perc3nul" xfId="16" xr:uid="{00000000-0005-0000-0000-00000F000000}"/>
    <cellStyle name="perc4" xfId="17" xr:uid="{00000000-0005-0000-0000-000010000000}"/>
    <cellStyle name="Procent" xfId="18" builtinId="5"/>
    <cellStyle name="Procent 2" xfId="19" xr:uid="{00000000-0005-0000-0000-000012000000}"/>
    <cellStyle name="Standaard" xfId="0" builtinId="0"/>
    <cellStyle name="Standaard 2" xfId="20" xr:uid="{00000000-0005-0000-0000-000014000000}"/>
    <cellStyle name="Standaard 2 2" xfId="21" xr:uid="{00000000-0005-0000-0000-000015000000}"/>
    <cellStyle name="Standaard 3" xfId="22" xr:uid="{00000000-0005-0000-0000-000016000000}"/>
    <cellStyle name="Standaard 4" xfId="23" xr:uid="{00000000-0005-0000-0000-000017000000}"/>
    <cellStyle name="Standaard 4 2" xfId="24" xr:uid="{00000000-0005-0000-0000-000018000000}"/>
    <cellStyle name="Standaard 5" xfId="25" xr:uid="{00000000-0005-0000-0000-000019000000}"/>
    <cellStyle name="Standaard_EVO_BIS" xfId="26" xr:uid="{00000000-0005-0000-0000-00001A000000}"/>
    <cellStyle name="Standaard_EVO_UNIVERSITEITEN" xfId="27" xr:uid="{00000000-0005-0000-0000-00001B000000}"/>
    <cellStyle name="Standaard_evo9899" xfId="28" xr:uid="{00000000-0005-0000-0000-00001C000000}"/>
    <cellStyle name="Subtotaal" xfId="29" xr:uid="{00000000-0005-0000-0000-00001D000000}"/>
    <cellStyle name="Valuta" xfId="30"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8661400</xdr:colOff>
      <xdr:row>252</xdr:row>
      <xdr:rowOff>89338</xdr:rowOff>
    </xdr:to>
    <xdr:sp macro="" textlink="">
      <xdr:nvSpPr>
        <xdr:cNvPr id="3" name="Tekstvak 2">
          <a:extLst>
            <a:ext uri="{FF2B5EF4-FFF2-40B4-BE49-F238E27FC236}">
              <a16:creationId xmlns:a16="http://schemas.microsoft.com/office/drawing/2014/main" id="{2B12D43C-0A00-4BCB-A03F-F28597F585BD}"/>
            </a:ext>
          </a:extLst>
        </xdr:cNvPr>
        <xdr:cNvSpPr txBox="1"/>
      </xdr:nvSpPr>
      <xdr:spPr>
        <a:xfrm>
          <a:off x="1" y="0"/>
          <a:ext cx="8661399" cy="42813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nl-NL" sz="1100" b="1" u="none" strike="noStrike">
              <a:solidFill>
                <a:schemeClr val="dk1"/>
              </a:solidFill>
              <a:effectLst/>
              <a:latin typeface="+mn-lt"/>
              <a:ea typeface="+mn-ea"/>
              <a:cs typeface="+mn-cs"/>
            </a:rPr>
            <a:t> </a:t>
          </a:r>
          <a:r>
            <a:rPr kumimoji="0" lang="nl-NL" sz="1100" b="1" i="0" u="sng" strike="noStrike" kern="0" cap="none" spc="0" normalizeH="0" baseline="0" noProof="0">
              <a:ln>
                <a:noFill/>
              </a:ln>
              <a:solidFill>
                <a:prstClr val="black"/>
              </a:solidFill>
              <a:effectLst/>
              <a:uLnTx/>
              <a:uFillTx/>
              <a:latin typeface="+mn-lt"/>
              <a:ea typeface="+mn-ea"/>
              <a:cs typeface="+mn-cs"/>
            </a:rPr>
            <a:t>DUIDING BIJ DE CIJFERS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Databank Hoger Onderwijs: registratie per inschrijving</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Vanaf 2019-2020 doen zich twee grote wijzigingen voor in het hoger onderwijslandschap: namelijk de overdracht van de graduaatsopleidingen van de centra voor volwassenenonderwijs naar de hogescholen én de hervorming van de lerarenopleidingen. De overdracht van de specifieke lerarenopleiding van de centra voor volwassenenonderwijs naar de hogescholen en universiteiten vormde een belangrijk deel van de hervorming van de lerarenopleidingen.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4472C4"/>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Graduaatsopleidingen: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Vanaf het academiejaar 2019-2020 worden de graduaatsopleidingen van het hoger beroepsonderwijs aangeboden aan de hogescholen. Ze vormen zo, naast de professionele en academische bacheloropleidingen, de derde toegangspoort tot het hoger onderwijs. Voordien konden deze opleidingen aan de centra voor volwassenenonderwijs gevolgd worden. Een uitzondering hierop is de hbo5-opleiding verpleegkunde (hbo5) die nog steeds georganiseerd zal worden door secundaire scholen. Naast de graduaatsopleidingen bieden de hogescholen ook nog de HBO5-opleidingen in afbouw aan voor studenten die deze opleiding al eerder gestart waren aan een centrum voor volwassenenonderwijs. Doordat de graduaatsopleidingen nu georganiseerd worden door de hogescholen, kunnen de studenten in deze opleidingen in aanmerking komen voor een studietoelage en toegang krijgen tot de studentenvoorzieningen van de hogescholen.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Hervorming lerarenopleiding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Vanaf het academiejaar 2019-2020 zijn de lerarenopleidingen in Vlaanderen hervormd. Deze hervorming versterkt enerzijds de bestaande lerarenopleidingen op het vlak van vakinhoud, vakdidactiek, klasmanagement en omgaan met diversiteit en de grootstedelijke context en creëert anderzijds ook nieuwe lerarenopleidingen. Vanaf september 2019 zijn er 6 lerarenopleidingen: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graduaatsopleiding in het secundair onderwijs, specifiek voor leraren voor technische en praktische vakken;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bacheloropleiding in het kleuteronderwijs;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bacheloropleiding in het lager onderwijs;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bacheloropleiding in het secundair onderwijs, met keuze van 2 onderwijsvakken;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masteropleiding in het secundair onderwijs, met keuze van 1 of meerdere vakdidactieken;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Een educatieve masteropleiding in de kunsten, met keuze van 1 of meerdere vakdidactieken.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De specifieke lerarenopleiding wordt vanaf 2019-2020 enkel nog in afbouw aangeboden. De specifieke lerarenopleiding van het volwassenenonderwijs werd overgedragen naar het hoger 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srgbClr val="4472C4"/>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Aantal actieve inschrijvingen </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Net zoals de voorbije jaren bevatten de tabellen het aantal actieve inschrijvingen. Sinds academiejaar 2018-2019 gaat het niet langer om de voorlopige cijfers van 30 september na afloop van het academiejaar, maar om de definitieve cijfers die officieel gevalideerd werden door de hoger onderwijsinstellingen.  </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In het hoger onderwijs kunnen studenten zich gedurende het volledige academiejaar in- en uitschrijven. In deze editie zijn de inschrijvingen opgenomen die, volgens de gevalideerde cijfers, nog actief waren na afloop van het academiejaar. Inschrijvingen waarvoor tijdens het academiejaar werd uitgeschreven, worden niet vermeld in de tabellen (behalve op de tabbladen 21_HO_01, 21_HO_03 en 21_HO_14: daar worden de uitschrijvingen éénmalig vermeld).</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 </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Gezamenlijke inschrijvingen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Gezamenlijke opleidingen zijn opleidingen die door meerdere instellingen samen worden georganiseerd. De inschrijvingen in gezamenlijke opleidingen zijn niet opgenomen in de tabellen per instelling maar worden apart weergegeven met vermelding van de participerende instellingen en de verdeelsleutel. Instellingen met veel inschrijvingen voor gezamenlijke opleidingen zullen dus een lager inschrijvingsaantal hebben in de tabellen per instelling, maar worden dan vermeld bij de gezamenlijke opleidingen.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 </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prstClr val="black"/>
              </a:solidFill>
              <a:effectLst/>
              <a:uLnTx/>
              <a:uFillTx/>
              <a:latin typeface="+mn-lt"/>
              <a:ea typeface="+mn-ea"/>
              <a:cs typeface="+mn-cs"/>
            </a:rPr>
            <a:t>INSCHRIJVINGEN EN STUDENTEN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100" b="1" i="0" u="sng" strike="noStrike" kern="0" cap="none" spc="0" normalizeH="0" baseline="0" noProof="0">
              <a:ln>
                <a:noFill/>
              </a:ln>
              <a:solidFill>
                <a:prstClr val="black"/>
              </a:solidFill>
              <a:effectLst/>
              <a:uLnTx/>
              <a:uFillTx/>
              <a:latin typeface="+mn-lt"/>
              <a:ea typeface="+mn-ea"/>
              <a:cs typeface="+mn-cs"/>
            </a:rPr>
            <a:t>Aantal inschrijvingen</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In het voorliggend statistisch jaarboek wordt in de meeste tabellen van het hoger onderwijs het aantal inschrijvingen weergegeven. Enkel in de evolutietabellen (of waar anders vermeld) wordt het aantal studenten weergegeven. Eén student kan meerdere inschrijvingen hebben in het hoger onderwijs. </a:t>
          </a:r>
          <a:r>
            <a:rPr kumimoji="0" lang="nl-NL" sz="1100" b="0" i="0" u="sng" strike="noStrike" kern="0" cap="none" spc="0" normalizeH="0" baseline="0" noProof="0">
              <a:ln>
                <a:noFill/>
              </a:ln>
              <a:solidFill>
                <a:prstClr val="black"/>
              </a:solidFill>
              <a:effectLst/>
              <a:uLnTx/>
              <a:uFillTx/>
              <a:latin typeface="+mn-lt"/>
              <a:ea typeface="+mn-ea"/>
              <a:cs typeface="+mn-cs"/>
            </a:rPr>
            <a:t>Het aantal inschrijvingen is dus niet gelijk aan het aantal studenten</a:t>
          </a:r>
          <a:r>
            <a:rPr kumimoji="0" lang="nl-NL" sz="1100" b="0" i="0" u="none" strike="noStrike" kern="0" cap="none" spc="0" normalizeH="0" baseline="0" noProof="0">
              <a:ln>
                <a:noFill/>
              </a:ln>
              <a:solidFill>
                <a:prstClr val="black"/>
              </a:solidFill>
              <a:effectLst/>
              <a:uLnTx/>
              <a:uFillTx/>
              <a:latin typeface="+mn-lt"/>
              <a:ea typeface="+mn-ea"/>
              <a:cs typeface="+mn-cs"/>
            </a:rPr>
            <a:t>.</a:t>
          </a:r>
          <a:r>
            <a:rPr kumimoji="0" lang="nl-NL" sz="1100" b="0" i="0" u="sng" strike="noStrike" kern="0" cap="none" spc="0" normalizeH="0" baseline="0" noProof="0">
              <a:ln>
                <a:noFill/>
              </a:ln>
              <a:solidFill>
                <a:prstClr val="black"/>
              </a:solidFill>
              <a:effectLst/>
              <a:uLnTx/>
              <a:uFillTx/>
              <a:latin typeface="+mn-lt"/>
              <a:ea typeface="+mn-ea"/>
              <a:cs typeface="+mn-cs"/>
            </a:rPr>
            <a:t> </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mn-lt"/>
              <a:ea typeface="+mn-ea"/>
              <a:cs typeface="+mn-cs"/>
            </a:rPr>
            <a:t>Aantal inschrijvingen met een diplomacontract</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alle soorten opleidingen				314.142</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enkel initiële opleidingen				266.246</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waarvan</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hogescholen			 	 	142.717</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universiteiten					123.529</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of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H</a:t>
          </a:r>
          <a:r>
            <a:rPr kumimoji="0" lang="nl-BE" sz="1100" b="0" i="0" u="none" strike="noStrike" kern="0" cap="none" spc="0" normalizeH="0" baseline="0" noProof="0">
              <a:ln>
                <a:noFill/>
              </a:ln>
              <a:solidFill>
                <a:sysClr val="windowText" lastClr="000000"/>
              </a:solidFill>
              <a:effectLst/>
              <a:uLnTx/>
              <a:uFillTx/>
              <a:latin typeface="+mn-lt"/>
              <a:ea typeface="+mn-ea"/>
              <a:cs typeface="+mn-cs"/>
            </a:rPr>
            <a:t>oger beroepsonderwijs (HBO5-afbouw/graduaatsopleidingen)	  	  19.626</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Professioneel gerichte bachelor				115.935</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Academische opleidingen       				130.685</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mn-lt"/>
              <a:ea typeface="+mn-ea"/>
              <a:cs typeface="+mn-cs"/>
            </a:rPr>
            <a:t>Aantal inschrijvingen van generatiestudenten</a:t>
          </a:r>
          <a:r>
            <a:rPr kumimoji="0" lang="nl-NL" sz="1100" b="0" i="0" u="none" strike="noStrike" kern="0" cap="none" spc="0" normalizeH="0" baseline="0" noProof="0">
              <a:ln>
                <a:noFill/>
              </a:ln>
              <a:solidFill>
                <a:sysClr val="windowText" lastClr="000000"/>
              </a:solidFill>
              <a:effectLst/>
              <a:uLnTx/>
              <a:uFillTx/>
              <a:latin typeface="+mn-lt"/>
              <a:ea typeface="+mn-ea"/>
              <a:cs typeface="+mn-cs"/>
            </a:rPr>
            <a:t>     		52.008</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Aantal studenten (evolutietabellen)</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Om een vergelijking met vorige academiejaren mogelijk te maken, wordt er in de evolutietabellen wel per student gerapporteerd. Deze tabellen bevatten evenwel een aantal dubbeltellingen die, afhankelijk van de parameters die in de tabel opgenomen zijn, verschillen in aantal. Eén student kan meerdere inschrijvingen (in meerdere instellingen, soorten opleidingen of studiegebieden) hebben in het hoger onderwijs.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mn-lt"/>
              <a:ea typeface="+mn-ea"/>
              <a:cs typeface="+mn-cs"/>
            </a:rPr>
            <a:t>Evolutietabellen aantal studenten</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 hogescholenonderwijs (1)				140.519</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universitair onderwijs (2)				115.742</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hoger onderwijs (uniek aantal studenten) (3)			255.949</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(1) Hier wordt een student enkel geteld in de hogescholen, ongeacht of hij ook nog een inschrijving heeft in een universiteit of niet. Wanneer hij ingeschreven is in twee hogescholen of meerdere inschrijvingen heeft in dezelfde hogeschool, wordt hij één keer geteld.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(2) Hier wordt een student enkel geteld in de universiteiten, ongeacht of hij ook nog een inschrijving heeft in een hogeschool of niet. Wanneer hij ingeschreven is in twee universiteiten of meerdere inschrijvingen heeft in dezelfde universiteit, wordt hij één keer geteld.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(3) De som van het aantal studenten aan de hogescholen en de universiteiten is niet gelijk aan het aantal studenten in het hoger onderwijs. Een student die zowel aan een hogeschool als aan een universiteit ingeschreven is, wordt in deze berekening slechts één maal geteld.</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per studiegebied (4) 				264.649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per instelling (5)		 		257.084</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(4) In deze tabel wordt een student geteld per inschrijving in een soort opleiding en studiegebied. Een student die in meerdere soorten opleidingen en/of studiegebieden is ingeschreven, wordt zoveel maal geteld als het aantal onderscheiden inschrijvingen dat hij heeft per soort opleiding en/of studiegebied.</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Studenten die ingeschreven zijn in een gezamenlijke opleiding van minstens één hogeschool met minstens één universiteit, worden apart vermeld. Meer duiding vindt u op pagina 20_HO_18.</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(5) In deze tabel wordt een student één maal geteld in elke instelling waarin hij een inschrijving heeft. Is hij ingeschreven in meerdere instellingen, dan wordt hij meerdere keren geteld.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 deze tabel wordt een onderscheid gemaakt tussen studenten in niet-gezamenlijke opleidingen (één inrichtende instelling) en studenten in gezamenlijke opleidingen (meerdere inrichtende instellingen). Meer duiding vindt u op pagina 20_HO_19.</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mn-lt"/>
              <a:ea typeface="+mn-ea"/>
              <a:cs typeface="+mn-cs"/>
            </a:rPr>
            <a:t>Evolutietabellen aantal generatiestudenten</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 per studiegebied  (6)				  51.830</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per instelling  (7)				  51.740</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(6) In deze tabel wordt een generatiestudent geteld per inschrijving in een soort opleiding en studiegebied. Een generatiestudent die in meerdere soorten opleidingen en/of studiegebieden is ingeschreven, wordt zoveel maal geteld als het aantal onderscheiden inschrijvingen dat hij heeft per soort opleiding en/of studiegebied.</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Studenten die ingeschreven zijn in een gezamenlijke opleiding van minstens één hogeschool met minstens één universiteit worden nu apart vermeld. Meer duiding vindt u op pagina 20_HO_20.</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(7) In deze tabel wordt een generatiestudent één maal geteld in elke instelling waarin hij een inschrijving heeft. Is hij ingeschreven in meerdere instellingen, dan wordt hij meerdere keren geteld.</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In deze tabel wordt een onderscheid gemaakt tussen studenten in niet-gezamenlijke opleidingen (één inrichtende instelling) en studenten in gezamenlijke opleidingen (meerdere inrichtende instellingen). Meer duiding vindt u op pagina 20_HO_21.</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DEFINITIES</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Academiejaar</a:t>
          </a:r>
          <a:b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Een periode van een jaar die ten vroegste op 1 september en uiterlijk op 1 oktober begint en eindigt op de dag voor het begin van het volgende academiejaar. De precieze aanvangsdatum wordt bepaald door het bestuur van de betrokken hogeschool of universiteit. Van de vaste duur van een jaar kan uitzonderlijk afgeweken worden indien het instellingsbestuur beslist de start van het academiejaar ofwel te vervroegen ofwel te verlaten.</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Academisch gerichte bacheloropleiding</a:t>
          </a:r>
          <a:b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Deze opleiding legt de nadruk op een brede, academische vorming of een vorming in de kunsten. Het is een theoretische opleiding, gericht op wetenschappelijk onderzoek. Je kan doorstromen naar een masteropleiding of naar de arbeidsmarkt.</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Associatie</a:t>
          </a:r>
          <a:b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Een samenwerkingsverband tussen één universiteit en ten minste één hogeschool.</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Bachelor na bacheloropleiding </a:t>
          </a:r>
          <a:br>
            <a:rPr kumimoji="0" lang="nl-NL" sz="11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rPr>
            <a:t>Na een bacheloropleiding kan je een bachelor-na-bacheloropleiding volgen. Die opleidingen zorgen voor een verbreding of specialisatie van je bacheloropleiding. </a:t>
          </a:r>
          <a:endParaRPr kumimoji="0" lang="nl-BE"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Creditbewijs</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bewijs vormt de erkenning van het feit dat een student de competenties verbonden aan een opleidingsonderdeel heeft verworven. Deze erkenning wordt vastgelegd in een document of een registratie. De verworven studiepunten, verbonden aan het betrokken opleidingsonderdeel, worden aangeduid als “credits”.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Creditcontract</a:t>
          </a:r>
          <a:br>
            <a:rPr kumimoji="0" lang="nl-NL" sz="1100" b="0" i="0" u="none" strike="sng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is een contract dat je als student kan aangaan met een hogeronderwijsinstelling indien je slechts een aantal opleidingsonderdelen wil volgen en je geen specifiek diploma wil behalen. Je volgt de lessen en krijgt een creditbewijs voor de opleidingsonderdelen waarvoor je slaagt.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Diplomacontract</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is een contract dat je als student kan aangaan met een hogeronderwijsinstelling. Indien je de volledige opleiding wil volgen en het diploma van de opleiding wenst te behalen.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Examencontract </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is een contract dat je als student kan aangaan met een hogeronderwijsinstelling.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Je kan een examencontract afsluiten met de bedoeling het diploma te behalen, maar ook om een creditbewijs voor losse opleidingsonderdelen te behalen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Generatiestudent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student die zich, in een bepaald academiejaar, voor het eerst inschrijft met een diplomacontract voor een graduaatsopleiding of een professioneel of academisch gerichte bachelor in het Vlaams hoger onderwijs. Tot en met academiejaar 2018-2019 was je enkel generatiestudent als je je inschreef in een professionele of academische bachelor. Vanaf 2019-2020 worden de opleidingen van het hoger beroepsonderwijs overgedragen van de CVO's naar de hogescholen en kunnen studenten ook een generatiestudent zijn als ze zich inschrijven in een HBO5-opleiding in afbouw of graduaatsopleiding. Er is dus een </a:t>
          </a: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breuklijn</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 in de bepaling van generatiestudenten tussen 2018-2019 en 2019-2020.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Graduaatsopleiding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Deze opleiding bereidt voor op het uitoefenen van een beroep, maar je kan er ook mee doorstromen naar een bacheloropleiding. Qua niveau situeren deze opleidingen zich tussen dat van het secundair onderwijs en de bacheloropleidingen. Het niveau is minder theoretisch dan een bacheloropleiding. Werkplekleren vormt een belangrijk onderdeel van de opleiding. Graduaatsopleidingen hebben een studieomvang van 90 of 120 studiepunten.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Vanaf 2019-2020 kan je deze opleiding volgen aan de Vlaamse hogescholen. Er is hierop één uitzondering, nl. de hbo5-opleiding verpleegkunde (hbo5) volg je in een school voor secundair onderwijs.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HBO5-opleiding (afbouw)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Vanaf academiejaar 2019-2020 worden de graduaatsopleidingen van het hoger beroepsonderwijs aangeboden aan de hogescholen. Naast de nieuwe graduaatsopleidingen bieden de hogescholen ook nog tijdelijk de HBO5-opleidingen in afbouw aan voor studenten die deze opleiding al eerder gestart waren aan een centrum voor volwassenenonderwijs. Een uitzondering hierop is de hbo5-opleiding verpleegkunde (hbo5) die nog steeds georganiseerd  wordt door secundaire scholen.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Graad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Aanduiding van bachelor, master of doctor verleend op het einde van een opleiding c.q. na promotie met de uitreiking van een diploma.</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Hogeschool</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is een hoger onderwijs instelling waar je graduaatsopleidingen en professioneel gerichte opleidingen kan volgen.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Voor de studiegebieden nautische wetenschappen, audiovisuele en beeldende kunsten en muziek en podiumkunsten bieden ze ook academische bacheloropleidingen en masteropleidingen aan.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Kwalificatie</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getuigschrift of diploma uitgereikt na het met goed gevolg voltooien van een formeel opleidings- of scholingstraject.</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Kwalificatie van een graad</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Toevoeging die verwijst naar de voltooide opleiding of, voor wat de graad van doctor betreft, naar een vakgebied.</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Lerarenopleiding</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Vanaf het academiejaar 2019-2020 zijn de lerarenopleidingen in Vlaanderen hervormd. Deze hervorming versterkt enerzijds de bestaande lerarenopleidingen op het vlak van vakinhoud, vakdidactiek, klasmanagement en omgaan met diversiteit en de grootstedelijke context en creëert anderzijds ook nieuwe lerarenopleidingen.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Vanaf september 2019 zijn er 6 lerarenopleidingen: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graduaatsopleiding in het secundair onderwijs, specifiek voor leraren voor</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technische en praktische vakken;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bacheloropleiding in het kleuteronderwijs;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bacheloropleiding in het lager onderwijs;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bacheloropleiding in het secundair onderwijs, met keuze van 2</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onderwijsvakken;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masteropleiding in het secundair onderwijs, met keuze van 1 of meerdere vakdidactieken;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educatieve masteropleiding in de kunsten, met keuze van 1 of meerdere vakdidactieken.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De specifieke lerarenopleiding werd vanaf 2019-2020 enkel nog in afbouw aangeboden. De specifieke lerarenopleiding van het volwassenenonderwijs werd overgedragen naar het hoger onderwijs.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Masteropleiding</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De masteropleidingen leggen de nadruk op gevorderde wetenschappelijke of artistieke kennis en competenties die je nodig hebt voor de zelfstandige beoefening van wetenschap of kunst, of voor de uitoefening van een beroep. Een masteropleiding wordt afgesloten met een masterproef. Een masteropleiding bedraagt ten minste 60 studiepunten.</a:t>
          </a:r>
          <a:r>
            <a:rPr kumimoji="0" lang="nl-NL" sz="1100" b="0" i="0" u="none" strike="sngStrike" kern="0" cap="none" spc="0" normalizeH="0" baseline="0" noProof="0">
              <a:ln>
                <a:noFill/>
              </a:ln>
              <a:solidFill>
                <a:prstClr val="black"/>
              </a:solidFill>
              <a:effectLst/>
              <a:uLnTx/>
              <a:uFillTx/>
              <a:latin typeface="Calibri" panose="020F0502020204030204" pitchFamily="34" charset="0"/>
              <a:ea typeface="+mn-ea"/>
              <a:cs typeface="+mn-cs"/>
            </a:rPr>
            <a:t> </a:t>
          </a: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noemen we ook de domeinmasters.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Vanaf 2019-2020 zijn er ook nieuwe educatieve masteropleidingen die een opleiding tot leraar combineren met een inhoudelijke masteropleiding in een domein. Het zijn masteropleidingen van 90 of 120 studiepunten, waarvan 60 studiepunten aan leraarschap besteed worden.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aantal masteropleidingen worden georganiseerd als vervolg op een professionele bacheloropleiding. Dit zijn masteropleidingen na een professionele bachelor die in principe toegankelijk zijn na het volgen van een schakelprogramma.</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Master na masteropleiding </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master-na-master opleiding volgt op een andere masteropleiding. Die opleidingen zorgen ervoor dat je je vergaarde kennis en competenties binnen een bepaald studiegebied veder kan uitbouwen.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Opleiding</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opleiding is een onderwijsprogramma dat ingericht is om de benodigde kennis en vaardigheden over te brengen. Een opleiding kan opgebouwd zijn met verschillende cursussen of vakken die ieder een afzonderlijke thematiek bespreken. Een opleiding wordt doorgaans afgesloten met een attest, diploma of getuigschrift. De kwaliteit van opleidingen in het hoger onderwijs wordt gecontroleerd door de Nederlands-Vlaamse Accreditatieorganisatie.</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Opleidingsonderdeel</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afgebakend geheel van onderwijs-, leer- en evaluatieactiviteiten dat gericht is op het verwerven van welomschreven competenties inzake kennis, inzicht, vaardigheden en attitudes.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Professioneel gerichte bacheloropleidingen</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Deze opleiding is in de eerste plaats gericht op de beroepspraktijk. Je leert er de algemene en specifieke kennis en competenties die je nodig hebt om een beroep uit te oefenen. Na deze opleiding kan je direct aan de slag op de arbeidsmarkt. De studieomvang bedraagt ten minste 180 studiepunten.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Schakelprogramma</a:t>
          </a:r>
          <a:b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b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programma wordt opgelegd aan een student die zich wenst in te schrijven voor een masteropleiding op grond van een in het professioneel hoger onderwijs uitgereikt bachelorsdiploma.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Studiegebied</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Alle opleidingen worden thematisch gegroepeerd en in een studiegebied ondergebracht. Voorbeelden van studiegebieden zijn: gezondheidszorg, industriële wetenschappen en technologie, politieke en sociale wetenschappen.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Studieomvang</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Het aantal studiepunten toegekend aan een opleidingsonderdeel of aan een opleiding.</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De studieomvang van een bacheloropleiding bedraagt minimaal 180 studiepunten, die van een masteropleiding minstens 60.</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Studiepunt</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binnen de Vlaamse Gemeenschap aanvaarde internationale eenheid die overeenstemt met ten minste 25 en ten hoogste 30 uren voorgeschreven onderwijs-, leer- en evaluatieactiviteiten en waarmee de studieomvang van elke opleiding of elk opleidingsonderdeel wordt uitgedrukt.</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Uitschrijvingen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uitschrijving houdt in dat de student zich heeft uitgeschreven in de loop van het academiejaar.</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Universiteit</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Dit is een hoger onderwijs instelling waar je academisch gerichte opleidingen kan volgen, zoals academische bacheloropleidingen, masteropleidingen en doctoraatsopleidingen.</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nl-NL" sz="1100" b="1" i="0" u="none" strike="noStrike" kern="0" cap="none" spc="0" normalizeH="0" baseline="0" noProof="0">
              <a:ln>
                <a:noFill/>
              </a:ln>
              <a:solidFill>
                <a:prstClr val="black"/>
              </a:solidFill>
              <a:effectLst/>
              <a:uLnTx/>
              <a:uFillTx/>
              <a:latin typeface="Calibri" panose="020F0502020204030204" pitchFamily="34" charset="0"/>
              <a:ea typeface="+mn-ea"/>
              <a:cs typeface="+mn-cs"/>
            </a:rPr>
            <a:t>Voorbereidingsprogramma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Calibri" panose="020F0502020204030204" pitchFamily="34" charset="0"/>
              <a:ea typeface="+mn-ea"/>
              <a:cs typeface="+mn-cs"/>
            </a:rPr>
            <a:t>Een programma dat kan worden opgelegd aan een student die niet in het bezit is van een diploma dat op rechtstreekse wijze toelating verleent tot de opleiding waarvoor je wil inschrijven.</a:t>
          </a:r>
          <a:endParaRPr lang="nl-BE" sz="1100">
            <a:solidFill>
              <a:schemeClr val="dk1"/>
            </a:solidFill>
            <a:effectLst/>
            <a:latin typeface="+mn-lt"/>
            <a:ea typeface="+mn-ea"/>
            <a:cs typeface="+mn-cs"/>
          </a:endParaRPr>
        </a:p>
        <a:p>
          <a:pPr algn="ctr"/>
          <a:endParaRPr lang="nl-BE" sz="1100" baseline="0">
            <a:latin typeface="Calibri" panose="020F0502020204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election activeCell="A42" sqref="A42"/>
    </sheetView>
  </sheetViews>
  <sheetFormatPr defaultColWidth="8.88671875" defaultRowHeight="13.8"/>
  <cols>
    <col min="1" max="1" width="13.88671875" style="268" customWidth="1"/>
    <col min="4" max="5" width="7.5546875" customWidth="1"/>
    <col min="6" max="6" width="8.33203125" customWidth="1"/>
    <col min="7" max="8" width="7.109375" customWidth="1"/>
    <col min="9" max="9" width="7.5546875" customWidth="1"/>
    <col min="10" max="11" width="8.109375" customWidth="1"/>
  </cols>
  <sheetData>
    <row r="1" spans="1:10" ht="21">
      <c r="A1" s="470" t="s">
        <v>0</v>
      </c>
      <c r="B1" s="140"/>
    </row>
    <row r="2" spans="1:10" ht="27" customHeight="1">
      <c r="A2" s="650" t="s">
        <v>1</v>
      </c>
      <c r="B2" s="650"/>
      <c r="C2" s="650"/>
      <c r="D2" s="650"/>
      <c r="E2" s="650"/>
      <c r="F2" s="650"/>
      <c r="G2" s="650"/>
      <c r="H2" s="650"/>
      <c r="I2" s="650"/>
      <c r="J2" s="650"/>
    </row>
    <row r="3" spans="1:10" ht="13.2">
      <c r="A3" s="140" t="s">
        <v>2</v>
      </c>
      <c r="B3" s="140"/>
    </row>
    <row r="4" spans="1:10">
      <c r="B4" s="140"/>
    </row>
    <row r="5" spans="1:10" ht="13.2">
      <c r="A5" s="557" t="s">
        <v>3</v>
      </c>
      <c r="B5" s="140" t="s">
        <v>4</v>
      </c>
    </row>
    <row r="6" spans="1:10" ht="13.2">
      <c r="A6" s="557" t="s">
        <v>5</v>
      </c>
      <c r="B6" s="140" t="s">
        <v>6</v>
      </c>
    </row>
    <row r="7" spans="1:10" ht="13.2">
      <c r="A7" s="140"/>
      <c r="B7" s="140"/>
    </row>
    <row r="8" spans="1:10" ht="13.2">
      <c r="A8" s="140"/>
      <c r="B8" s="140" t="s">
        <v>7</v>
      </c>
    </row>
    <row r="9" spans="1:10" ht="13.2">
      <c r="A9" s="557" t="s">
        <v>8</v>
      </c>
      <c r="B9" s="140" t="s">
        <v>9</v>
      </c>
    </row>
    <row r="10" spans="1:10" ht="13.2">
      <c r="A10" s="557" t="s">
        <v>10</v>
      </c>
      <c r="B10" s="140" t="s">
        <v>11</v>
      </c>
    </row>
    <row r="11" spans="1:10" ht="13.2">
      <c r="A11" s="557" t="s">
        <v>12</v>
      </c>
      <c r="B11" s="140" t="s">
        <v>13</v>
      </c>
    </row>
    <row r="12" spans="1:10" ht="13.2">
      <c r="A12" s="557" t="s">
        <v>14</v>
      </c>
      <c r="B12" s="140" t="s">
        <v>15</v>
      </c>
    </row>
    <row r="13" spans="1:10" ht="13.2">
      <c r="A13" s="557" t="s">
        <v>16</v>
      </c>
      <c r="B13" s="140" t="s">
        <v>17</v>
      </c>
    </row>
    <row r="14" spans="1:10" ht="13.2">
      <c r="A14" s="557" t="s">
        <v>18</v>
      </c>
      <c r="B14" s="140" t="s">
        <v>19</v>
      </c>
    </row>
    <row r="15" spans="1:10" ht="13.2">
      <c r="A15" s="557" t="s">
        <v>20</v>
      </c>
      <c r="B15" s="140" t="s">
        <v>21</v>
      </c>
    </row>
    <row r="16" spans="1:10" ht="13.2">
      <c r="A16" s="557" t="s">
        <v>22</v>
      </c>
      <c r="B16" s="140" t="s">
        <v>23</v>
      </c>
    </row>
    <row r="17" spans="1:2" ht="13.2">
      <c r="A17" s="557" t="s">
        <v>24</v>
      </c>
      <c r="B17" s="140" t="s">
        <v>25</v>
      </c>
    </row>
    <row r="18" spans="1:2" ht="13.2">
      <c r="A18" s="140"/>
      <c r="B18" s="140"/>
    </row>
    <row r="19" spans="1:2" ht="13.2">
      <c r="A19" s="557" t="s">
        <v>26</v>
      </c>
      <c r="B19" s="140" t="s">
        <v>27</v>
      </c>
    </row>
    <row r="20" spans="1:2" ht="13.2">
      <c r="A20" s="140"/>
      <c r="B20" s="140"/>
    </row>
    <row r="21" spans="1:2" ht="13.2">
      <c r="A21" s="140"/>
      <c r="B21" s="140" t="s">
        <v>28</v>
      </c>
    </row>
    <row r="22" spans="1:2" ht="13.2">
      <c r="A22" s="557" t="s">
        <v>29</v>
      </c>
      <c r="B22" s="140" t="s">
        <v>17</v>
      </c>
    </row>
    <row r="23" spans="1:2" ht="13.2">
      <c r="A23" s="557" t="s">
        <v>30</v>
      </c>
      <c r="B23" s="140" t="s">
        <v>21</v>
      </c>
    </row>
    <row r="24" spans="1:2" ht="13.2">
      <c r="A24" s="557" t="s">
        <v>31</v>
      </c>
      <c r="B24" s="140" t="s">
        <v>19</v>
      </c>
    </row>
    <row r="25" spans="1:2" ht="13.2">
      <c r="A25" s="557" t="s">
        <v>32</v>
      </c>
      <c r="B25" s="140" t="s">
        <v>15</v>
      </c>
    </row>
    <row r="26" spans="1:2" ht="13.2">
      <c r="A26" s="140"/>
      <c r="B26" s="140"/>
    </row>
    <row r="27" spans="1:2" ht="13.2">
      <c r="A27" s="557" t="s">
        <v>33</v>
      </c>
      <c r="B27" s="140" t="s">
        <v>34</v>
      </c>
    </row>
    <row r="28" spans="1:2" ht="13.2">
      <c r="A28" s="557" t="s">
        <v>35</v>
      </c>
      <c r="B28" s="140" t="s">
        <v>36</v>
      </c>
    </row>
    <row r="29" spans="1:2" ht="13.2">
      <c r="A29" s="557" t="s">
        <v>37</v>
      </c>
      <c r="B29" s="140" t="s">
        <v>38</v>
      </c>
    </row>
    <row r="30" spans="1:2" ht="13.2">
      <c r="A30" s="557" t="s">
        <v>39</v>
      </c>
      <c r="B30" s="140" t="s">
        <v>40</v>
      </c>
    </row>
    <row r="31" spans="1:2" ht="13.2">
      <c r="A31" s="557" t="s">
        <v>41</v>
      </c>
      <c r="B31" s="140" t="s">
        <v>42</v>
      </c>
    </row>
  </sheetData>
  <mergeCells count="1">
    <mergeCell ref="A2:J2"/>
  </mergeCells>
  <phoneticPr fontId="0" type="noConversion"/>
  <hyperlinks>
    <hyperlink ref="A5" location="'21_HO_01'!A1" display="21_HO_01" xr:uid="{00000000-0004-0000-0000-000000000000}"/>
    <hyperlink ref="A6" location="'21_HO_02'!A1" display="21_HO_02" xr:uid="{00000000-0004-0000-0000-000001000000}"/>
    <hyperlink ref="A9" location="'21_HO_03'!A1" display="21_HO_03" xr:uid="{00000000-0004-0000-0000-000002000000}"/>
    <hyperlink ref="A10" location="'21_HO_04'!A1" display="21_HO_04" xr:uid="{00000000-0004-0000-0000-000003000000}"/>
    <hyperlink ref="A11" location="'21_HO_05'!A1" display="21_HO_05" xr:uid="{00000000-0004-0000-0000-000004000000}"/>
    <hyperlink ref="A12" location="'21_HO_06'!A1" display="21_HO_06" xr:uid="{00000000-0004-0000-0000-000005000000}"/>
    <hyperlink ref="A13" location="'21_HO_07'!A1" display="21_HO_07" xr:uid="{00000000-0004-0000-0000-000006000000}"/>
    <hyperlink ref="A14" location="'21_HO_08'!A1" display="21_HO_08" xr:uid="{00000000-0004-0000-0000-000007000000}"/>
    <hyperlink ref="A15" location="'21_HO_09'!A1" display="21_HO_09" xr:uid="{00000000-0004-0000-0000-000008000000}"/>
    <hyperlink ref="A16" location="'21_HO_10'!A1" display="21_HO_10" xr:uid="{00000000-0004-0000-0000-000009000000}"/>
    <hyperlink ref="A17" location="'21_HO_11'!A1" display="21_HO_11" xr:uid="{00000000-0004-0000-0000-00000A000000}"/>
    <hyperlink ref="A19" location="'21_HO_12'!A1" display="21_HO_12" xr:uid="{00000000-0004-0000-0000-00000B000000}"/>
    <hyperlink ref="A22" location="'21_HO_13'!A1" display="21_HO_13" xr:uid="{00000000-0004-0000-0000-00000C000000}"/>
    <hyperlink ref="A23" location="'21_HO_14'!A1" display="21_HO_14" xr:uid="{00000000-0004-0000-0000-00000D000000}"/>
    <hyperlink ref="A24" location="'21_HO_15'!A1" display="21_HO_15" xr:uid="{00000000-0004-0000-0000-00000E000000}"/>
    <hyperlink ref="A25" location="'21_HO_16'!A1" display="21_HO_16" xr:uid="{00000000-0004-0000-0000-00000F000000}"/>
    <hyperlink ref="A27" location="'21_HO_17'!A1" display="21_HO_17" xr:uid="{00000000-0004-0000-0000-000010000000}"/>
    <hyperlink ref="A28" location="'21_HO_18'!A1" display="21_HO_18" xr:uid="{00000000-0004-0000-0000-000011000000}"/>
    <hyperlink ref="A29" location="'21_HO_19'!A1" display="21_HO_19" xr:uid="{00000000-0004-0000-0000-000012000000}"/>
    <hyperlink ref="A30" location="'21_HO_20'!A1" display="21_HO_20" xr:uid="{00000000-0004-0000-0000-000013000000}"/>
    <hyperlink ref="A31" location="'21_HO_21'!A1" display="21_HO_21" xr:uid="{00000000-0004-0000-0000-000014000000}"/>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19"/>
  <sheetViews>
    <sheetView zoomScaleNormal="100" workbookViewId="0"/>
  </sheetViews>
  <sheetFormatPr defaultColWidth="9.109375" defaultRowHeight="13.2"/>
  <cols>
    <col min="1" max="2" width="1.109375" style="53" customWidth="1"/>
    <col min="3" max="3" width="47.6640625" style="49" customWidth="1"/>
    <col min="4" max="12" width="7.5546875" style="54" customWidth="1"/>
    <col min="13" max="16384" width="9.109375" style="49"/>
  </cols>
  <sheetData>
    <row r="1" spans="1:12">
      <c r="A1" s="1" t="s">
        <v>43</v>
      </c>
    </row>
    <row r="2" spans="1:12">
      <c r="A2" s="684" t="s">
        <v>44</v>
      </c>
      <c r="B2" s="684"/>
      <c r="C2" s="685"/>
      <c r="D2" s="685"/>
      <c r="E2" s="685"/>
      <c r="F2" s="685"/>
      <c r="G2" s="685"/>
      <c r="H2" s="685"/>
      <c r="I2" s="685"/>
      <c r="J2" s="685"/>
      <c r="K2" s="685"/>
      <c r="L2" s="685"/>
    </row>
    <row r="3" spans="1:12">
      <c r="A3" s="684" t="s">
        <v>303</v>
      </c>
      <c r="B3" s="684"/>
      <c r="C3" s="684"/>
      <c r="D3" s="684"/>
      <c r="E3" s="684"/>
      <c r="F3" s="684"/>
      <c r="G3" s="684"/>
      <c r="H3" s="684"/>
      <c r="I3" s="684"/>
      <c r="J3" s="685"/>
      <c r="K3" s="685"/>
      <c r="L3" s="685"/>
    </row>
    <row r="4" spans="1:12" ht="13.8" thickBot="1">
      <c r="A4" s="75"/>
      <c r="B4" s="75"/>
      <c r="C4" s="75"/>
      <c r="D4" s="508"/>
      <c r="E4" s="508"/>
      <c r="F4" s="508"/>
      <c r="G4" s="508"/>
      <c r="H4" s="508"/>
      <c r="I4" s="508"/>
      <c r="J4" s="509"/>
      <c r="K4" s="509"/>
      <c r="L4" s="509"/>
    </row>
    <row r="5" spans="1:12" ht="26.25" customHeight="1">
      <c r="A5" s="510"/>
      <c r="B5" s="510"/>
      <c r="C5" s="245"/>
      <c r="D5" s="686" t="s">
        <v>131</v>
      </c>
      <c r="E5" s="687"/>
      <c r="F5" s="688"/>
      <c r="G5" s="686" t="s">
        <v>132</v>
      </c>
      <c r="H5" s="687"/>
      <c r="I5" s="688"/>
      <c r="J5" s="686" t="s">
        <v>50</v>
      </c>
      <c r="K5" s="687"/>
      <c r="L5" s="687"/>
    </row>
    <row r="6" spans="1:12">
      <c r="A6" s="511"/>
      <c r="B6" s="511"/>
      <c r="C6" s="246" t="s">
        <v>304</v>
      </c>
      <c r="D6" s="512" t="s">
        <v>51</v>
      </c>
      <c r="E6" s="513" t="s">
        <v>52</v>
      </c>
      <c r="F6" s="514" t="s">
        <v>53</v>
      </c>
      <c r="G6" s="512" t="s">
        <v>51</v>
      </c>
      <c r="H6" s="513" t="s">
        <v>52</v>
      </c>
      <c r="I6" s="514" t="s">
        <v>53</v>
      </c>
      <c r="J6" s="512" t="s">
        <v>51</v>
      </c>
      <c r="K6" s="513" t="s">
        <v>52</v>
      </c>
      <c r="L6" s="513" t="s">
        <v>53</v>
      </c>
    </row>
    <row r="7" spans="1:12">
      <c r="A7" s="53" t="s">
        <v>54</v>
      </c>
      <c r="B7" s="49"/>
      <c r="C7" s="143"/>
      <c r="D7" s="505"/>
      <c r="E7" s="506"/>
      <c r="F7" s="507"/>
      <c r="G7" s="505"/>
      <c r="H7" s="506"/>
      <c r="I7" s="507"/>
      <c r="J7" s="515"/>
      <c r="K7" s="506"/>
      <c r="L7" s="506"/>
    </row>
    <row r="8" spans="1:12">
      <c r="A8" s="49"/>
      <c r="B8" s="53" t="s">
        <v>137</v>
      </c>
      <c r="C8" s="143"/>
      <c r="D8" s="516"/>
      <c r="E8" s="517"/>
      <c r="F8" s="518"/>
      <c r="G8" s="516"/>
      <c r="H8" s="517"/>
      <c r="I8" s="518"/>
      <c r="J8" s="516"/>
      <c r="K8" s="517"/>
      <c r="L8" s="517"/>
    </row>
    <row r="9" spans="1:12">
      <c r="A9" s="49"/>
      <c r="C9" s="143" t="s">
        <v>305</v>
      </c>
      <c r="D9" s="516">
        <v>101</v>
      </c>
      <c r="E9" s="517">
        <v>72</v>
      </c>
      <c r="F9" s="518">
        <v>173</v>
      </c>
      <c r="G9" s="516">
        <v>7</v>
      </c>
      <c r="H9" s="517">
        <v>10</v>
      </c>
      <c r="I9" s="518">
        <v>17</v>
      </c>
      <c r="J9" s="516">
        <v>108</v>
      </c>
      <c r="K9" s="517">
        <v>82</v>
      </c>
      <c r="L9" s="517">
        <v>190</v>
      </c>
    </row>
    <row r="10" spans="1:12" s="52" customFormat="1">
      <c r="C10" s="52" t="s">
        <v>50</v>
      </c>
      <c r="D10" s="519">
        <v>101</v>
      </c>
      <c r="E10" s="520">
        <v>72</v>
      </c>
      <c r="F10" s="521">
        <v>173</v>
      </c>
      <c r="G10" s="519">
        <v>7</v>
      </c>
      <c r="H10" s="520">
        <v>10</v>
      </c>
      <c r="I10" s="521">
        <v>17</v>
      </c>
      <c r="J10" s="519">
        <v>108</v>
      </c>
      <c r="K10" s="520">
        <v>82</v>
      </c>
      <c r="L10" s="520">
        <v>190</v>
      </c>
    </row>
    <row r="11" spans="1:12" ht="25.2" customHeight="1">
      <c r="A11" s="49"/>
      <c r="B11" s="689" t="s">
        <v>138</v>
      </c>
      <c r="C11" s="689"/>
      <c r="D11" s="516"/>
      <c r="E11" s="517"/>
      <c r="F11" s="518"/>
      <c r="G11" s="516"/>
      <c r="H11" s="517"/>
      <c r="I11" s="518"/>
      <c r="J11" s="516"/>
      <c r="K11" s="517"/>
      <c r="L11" s="517"/>
    </row>
    <row r="12" spans="1:12">
      <c r="A12" s="49"/>
      <c r="C12" s="143" t="s">
        <v>306</v>
      </c>
      <c r="D12" s="516">
        <v>73</v>
      </c>
      <c r="E12" s="517">
        <v>32</v>
      </c>
      <c r="F12" s="518">
        <v>105</v>
      </c>
      <c r="G12" s="516">
        <v>1</v>
      </c>
      <c r="H12" s="517">
        <v>3</v>
      </c>
      <c r="I12" s="518">
        <v>4</v>
      </c>
      <c r="J12" s="516">
        <v>74</v>
      </c>
      <c r="K12" s="517">
        <v>35</v>
      </c>
      <c r="L12" s="517">
        <v>109</v>
      </c>
    </row>
    <row r="13" spans="1:12" s="52" customFormat="1">
      <c r="C13" s="52" t="s">
        <v>50</v>
      </c>
      <c r="D13" s="519">
        <v>73</v>
      </c>
      <c r="E13" s="520">
        <v>32</v>
      </c>
      <c r="F13" s="521">
        <v>105</v>
      </c>
      <c r="G13" s="519">
        <v>1</v>
      </c>
      <c r="H13" s="520">
        <v>3</v>
      </c>
      <c r="I13" s="521">
        <v>4</v>
      </c>
      <c r="J13" s="519">
        <v>74</v>
      </c>
      <c r="K13" s="520">
        <v>35</v>
      </c>
      <c r="L13" s="520">
        <v>109</v>
      </c>
    </row>
    <row r="14" spans="1:12">
      <c r="A14" s="49"/>
      <c r="B14" s="53" t="s">
        <v>144</v>
      </c>
      <c r="C14" s="143"/>
      <c r="D14" s="516"/>
      <c r="E14" s="517"/>
      <c r="F14" s="518"/>
      <c r="G14" s="516"/>
      <c r="H14" s="517"/>
      <c r="I14" s="518"/>
      <c r="J14" s="516"/>
      <c r="K14" s="517"/>
      <c r="L14" s="517"/>
    </row>
    <row r="15" spans="1:12">
      <c r="A15" s="49"/>
      <c r="C15" s="143" t="s">
        <v>307</v>
      </c>
      <c r="D15" s="516">
        <v>835</v>
      </c>
      <c r="E15" s="517">
        <v>1223</v>
      </c>
      <c r="F15" s="518">
        <v>2058</v>
      </c>
      <c r="G15" s="516">
        <v>80</v>
      </c>
      <c r="H15" s="517">
        <v>162</v>
      </c>
      <c r="I15" s="518">
        <v>242</v>
      </c>
      <c r="J15" s="516">
        <v>915</v>
      </c>
      <c r="K15" s="517">
        <v>1385</v>
      </c>
      <c r="L15" s="517">
        <v>2300</v>
      </c>
    </row>
    <row r="16" spans="1:12">
      <c r="A16" s="49"/>
      <c r="C16" s="143" t="s">
        <v>308</v>
      </c>
      <c r="D16" s="516">
        <v>26</v>
      </c>
      <c r="E16" s="517">
        <v>18</v>
      </c>
      <c r="F16" s="518">
        <v>44</v>
      </c>
      <c r="G16" s="516">
        <v>3</v>
      </c>
      <c r="H16" s="517">
        <v>2</v>
      </c>
      <c r="I16" s="518">
        <v>5</v>
      </c>
      <c r="J16" s="516">
        <v>29</v>
      </c>
      <c r="K16" s="517">
        <v>20</v>
      </c>
      <c r="L16" s="517">
        <v>49</v>
      </c>
    </row>
    <row r="17" spans="1:12">
      <c r="A17" s="49"/>
      <c r="C17" s="143" t="s">
        <v>309</v>
      </c>
      <c r="D17" s="516">
        <v>75</v>
      </c>
      <c r="E17" s="517">
        <v>248</v>
      </c>
      <c r="F17" s="518">
        <v>323</v>
      </c>
      <c r="G17" s="516">
        <v>7</v>
      </c>
      <c r="H17" s="517">
        <v>34</v>
      </c>
      <c r="I17" s="518">
        <v>41</v>
      </c>
      <c r="J17" s="516">
        <v>82</v>
      </c>
      <c r="K17" s="517">
        <v>282</v>
      </c>
      <c r="L17" s="517">
        <v>364</v>
      </c>
    </row>
    <row r="18" spans="1:12">
      <c r="A18" s="49"/>
      <c r="C18" s="143" t="s">
        <v>310</v>
      </c>
      <c r="D18" s="516">
        <v>60</v>
      </c>
      <c r="E18" s="517">
        <v>91</v>
      </c>
      <c r="F18" s="518">
        <v>151</v>
      </c>
      <c r="G18" s="516">
        <v>7</v>
      </c>
      <c r="H18" s="517">
        <v>9</v>
      </c>
      <c r="I18" s="518">
        <v>16</v>
      </c>
      <c r="J18" s="516">
        <v>67</v>
      </c>
      <c r="K18" s="517">
        <v>100</v>
      </c>
      <c r="L18" s="517">
        <v>167</v>
      </c>
    </row>
    <row r="19" spans="1:12">
      <c r="A19" s="49"/>
      <c r="C19" s="143" t="s">
        <v>311</v>
      </c>
      <c r="D19" s="516">
        <v>144</v>
      </c>
      <c r="E19" s="517">
        <v>39</v>
      </c>
      <c r="F19" s="518">
        <v>183</v>
      </c>
      <c r="G19" s="516">
        <v>7</v>
      </c>
      <c r="H19" s="517">
        <v>3</v>
      </c>
      <c r="I19" s="518">
        <v>10</v>
      </c>
      <c r="J19" s="516">
        <v>151</v>
      </c>
      <c r="K19" s="517">
        <v>42</v>
      </c>
      <c r="L19" s="517">
        <v>193</v>
      </c>
    </row>
    <row r="20" spans="1:12">
      <c r="A20" s="49"/>
      <c r="C20" s="143" t="s">
        <v>312</v>
      </c>
      <c r="D20" s="516">
        <v>825</v>
      </c>
      <c r="E20" s="517">
        <v>736</v>
      </c>
      <c r="F20" s="518">
        <v>1561</v>
      </c>
      <c r="G20" s="516">
        <v>74</v>
      </c>
      <c r="H20" s="517">
        <v>80</v>
      </c>
      <c r="I20" s="518">
        <v>154</v>
      </c>
      <c r="J20" s="516">
        <v>899</v>
      </c>
      <c r="K20" s="517">
        <v>816</v>
      </c>
      <c r="L20" s="517">
        <v>1715</v>
      </c>
    </row>
    <row r="21" spans="1:12">
      <c r="A21" s="49"/>
      <c r="C21" s="143" t="s">
        <v>313</v>
      </c>
      <c r="D21" s="516">
        <v>1657</v>
      </c>
      <c r="E21" s="517">
        <v>189</v>
      </c>
      <c r="F21" s="518">
        <v>1846</v>
      </c>
      <c r="G21" s="516">
        <v>130</v>
      </c>
      <c r="H21" s="517">
        <v>26</v>
      </c>
      <c r="I21" s="518">
        <v>156</v>
      </c>
      <c r="J21" s="516">
        <v>1787</v>
      </c>
      <c r="K21" s="517">
        <v>215</v>
      </c>
      <c r="L21" s="517">
        <v>2002</v>
      </c>
    </row>
    <row r="22" spans="1:12">
      <c r="A22" s="49"/>
      <c r="C22" s="143" t="s">
        <v>314</v>
      </c>
      <c r="D22" s="516">
        <v>1052</v>
      </c>
      <c r="E22" s="517">
        <v>56</v>
      </c>
      <c r="F22" s="518">
        <v>1108</v>
      </c>
      <c r="G22" s="516">
        <v>77</v>
      </c>
      <c r="H22" s="517">
        <v>6</v>
      </c>
      <c r="I22" s="518">
        <v>83</v>
      </c>
      <c r="J22" s="516">
        <v>1129</v>
      </c>
      <c r="K22" s="517">
        <v>62</v>
      </c>
      <c r="L22" s="517">
        <v>1191</v>
      </c>
    </row>
    <row r="23" spans="1:12">
      <c r="A23" s="49"/>
      <c r="C23" s="143" t="s">
        <v>315</v>
      </c>
      <c r="D23" s="516">
        <v>397</v>
      </c>
      <c r="E23" s="517">
        <v>95</v>
      </c>
      <c r="F23" s="518">
        <v>492</v>
      </c>
      <c r="G23" s="516">
        <v>56</v>
      </c>
      <c r="H23" s="517">
        <v>21</v>
      </c>
      <c r="I23" s="518">
        <v>77</v>
      </c>
      <c r="J23" s="516">
        <v>453</v>
      </c>
      <c r="K23" s="517">
        <v>116</v>
      </c>
      <c r="L23" s="517">
        <v>569</v>
      </c>
    </row>
    <row r="24" spans="1:12">
      <c r="A24" s="49"/>
      <c r="C24" s="143" t="s">
        <v>316</v>
      </c>
      <c r="D24" s="516">
        <v>61</v>
      </c>
      <c r="E24" s="517">
        <v>29</v>
      </c>
      <c r="F24" s="518">
        <v>90</v>
      </c>
      <c r="G24" s="516">
        <v>3</v>
      </c>
      <c r="H24" s="517">
        <v>0</v>
      </c>
      <c r="I24" s="518">
        <v>3</v>
      </c>
      <c r="J24" s="516">
        <v>64</v>
      </c>
      <c r="K24" s="517">
        <v>29</v>
      </c>
      <c r="L24" s="517">
        <v>93</v>
      </c>
    </row>
    <row r="25" spans="1:12">
      <c r="A25" s="49"/>
      <c r="C25" s="143" t="s">
        <v>317</v>
      </c>
      <c r="D25" s="516">
        <v>139</v>
      </c>
      <c r="E25" s="517">
        <v>159</v>
      </c>
      <c r="F25" s="518">
        <v>298</v>
      </c>
      <c r="G25" s="516">
        <v>10</v>
      </c>
      <c r="H25" s="517">
        <v>20</v>
      </c>
      <c r="I25" s="518">
        <v>30</v>
      </c>
      <c r="J25" s="516">
        <v>149</v>
      </c>
      <c r="K25" s="517">
        <v>179</v>
      </c>
      <c r="L25" s="517">
        <v>328</v>
      </c>
    </row>
    <row r="26" spans="1:12" s="52" customFormat="1">
      <c r="C26" s="52" t="s">
        <v>50</v>
      </c>
      <c r="D26" s="519">
        <v>5271</v>
      </c>
      <c r="E26" s="520">
        <v>2883</v>
      </c>
      <c r="F26" s="521">
        <v>8154</v>
      </c>
      <c r="G26" s="519">
        <v>454</v>
      </c>
      <c r="H26" s="520">
        <v>363</v>
      </c>
      <c r="I26" s="521">
        <v>817</v>
      </c>
      <c r="J26" s="519">
        <v>5725</v>
      </c>
      <c r="K26" s="520">
        <v>3246</v>
      </c>
      <c r="L26" s="520">
        <v>8971</v>
      </c>
    </row>
    <row r="27" spans="1:12" ht="25.95" customHeight="1">
      <c r="A27" s="49"/>
      <c r="B27" s="689" t="s">
        <v>145</v>
      </c>
      <c r="C27" s="690"/>
      <c r="D27" s="516"/>
      <c r="E27" s="517"/>
      <c r="F27" s="518"/>
      <c r="G27" s="516"/>
      <c r="H27" s="517"/>
      <c r="I27" s="518"/>
      <c r="J27" s="516"/>
      <c r="K27" s="517"/>
      <c r="L27" s="517"/>
    </row>
    <row r="28" spans="1:12">
      <c r="A28" s="49"/>
      <c r="C28" s="143" t="s">
        <v>318</v>
      </c>
      <c r="D28" s="516">
        <v>87</v>
      </c>
      <c r="E28" s="517">
        <v>324</v>
      </c>
      <c r="F28" s="518">
        <v>411</v>
      </c>
      <c r="G28" s="516">
        <v>4</v>
      </c>
      <c r="H28" s="517">
        <v>33</v>
      </c>
      <c r="I28" s="518">
        <v>37</v>
      </c>
      <c r="J28" s="516">
        <v>91</v>
      </c>
      <c r="K28" s="517">
        <v>357</v>
      </c>
      <c r="L28" s="517">
        <v>448</v>
      </c>
    </row>
    <row r="29" spans="1:12" s="52" customFormat="1">
      <c r="C29" s="52" t="s">
        <v>50</v>
      </c>
      <c r="D29" s="519">
        <v>87</v>
      </c>
      <c r="E29" s="520">
        <v>324</v>
      </c>
      <c r="F29" s="521">
        <v>411</v>
      </c>
      <c r="G29" s="519">
        <v>4</v>
      </c>
      <c r="H29" s="520">
        <v>33</v>
      </c>
      <c r="I29" s="521">
        <v>37</v>
      </c>
      <c r="J29" s="519">
        <v>91</v>
      </c>
      <c r="K29" s="520">
        <v>357</v>
      </c>
      <c r="L29" s="520">
        <v>448</v>
      </c>
    </row>
    <row r="30" spans="1:12">
      <c r="A30" s="49"/>
      <c r="B30" s="53" t="s">
        <v>146</v>
      </c>
      <c r="C30" s="143"/>
      <c r="D30" s="516"/>
      <c r="E30" s="517"/>
      <c r="F30" s="518"/>
      <c r="G30" s="516"/>
      <c r="H30" s="517"/>
      <c r="I30" s="518"/>
      <c r="J30" s="516"/>
      <c r="K30" s="517"/>
      <c r="L30" s="517"/>
    </row>
    <row r="31" spans="1:12">
      <c r="A31" s="49"/>
      <c r="C31" s="143" t="s">
        <v>319</v>
      </c>
      <c r="D31" s="516">
        <v>324</v>
      </c>
      <c r="E31" s="517">
        <v>85</v>
      </c>
      <c r="F31" s="518">
        <v>409</v>
      </c>
      <c r="G31" s="516">
        <v>9</v>
      </c>
      <c r="H31" s="517">
        <v>4</v>
      </c>
      <c r="I31" s="518">
        <v>13</v>
      </c>
      <c r="J31" s="516">
        <v>333</v>
      </c>
      <c r="K31" s="517">
        <v>89</v>
      </c>
      <c r="L31" s="517">
        <v>422</v>
      </c>
    </row>
    <row r="32" spans="1:12">
      <c r="A32" s="49"/>
      <c r="C32" s="143" t="s">
        <v>320</v>
      </c>
      <c r="D32" s="516">
        <v>979</v>
      </c>
      <c r="E32" s="517">
        <v>19</v>
      </c>
      <c r="F32" s="518">
        <v>998</v>
      </c>
      <c r="G32" s="516">
        <v>102</v>
      </c>
      <c r="H32" s="517">
        <v>5</v>
      </c>
      <c r="I32" s="518">
        <v>107</v>
      </c>
      <c r="J32" s="516">
        <v>1081</v>
      </c>
      <c r="K32" s="517">
        <v>24</v>
      </c>
      <c r="L32" s="517">
        <v>1105</v>
      </c>
    </row>
    <row r="33" spans="1:12">
      <c r="A33" s="49"/>
      <c r="C33" s="143" t="s">
        <v>321</v>
      </c>
      <c r="D33" s="516">
        <v>86</v>
      </c>
      <c r="E33" s="517">
        <v>1</v>
      </c>
      <c r="F33" s="518">
        <v>87</v>
      </c>
      <c r="G33" s="516">
        <v>6</v>
      </c>
      <c r="H33" s="517">
        <v>1</v>
      </c>
      <c r="I33" s="518">
        <v>7</v>
      </c>
      <c r="J33" s="516">
        <v>92</v>
      </c>
      <c r="K33" s="517">
        <v>2</v>
      </c>
      <c r="L33" s="517">
        <v>94</v>
      </c>
    </row>
    <row r="34" spans="1:12">
      <c r="A34" s="49"/>
      <c r="C34" s="143" t="s">
        <v>322</v>
      </c>
      <c r="D34" s="516">
        <v>191</v>
      </c>
      <c r="E34" s="517">
        <v>2</v>
      </c>
      <c r="F34" s="518">
        <v>193</v>
      </c>
      <c r="G34" s="516">
        <v>4</v>
      </c>
      <c r="H34" s="517">
        <v>1</v>
      </c>
      <c r="I34" s="518">
        <v>5</v>
      </c>
      <c r="J34" s="516">
        <v>195</v>
      </c>
      <c r="K34" s="517">
        <v>3</v>
      </c>
      <c r="L34" s="517">
        <v>198</v>
      </c>
    </row>
    <row r="35" spans="1:12">
      <c r="A35" s="49"/>
      <c r="C35" s="143" t="s">
        <v>323</v>
      </c>
      <c r="D35" s="516">
        <v>316</v>
      </c>
      <c r="E35" s="517">
        <v>144</v>
      </c>
      <c r="F35" s="518">
        <v>460</v>
      </c>
      <c r="G35" s="516">
        <v>15</v>
      </c>
      <c r="H35" s="517">
        <v>11</v>
      </c>
      <c r="I35" s="518">
        <v>26</v>
      </c>
      <c r="J35" s="516">
        <v>331</v>
      </c>
      <c r="K35" s="517">
        <v>155</v>
      </c>
      <c r="L35" s="517">
        <v>486</v>
      </c>
    </row>
    <row r="36" spans="1:12">
      <c r="A36" s="49"/>
      <c r="C36" s="143" t="s">
        <v>324</v>
      </c>
      <c r="D36" s="516">
        <v>303</v>
      </c>
      <c r="E36" s="517">
        <v>9</v>
      </c>
      <c r="F36" s="518">
        <v>312</v>
      </c>
      <c r="G36" s="516">
        <v>20</v>
      </c>
      <c r="H36" s="517">
        <v>1</v>
      </c>
      <c r="I36" s="518">
        <v>21</v>
      </c>
      <c r="J36" s="516">
        <v>323</v>
      </c>
      <c r="K36" s="517">
        <v>10</v>
      </c>
      <c r="L36" s="517">
        <v>333</v>
      </c>
    </row>
    <row r="37" spans="1:12">
      <c r="A37" s="49"/>
      <c r="C37" s="143" t="s">
        <v>325</v>
      </c>
      <c r="D37" s="516">
        <v>18</v>
      </c>
      <c r="E37" s="517">
        <v>0</v>
      </c>
      <c r="F37" s="518">
        <v>18</v>
      </c>
      <c r="G37" s="516">
        <v>3</v>
      </c>
      <c r="H37" s="517">
        <v>0</v>
      </c>
      <c r="I37" s="518">
        <v>3</v>
      </c>
      <c r="J37" s="516">
        <v>21</v>
      </c>
      <c r="K37" s="517">
        <v>0</v>
      </c>
      <c r="L37" s="517">
        <v>21</v>
      </c>
    </row>
    <row r="38" spans="1:12">
      <c r="A38" s="49"/>
      <c r="C38" s="143" t="s">
        <v>326</v>
      </c>
      <c r="D38" s="516">
        <v>326</v>
      </c>
      <c r="E38" s="517">
        <v>7</v>
      </c>
      <c r="F38" s="518">
        <v>333</v>
      </c>
      <c r="G38" s="516">
        <v>14</v>
      </c>
      <c r="H38" s="517">
        <v>1</v>
      </c>
      <c r="I38" s="518">
        <v>15</v>
      </c>
      <c r="J38" s="516">
        <v>340</v>
      </c>
      <c r="K38" s="517">
        <v>8</v>
      </c>
      <c r="L38" s="517">
        <v>348</v>
      </c>
    </row>
    <row r="39" spans="1:12">
      <c r="A39" s="49"/>
      <c r="C39" s="143" t="s">
        <v>327</v>
      </c>
      <c r="D39" s="516">
        <v>210</v>
      </c>
      <c r="E39" s="517">
        <v>27</v>
      </c>
      <c r="F39" s="518">
        <v>237</v>
      </c>
      <c r="G39" s="516">
        <v>6</v>
      </c>
      <c r="H39" s="517">
        <v>0</v>
      </c>
      <c r="I39" s="518">
        <v>6</v>
      </c>
      <c r="J39" s="516">
        <v>216</v>
      </c>
      <c r="K39" s="517">
        <v>27</v>
      </c>
      <c r="L39" s="517">
        <v>243</v>
      </c>
    </row>
    <row r="40" spans="1:12" s="52" customFormat="1">
      <c r="C40" s="52" t="s">
        <v>50</v>
      </c>
      <c r="D40" s="519">
        <v>2753</v>
      </c>
      <c r="E40" s="520">
        <v>294</v>
      </c>
      <c r="F40" s="521">
        <v>3047</v>
      </c>
      <c r="G40" s="519">
        <v>179</v>
      </c>
      <c r="H40" s="520">
        <v>24</v>
      </c>
      <c r="I40" s="521">
        <v>203</v>
      </c>
      <c r="J40" s="519">
        <v>2932</v>
      </c>
      <c r="K40" s="520">
        <v>318</v>
      </c>
      <c r="L40" s="520">
        <v>3250</v>
      </c>
    </row>
    <row r="41" spans="1:12">
      <c r="A41" s="49"/>
      <c r="B41" s="53" t="s">
        <v>149</v>
      </c>
      <c r="C41" s="143"/>
      <c r="D41" s="516"/>
      <c r="E41" s="517"/>
      <c r="F41" s="518"/>
      <c r="G41" s="516"/>
      <c r="H41" s="517"/>
      <c r="I41" s="518"/>
      <c r="J41" s="516"/>
      <c r="K41" s="517"/>
      <c r="L41" s="517"/>
    </row>
    <row r="42" spans="1:12">
      <c r="A42" s="49"/>
      <c r="C42" s="143" t="s">
        <v>278</v>
      </c>
      <c r="D42" s="516">
        <v>536</v>
      </c>
      <c r="E42" s="517">
        <v>424</v>
      </c>
      <c r="F42" s="518">
        <v>960</v>
      </c>
      <c r="G42" s="516">
        <v>4</v>
      </c>
      <c r="H42" s="517">
        <v>10</v>
      </c>
      <c r="I42" s="518">
        <v>14</v>
      </c>
      <c r="J42" s="516">
        <v>540</v>
      </c>
      <c r="K42" s="517">
        <v>434</v>
      </c>
      <c r="L42" s="517">
        <v>974</v>
      </c>
    </row>
    <row r="43" spans="1:12" s="52" customFormat="1">
      <c r="C43" s="52" t="s">
        <v>50</v>
      </c>
      <c r="D43" s="519">
        <v>536</v>
      </c>
      <c r="E43" s="520">
        <v>424</v>
      </c>
      <c r="F43" s="521">
        <v>960</v>
      </c>
      <c r="G43" s="519">
        <v>4</v>
      </c>
      <c r="H43" s="520">
        <v>10</v>
      </c>
      <c r="I43" s="521">
        <v>14</v>
      </c>
      <c r="J43" s="519">
        <v>540</v>
      </c>
      <c r="K43" s="520">
        <v>434</v>
      </c>
      <c r="L43" s="520">
        <v>974</v>
      </c>
    </row>
    <row r="44" spans="1:12">
      <c r="A44" s="49"/>
      <c r="B44" s="53" t="s">
        <v>150</v>
      </c>
      <c r="C44" s="143"/>
      <c r="D44" s="516"/>
      <c r="E44" s="517"/>
      <c r="F44" s="518"/>
      <c r="G44" s="516"/>
      <c r="H44" s="517"/>
      <c r="I44" s="518"/>
      <c r="J44" s="516"/>
      <c r="K44" s="517"/>
      <c r="L44" s="517"/>
    </row>
    <row r="45" spans="1:12">
      <c r="A45" s="49"/>
      <c r="B45" s="49"/>
      <c r="C45" s="143" t="s">
        <v>328</v>
      </c>
      <c r="D45" s="516">
        <v>44</v>
      </c>
      <c r="E45" s="517">
        <v>83</v>
      </c>
      <c r="F45" s="518">
        <v>127</v>
      </c>
      <c r="G45" s="516">
        <v>1</v>
      </c>
      <c r="H45" s="517">
        <v>3</v>
      </c>
      <c r="I45" s="518">
        <v>4</v>
      </c>
      <c r="J45" s="516">
        <v>45</v>
      </c>
      <c r="K45" s="517">
        <v>86</v>
      </c>
      <c r="L45" s="517">
        <v>131</v>
      </c>
    </row>
    <row r="46" spans="1:12">
      <c r="A46" s="49"/>
      <c r="B46" s="49"/>
      <c r="C46" s="143" t="s">
        <v>329</v>
      </c>
      <c r="D46" s="516">
        <v>420</v>
      </c>
      <c r="E46" s="517">
        <v>1383</v>
      </c>
      <c r="F46" s="518">
        <v>1803</v>
      </c>
      <c r="G46" s="516">
        <v>31</v>
      </c>
      <c r="H46" s="517">
        <v>148</v>
      </c>
      <c r="I46" s="518">
        <v>179</v>
      </c>
      <c r="J46" s="516">
        <v>451</v>
      </c>
      <c r="K46" s="517">
        <v>1531</v>
      </c>
      <c r="L46" s="517">
        <v>1982</v>
      </c>
    </row>
    <row r="47" spans="1:12">
      <c r="A47" s="49"/>
      <c r="B47" s="49"/>
      <c r="C47" s="143" t="s">
        <v>330</v>
      </c>
      <c r="D47" s="516">
        <v>214</v>
      </c>
      <c r="E47" s="517">
        <v>499</v>
      </c>
      <c r="F47" s="518">
        <v>713</v>
      </c>
      <c r="G47" s="516">
        <v>8</v>
      </c>
      <c r="H47" s="517">
        <v>21</v>
      </c>
      <c r="I47" s="518">
        <v>29</v>
      </c>
      <c r="J47" s="516">
        <v>222</v>
      </c>
      <c r="K47" s="517">
        <v>520</v>
      </c>
      <c r="L47" s="517">
        <v>742</v>
      </c>
    </row>
    <row r="48" spans="1:12">
      <c r="A48" s="49"/>
      <c r="B48" s="49"/>
      <c r="C48" s="143" t="s">
        <v>331</v>
      </c>
      <c r="D48" s="516">
        <v>558</v>
      </c>
      <c r="E48" s="517">
        <v>1704</v>
      </c>
      <c r="F48" s="518">
        <v>2262</v>
      </c>
      <c r="G48" s="516">
        <v>13</v>
      </c>
      <c r="H48" s="517">
        <v>98</v>
      </c>
      <c r="I48" s="518">
        <v>111</v>
      </c>
      <c r="J48" s="516">
        <v>571</v>
      </c>
      <c r="K48" s="517">
        <v>1802</v>
      </c>
      <c r="L48" s="517">
        <v>2373</v>
      </c>
    </row>
    <row r="49" spans="1:12">
      <c r="A49" s="49"/>
      <c r="B49" s="49"/>
      <c r="C49" s="143" t="s">
        <v>332</v>
      </c>
      <c r="D49" s="516">
        <v>138</v>
      </c>
      <c r="E49" s="517">
        <v>156</v>
      </c>
      <c r="F49" s="518">
        <v>294</v>
      </c>
      <c r="G49" s="516">
        <v>6</v>
      </c>
      <c r="H49" s="517">
        <v>12</v>
      </c>
      <c r="I49" s="518">
        <v>18</v>
      </c>
      <c r="J49" s="516">
        <v>144</v>
      </c>
      <c r="K49" s="517">
        <v>168</v>
      </c>
      <c r="L49" s="517">
        <v>312</v>
      </c>
    </row>
    <row r="50" spans="1:12">
      <c r="A50" s="49"/>
      <c r="B50" s="49"/>
      <c r="C50" s="143" t="s">
        <v>333</v>
      </c>
      <c r="D50" s="516">
        <v>10</v>
      </c>
      <c r="E50" s="517">
        <v>9</v>
      </c>
      <c r="F50" s="518">
        <v>19</v>
      </c>
      <c r="G50" s="516">
        <v>0</v>
      </c>
      <c r="H50" s="517">
        <v>0</v>
      </c>
      <c r="I50" s="518">
        <v>0</v>
      </c>
      <c r="J50" s="516">
        <v>10</v>
      </c>
      <c r="K50" s="517">
        <v>9</v>
      </c>
      <c r="L50" s="517">
        <v>19</v>
      </c>
    </row>
    <row r="51" spans="1:12">
      <c r="A51" s="49"/>
      <c r="B51" s="49"/>
      <c r="C51" s="143" t="s">
        <v>334</v>
      </c>
      <c r="D51" s="516">
        <v>0</v>
      </c>
      <c r="E51" s="517">
        <v>48</v>
      </c>
      <c r="F51" s="518">
        <v>48</v>
      </c>
      <c r="G51" s="516">
        <v>0</v>
      </c>
      <c r="H51" s="517">
        <v>0</v>
      </c>
      <c r="I51" s="518">
        <v>0</v>
      </c>
      <c r="J51" s="516">
        <v>0</v>
      </c>
      <c r="K51" s="517">
        <v>48</v>
      </c>
      <c r="L51" s="517">
        <v>48</v>
      </c>
    </row>
    <row r="52" spans="1:12" s="52" customFormat="1">
      <c r="C52" s="52" t="s">
        <v>50</v>
      </c>
      <c r="D52" s="519">
        <v>1384</v>
      </c>
      <c r="E52" s="520">
        <v>3882</v>
      </c>
      <c r="F52" s="521">
        <v>5266</v>
      </c>
      <c r="G52" s="519">
        <v>59</v>
      </c>
      <c r="H52" s="520">
        <v>282</v>
      </c>
      <c r="I52" s="521">
        <v>341</v>
      </c>
      <c r="J52" s="519">
        <v>1443</v>
      </c>
      <c r="K52" s="520">
        <v>4164</v>
      </c>
      <c r="L52" s="520">
        <v>5607</v>
      </c>
    </row>
    <row r="53" spans="1:12" s="52" customFormat="1">
      <c r="C53" s="52" t="s">
        <v>279</v>
      </c>
      <c r="D53" s="522">
        <f t="shared" ref="D53:L53" si="0">SUM(D52,D43,D40,D29,D26,D13,D10)</f>
        <v>10205</v>
      </c>
      <c r="E53" s="523">
        <f t="shared" si="0"/>
        <v>7911</v>
      </c>
      <c r="F53" s="524">
        <f t="shared" si="0"/>
        <v>18116</v>
      </c>
      <c r="G53" s="522">
        <f t="shared" si="0"/>
        <v>708</v>
      </c>
      <c r="H53" s="523">
        <f t="shared" si="0"/>
        <v>725</v>
      </c>
      <c r="I53" s="524">
        <f t="shared" si="0"/>
        <v>1433</v>
      </c>
      <c r="J53" s="522">
        <f t="shared" si="0"/>
        <v>10913</v>
      </c>
      <c r="K53" s="523">
        <f t="shared" si="0"/>
        <v>8636</v>
      </c>
      <c r="L53" s="523">
        <f t="shared" si="0"/>
        <v>19549</v>
      </c>
    </row>
    <row r="54" spans="1:12">
      <c r="A54" s="49"/>
      <c r="B54" s="49"/>
      <c r="C54" s="143"/>
      <c r="D54" s="516"/>
      <c r="E54" s="517"/>
      <c r="F54" s="518"/>
      <c r="G54" s="516"/>
      <c r="H54" s="517"/>
      <c r="I54" s="518"/>
      <c r="J54" s="516"/>
      <c r="K54" s="517"/>
      <c r="L54" s="517"/>
    </row>
    <row r="55" spans="1:12">
      <c r="A55" s="53" t="s">
        <v>55</v>
      </c>
      <c r="B55" s="49"/>
      <c r="C55" s="143"/>
      <c r="D55" s="516"/>
      <c r="E55" s="517"/>
      <c r="F55" s="518"/>
      <c r="G55" s="516"/>
      <c r="H55" s="517"/>
      <c r="I55" s="518"/>
      <c r="J55" s="516"/>
      <c r="K55" s="517"/>
      <c r="L55" s="517"/>
    </row>
    <row r="56" spans="1:12">
      <c r="A56" s="49"/>
      <c r="B56" s="53" t="s">
        <v>137</v>
      </c>
      <c r="C56" s="143"/>
      <c r="D56" s="516"/>
      <c r="E56" s="517"/>
      <c r="F56" s="518"/>
      <c r="G56" s="516"/>
      <c r="H56" s="517"/>
      <c r="I56" s="518"/>
      <c r="J56" s="516"/>
      <c r="K56" s="517"/>
      <c r="L56" s="517"/>
    </row>
    <row r="57" spans="1:12">
      <c r="A57" s="49"/>
      <c r="C57" s="143" t="s">
        <v>305</v>
      </c>
      <c r="D57" s="516">
        <v>1</v>
      </c>
      <c r="E57" s="517">
        <v>0</v>
      </c>
      <c r="F57" s="518">
        <v>1</v>
      </c>
      <c r="G57" s="516">
        <v>0</v>
      </c>
      <c r="H57" s="517">
        <v>0</v>
      </c>
      <c r="I57" s="518">
        <v>0</v>
      </c>
      <c r="J57" s="516">
        <v>1</v>
      </c>
      <c r="K57" s="517">
        <v>0</v>
      </c>
      <c r="L57" s="517">
        <v>1</v>
      </c>
    </row>
    <row r="58" spans="1:12" s="52" customFormat="1">
      <c r="C58" s="52" t="s">
        <v>50</v>
      </c>
      <c r="D58" s="519">
        <v>1</v>
      </c>
      <c r="E58" s="520">
        <v>0</v>
      </c>
      <c r="F58" s="521">
        <v>1</v>
      </c>
      <c r="G58" s="519">
        <v>0</v>
      </c>
      <c r="H58" s="520">
        <v>0</v>
      </c>
      <c r="I58" s="521">
        <v>0</v>
      </c>
      <c r="J58" s="519">
        <v>1</v>
      </c>
      <c r="K58" s="520">
        <v>0</v>
      </c>
      <c r="L58" s="520">
        <v>1</v>
      </c>
    </row>
    <row r="59" spans="1:12">
      <c r="A59" s="49"/>
      <c r="B59" s="53" t="s">
        <v>144</v>
      </c>
      <c r="C59" s="143"/>
      <c r="D59" s="516"/>
      <c r="E59" s="517"/>
      <c r="F59" s="518"/>
      <c r="G59" s="516"/>
      <c r="H59" s="517"/>
      <c r="I59" s="518"/>
      <c r="J59" s="516"/>
      <c r="K59" s="517"/>
      <c r="L59" s="517"/>
    </row>
    <row r="60" spans="1:12">
      <c r="A60" s="49"/>
      <c r="C60" s="143" t="s">
        <v>335</v>
      </c>
      <c r="D60" s="516">
        <v>1</v>
      </c>
      <c r="E60" s="517">
        <v>2</v>
      </c>
      <c r="F60" s="518">
        <v>3</v>
      </c>
      <c r="G60" s="516">
        <v>0</v>
      </c>
      <c r="H60" s="517">
        <v>0</v>
      </c>
      <c r="I60" s="518">
        <v>0</v>
      </c>
      <c r="J60" s="516">
        <v>1</v>
      </c>
      <c r="K60" s="517">
        <v>2</v>
      </c>
      <c r="L60" s="517">
        <v>3</v>
      </c>
    </row>
    <row r="61" spans="1:12">
      <c r="A61" s="49"/>
      <c r="C61" s="143" t="s">
        <v>336</v>
      </c>
      <c r="D61" s="516">
        <v>9</v>
      </c>
      <c r="E61" s="517">
        <v>1</v>
      </c>
      <c r="F61" s="518">
        <v>10</v>
      </c>
      <c r="G61" s="516">
        <v>0</v>
      </c>
      <c r="H61" s="517">
        <v>1</v>
      </c>
      <c r="I61" s="518">
        <v>1</v>
      </c>
      <c r="J61" s="516">
        <v>9</v>
      </c>
      <c r="K61" s="517">
        <v>2</v>
      </c>
      <c r="L61" s="517">
        <v>11</v>
      </c>
    </row>
    <row r="62" spans="1:12">
      <c r="A62" s="49"/>
      <c r="C62" s="143" t="s">
        <v>311</v>
      </c>
      <c r="D62" s="516">
        <v>8</v>
      </c>
      <c r="E62" s="517">
        <v>4</v>
      </c>
      <c r="F62" s="518">
        <v>12</v>
      </c>
      <c r="G62" s="516">
        <v>0</v>
      </c>
      <c r="H62" s="517">
        <v>0</v>
      </c>
      <c r="I62" s="518">
        <v>0</v>
      </c>
      <c r="J62" s="516">
        <v>8</v>
      </c>
      <c r="K62" s="517">
        <v>4</v>
      </c>
      <c r="L62" s="517">
        <v>12</v>
      </c>
    </row>
    <row r="63" spans="1:12">
      <c r="A63" s="49"/>
      <c r="C63" s="143" t="s">
        <v>337</v>
      </c>
      <c r="D63" s="516">
        <v>0</v>
      </c>
      <c r="E63" s="517">
        <v>2</v>
      </c>
      <c r="F63" s="518">
        <v>2</v>
      </c>
      <c r="G63" s="516">
        <v>0</v>
      </c>
      <c r="H63" s="517">
        <v>0</v>
      </c>
      <c r="I63" s="518">
        <v>0</v>
      </c>
      <c r="J63" s="516">
        <v>0</v>
      </c>
      <c r="K63" s="517">
        <v>2</v>
      </c>
      <c r="L63" s="517">
        <v>2</v>
      </c>
    </row>
    <row r="64" spans="1:12">
      <c r="A64" s="49"/>
      <c r="C64" s="52" t="s">
        <v>50</v>
      </c>
      <c r="D64" s="519">
        <v>18</v>
      </c>
      <c r="E64" s="520">
        <v>9</v>
      </c>
      <c r="F64" s="521">
        <v>27</v>
      </c>
      <c r="G64" s="519">
        <v>0</v>
      </c>
      <c r="H64" s="520">
        <v>1</v>
      </c>
      <c r="I64" s="521">
        <v>1</v>
      </c>
      <c r="J64" s="519">
        <v>18</v>
      </c>
      <c r="K64" s="520">
        <v>10</v>
      </c>
      <c r="L64" s="520">
        <v>28</v>
      </c>
    </row>
    <row r="65" spans="1:12">
      <c r="A65" s="49"/>
      <c r="B65" s="53" t="s">
        <v>146</v>
      </c>
      <c r="C65" s="143"/>
      <c r="D65" s="516"/>
      <c r="E65" s="517"/>
      <c r="F65" s="518"/>
      <c r="G65" s="516"/>
      <c r="H65" s="517"/>
      <c r="I65" s="518"/>
      <c r="J65" s="516"/>
      <c r="K65" s="517"/>
      <c r="L65" s="517"/>
    </row>
    <row r="66" spans="1:12">
      <c r="A66" s="49"/>
      <c r="C66" s="143" t="s">
        <v>338</v>
      </c>
      <c r="D66" s="516">
        <v>1</v>
      </c>
      <c r="E66" s="517">
        <v>1</v>
      </c>
      <c r="F66" s="518">
        <v>2</v>
      </c>
      <c r="G66" s="516">
        <v>0</v>
      </c>
      <c r="H66" s="517">
        <v>0</v>
      </c>
      <c r="I66" s="518">
        <v>0</v>
      </c>
      <c r="J66" s="516">
        <v>1</v>
      </c>
      <c r="K66" s="517">
        <v>1</v>
      </c>
      <c r="L66" s="517">
        <v>2</v>
      </c>
    </row>
    <row r="67" spans="1:12">
      <c r="A67" s="49"/>
      <c r="C67" s="143" t="s">
        <v>339</v>
      </c>
      <c r="D67" s="516">
        <v>2</v>
      </c>
      <c r="E67" s="517">
        <v>0</v>
      </c>
      <c r="F67" s="518">
        <v>2</v>
      </c>
      <c r="G67" s="516">
        <v>0</v>
      </c>
      <c r="H67" s="517">
        <v>0</v>
      </c>
      <c r="I67" s="518">
        <v>0</v>
      </c>
      <c r="J67" s="516">
        <v>2</v>
      </c>
      <c r="K67" s="517">
        <v>0</v>
      </c>
      <c r="L67" s="517">
        <v>2</v>
      </c>
    </row>
    <row r="68" spans="1:12">
      <c r="A68" s="49"/>
      <c r="C68" s="143" t="s">
        <v>340</v>
      </c>
      <c r="D68" s="516">
        <v>3</v>
      </c>
      <c r="E68" s="517">
        <v>0</v>
      </c>
      <c r="F68" s="518">
        <v>3</v>
      </c>
      <c r="G68" s="516">
        <v>0</v>
      </c>
      <c r="H68" s="517">
        <v>0</v>
      </c>
      <c r="I68" s="518">
        <v>0</v>
      </c>
      <c r="J68" s="516">
        <v>3</v>
      </c>
      <c r="K68" s="517">
        <v>0</v>
      </c>
      <c r="L68" s="517">
        <v>3</v>
      </c>
    </row>
    <row r="69" spans="1:12">
      <c r="A69" s="49"/>
      <c r="C69" s="143" t="s">
        <v>341</v>
      </c>
      <c r="D69" s="516">
        <v>1</v>
      </c>
      <c r="E69" s="517">
        <v>0</v>
      </c>
      <c r="F69" s="518">
        <v>1</v>
      </c>
      <c r="G69" s="516">
        <v>0</v>
      </c>
      <c r="H69" s="517">
        <v>0</v>
      </c>
      <c r="I69" s="518">
        <v>0</v>
      </c>
      <c r="J69" s="516">
        <v>1</v>
      </c>
      <c r="K69" s="517">
        <v>0</v>
      </c>
      <c r="L69" s="517">
        <v>1</v>
      </c>
    </row>
    <row r="70" spans="1:12" s="52" customFormat="1">
      <c r="C70" s="52" t="s">
        <v>50</v>
      </c>
      <c r="D70" s="519">
        <v>7</v>
      </c>
      <c r="E70" s="520">
        <v>1</v>
      </c>
      <c r="F70" s="521">
        <v>8</v>
      </c>
      <c r="G70" s="519">
        <v>0</v>
      </c>
      <c r="H70" s="520">
        <v>0</v>
      </c>
      <c r="I70" s="521">
        <v>0</v>
      </c>
      <c r="J70" s="519">
        <v>7</v>
      </c>
      <c r="K70" s="520">
        <v>1</v>
      </c>
      <c r="L70" s="520">
        <v>8</v>
      </c>
    </row>
    <row r="71" spans="1:12">
      <c r="A71" s="49"/>
      <c r="B71" s="53" t="s">
        <v>150</v>
      </c>
      <c r="C71" s="143"/>
      <c r="D71" s="516"/>
      <c r="E71" s="517"/>
      <c r="F71" s="518"/>
      <c r="G71" s="516"/>
      <c r="H71" s="517"/>
      <c r="I71" s="518"/>
      <c r="J71" s="516"/>
      <c r="K71" s="517"/>
      <c r="L71" s="517"/>
    </row>
    <row r="72" spans="1:12">
      <c r="A72" s="49"/>
      <c r="B72" s="49"/>
      <c r="C72" s="143" t="s">
        <v>342</v>
      </c>
      <c r="D72" s="516">
        <v>0</v>
      </c>
      <c r="E72" s="517">
        <v>1</v>
      </c>
      <c r="F72" s="518">
        <v>1</v>
      </c>
      <c r="G72" s="516">
        <v>0</v>
      </c>
      <c r="H72" s="517">
        <v>0</v>
      </c>
      <c r="I72" s="518">
        <v>0</v>
      </c>
      <c r="J72" s="516">
        <v>0</v>
      </c>
      <c r="K72" s="517">
        <v>1</v>
      </c>
      <c r="L72" s="517">
        <v>1</v>
      </c>
    </row>
    <row r="73" spans="1:12">
      <c r="A73" s="49"/>
      <c r="B73" s="49"/>
      <c r="C73" s="143" t="s">
        <v>329</v>
      </c>
      <c r="D73" s="516">
        <v>1</v>
      </c>
      <c r="E73" s="517">
        <v>6</v>
      </c>
      <c r="F73" s="518">
        <v>7</v>
      </c>
      <c r="G73" s="516">
        <v>0</v>
      </c>
      <c r="H73" s="517">
        <v>1</v>
      </c>
      <c r="I73" s="518">
        <v>1</v>
      </c>
      <c r="J73" s="516">
        <v>1</v>
      </c>
      <c r="K73" s="517">
        <v>7</v>
      </c>
      <c r="L73" s="517">
        <v>8</v>
      </c>
    </row>
    <row r="74" spans="1:12">
      <c r="A74" s="49"/>
      <c r="B74" s="49"/>
      <c r="C74" s="143" t="s">
        <v>330</v>
      </c>
      <c r="D74" s="516">
        <v>8</v>
      </c>
      <c r="E74" s="517">
        <v>18</v>
      </c>
      <c r="F74" s="518">
        <v>26</v>
      </c>
      <c r="G74" s="516">
        <v>0</v>
      </c>
      <c r="H74" s="517">
        <v>1</v>
      </c>
      <c r="I74" s="518">
        <v>1</v>
      </c>
      <c r="J74" s="516">
        <v>8</v>
      </c>
      <c r="K74" s="517">
        <v>19</v>
      </c>
      <c r="L74" s="517">
        <v>27</v>
      </c>
    </row>
    <row r="75" spans="1:12">
      <c r="A75" s="49"/>
      <c r="B75" s="49"/>
      <c r="C75" s="143" t="s">
        <v>332</v>
      </c>
      <c r="D75" s="516">
        <v>2</v>
      </c>
      <c r="E75" s="517">
        <v>2</v>
      </c>
      <c r="F75" s="518">
        <v>4</v>
      </c>
      <c r="G75" s="516">
        <v>0</v>
      </c>
      <c r="H75" s="517">
        <v>0</v>
      </c>
      <c r="I75" s="518">
        <v>0</v>
      </c>
      <c r="J75" s="516">
        <v>2</v>
      </c>
      <c r="K75" s="517">
        <v>2</v>
      </c>
      <c r="L75" s="517">
        <v>4</v>
      </c>
    </row>
    <row r="76" spans="1:12" s="52" customFormat="1">
      <c r="C76" s="52" t="s">
        <v>50</v>
      </c>
      <c r="D76" s="519">
        <v>11</v>
      </c>
      <c r="E76" s="520">
        <v>27</v>
      </c>
      <c r="F76" s="521">
        <v>38</v>
      </c>
      <c r="G76" s="519">
        <v>0</v>
      </c>
      <c r="H76" s="520">
        <v>2</v>
      </c>
      <c r="I76" s="521">
        <v>2</v>
      </c>
      <c r="J76" s="519">
        <v>11</v>
      </c>
      <c r="K76" s="520">
        <v>29</v>
      </c>
      <c r="L76" s="520">
        <v>40</v>
      </c>
    </row>
    <row r="77" spans="1:12" s="52" customFormat="1">
      <c r="C77" s="52" t="s">
        <v>343</v>
      </c>
      <c r="D77" s="522">
        <f t="shared" ref="D77:L77" si="1">SUM(D76,D70,D64,D58)</f>
        <v>37</v>
      </c>
      <c r="E77" s="523">
        <f t="shared" si="1"/>
        <v>37</v>
      </c>
      <c r="F77" s="524">
        <f t="shared" si="1"/>
        <v>74</v>
      </c>
      <c r="G77" s="522">
        <f t="shared" si="1"/>
        <v>0</v>
      </c>
      <c r="H77" s="523">
        <f t="shared" si="1"/>
        <v>3</v>
      </c>
      <c r="I77" s="524">
        <f t="shared" si="1"/>
        <v>3</v>
      </c>
      <c r="J77" s="522">
        <f t="shared" si="1"/>
        <v>37</v>
      </c>
      <c r="K77" s="523">
        <f t="shared" si="1"/>
        <v>40</v>
      </c>
      <c r="L77" s="523">
        <f t="shared" si="1"/>
        <v>77</v>
      </c>
    </row>
    <row r="78" spans="1:12">
      <c r="A78" s="49"/>
      <c r="B78" s="49"/>
      <c r="C78" s="143"/>
      <c r="D78" s="505"/>
      <c r="E78" s="506"/>
      <c r="F78" s="507"/>
      <c r="G78" s="505"/>
      <c r="H78" s="506"/>
      <c r="I78" s="507"/>
      <c r="J78" s="505"/>
      <c r="K78" s="506"/>
      <c r="L78" s="506"/>
    </row>
    <row r="79" spans="1:12">
      <c r="A79" s="53" t="s">
        <v>56</v>
      </c>
      <c r="D79" s="72"/>
      <c r="F79" s="73"/>
      <c r="G79" s="72"/>
      <c r="I79" s="73"/>
      <c r="J79" s="72"/>
    </row>
    <row r="80" spans="1:12">
      <c r="B80" s="53" t="s">
        <v>134</v>
      </c>
      <c r="D80" s="72"/>
      <c r="F80" s="73"/>
      <c r="G80" s="72"/>
      <c r="I80" s="73"/>
      <c r="J80" s="72"/>
    </row>
    <row r="81" spans="2:14">
      <c r="B81" s="49"/>
      <c r="C81" s="49" t="s">
        <v>344</v>
      </c>
      <c r="D81" s="72">
        <v>324</v>
      </c>
      <c r="E81" s="54">
        <v>1144</v>
      </c>
      <c r="F81" s="73">
        <v>1468</v>
      </c>
      <c r="G81" s="72">
        <v>38</v>
      </c>
      <c r="H81" s="54">
        <v>187</v>
      </c>
      <c r="I81" s="73">
        <v>225</v>
      </c>
      <c r="J81" s="72">
        <v>362</v>
      </c>
      <c r="K81" s="54">
        <v>1331</v>
      </c>
      <c r="L81" s="54">
        <v>1693</v>
      </c>
    </row>
    <row r="82" spans="2:14">
      <c r="C82" s="49" t="s">
        <v>345</v>
      </c>
      <c r="D82" s="72">
        <v>270</v>
      </c>
      <c r="E82" s="54">
        <v>169</v>
      </c>
      <c r="F82" s="73">
        <v>439</v>
      </c>
      <c r="G82" s="72">
        <v>6</v>
      </c>
      <c r="H82" s="54">
        <v>19</v>
      </c>
      <c r="I82" s="73">
        <v>25</v>
      </c>
      <c r="J82" s="72">
        <v>276</v>
      </c>
      <c r="K82" s="54">
        <v>188</v>
      </c>
      <c r="L82" s="54">
        <v>464</v>
      </c>
    </row>
    <row r="83" spans="2:14">
      <c r="C83" s="49" t="s">
        <v>346</v>
      </c>
      <c r="D83" s="56">
        <v>278</v>
      </c>
      <c r="E83" s="55">
        <v>168</v>
      </c>
      <c r="F83" s="57">
        <v>446</v>
      </c>
      <c r="G83" s="56">
        <v>18</v>
      </c>
      <c r="H83" s="55">
        <v>23</v>
      </c>
      <c r="I83" s="57">
        <v>41</v>
      </c>
      <c r="J83" s="56">
        <v>296</v>
      </c>
      <c r="K83" s="55">
        <v>191</v>
      </c>
      <c r="L83" s="55">
        <v>487</v>
      </c>
    </row>
    <row r="84" spans="2:14">
      <c r="C84" s="52" t="s">
        <v>50</v>
      </c>
      <c r="D84" s="51">
        <v>872</v>
      </c>
      <c r="E84" s="48">
        <v>1481</v>
      </c>
      <c r="F84" s="50">
        <v>2353</v>
      </c>
      <c r="G84" s="51">
        <v>62</v>
      </c>
      <c r="H84" s="48">
        <v>229</v>
      </c>
      <c r="I84" s="48">
        <v>291</v>
      </c>
      <c r="J84" s="51">
        <v>934</v>
      </c>
      <c r="K84" s="48">
        <v>1710</v>
      </c>
      <c r="L84" s="48">
        <v>2644</v>
      </c>
    </row>
    <row r="85" spans="2:14">
      <c r="B85" s="53" t="s">
        <v>135</v>
      </c>
      <c r="C85" s="52"/>
      <c r="D85" s="51"/>
      <c r="E85" s="48"/>
      <c r="F85" s="50"/>
      <c r="G85" s="51"/>
      <c r="H85" s="48"/>
      <c r="I85" s="50"/>
      <c r="J85" s="51"/>
      <c r="K85" s="48"/>
      <c r="L85" s="48"/>
    </row>
    <row r="86" spans="2:14">
      <c r="C86" s="59" t="s">
        <v>347</v>
      </c>
      <c r="D86" s="199">
        <v>112</v>
      </c>
      <c r="E86" s="200">
        <v>58</v>
      </c>
      <c r="F86" s="201">
        <v>170</v>
      </c>
      <c r="G86" s="199">
        <v>7</v>
      </c>
      <c r="H86" s="200">
        <v>4</v>
      </c>
      <c r="I86" s="201">
        <v>11</v>
      </c>
      <c r="J86" s="199">
        <v>119</v>
      </c>
      <c r="K86" s="200">
        <v>62</v>
      </c>
      <c r="L86" s="200">
        <v>181</v>
      </c>
    </row>
    <row r="87" spans="2:14" ht="13.95" customHeight="1">
      <c r="B87" s="49"/>
      <c r="C87" s="49" t="s">
        <v>348</v>
      </c>
      <c r="D87" s="56">
        <v>118</v>
      </c>
      <c r="E87" s="55">
        <v>189</v>
      </c>
      <c r="F87" s="57">
        <v>307</v>
      </c>
      <c r="G87" s="56">
        <v>3</v>
      </c>
      <c r="H87" s="55">
        <v>13</v>
      </c>
      <c r="I87" s="57">
        <v>16</v>
      </c>
      <c r="J87" s="56">
        <v>121</v>
      </c>
      <c r="K87" s="55">
        <v>202</v>
      </c>
      <c r="L87" s="55">
        <v>323</v>
      </c>
    </row>
    <row r="88" spans="2:14">
      <c r="C88" s="52" t="s">
        <v>50</v>
      </c>
      <c r="D88" s="51">
        <v>230</v>
      </c>
      <c r="E88" s="48">
        <v>247</v>
      </c>
      <c r="F88" s="50">
        <v>477</v>
      </c>
      <c r="G88" s="51">
        <v>10</v>
      </c>
      <c r="H88" s="48">
        <v>17</v>
      </c>
      <c r="I88" s="48">
        <v>27</v>
      </c>
      <c r="J88" s="51">
        <v>240</v>
      </c>
      <c r="K88" s="48">
        <v>264</v>
      </c>
      <c r="L88" s="48">
        <v>504</v>
      </c>
    </row>
    <row r="89" spans="2:14" ht="25.5" customHeight="1">
      <c r="B89" s="689" t="s">
        <v>136</v>
      </c>
      <c r="C89" s="690"/>
      <c r="D89" s="51"/>
      <c r="E89" s="48"/>
      <c r="F89" s="50"/>
      <c r="G89" s="51"/>
      <c r="H89" s="48"/>
      <c r="I89" s="48"/>
      <c r="J89" s="51"/>
      <c r="K89" s="48"/>
      <c r="L89" s="48"/>
    </row>
    <row r="90" spans="2:14">
      <c r="B90" s="555"/>
      <c r="C90" s="144" t="s">
        <v>349</v>
      </c>
      <c r="D90" s="199">
        <v>78</v>
      </c>
      <c r="E90" s="200">
        <v>42</v>
      </c>
      <c r="F90" s="201">
        <v>120</v>
      </c>
      <c r="G90" s="199">
        <v>2</v>
      </c>
      <c r="H90" s="200">
        <v>1</v>
      </c>
      <c r="I90" s="200">
        <v>3</v>
      </c>
      <c r="J90" s="199">
        <v>80</v>
      </c>
      <c r="K90" s="200">
        <v>43</v>
      </c>
      <c r="L90" s="200">
        <v>123</v>
      </c>
      <c r="M90" s="143"/>
      <c r="N90" s="143"/>
    </row>
    <row r="91" spans="2:14">
      <c r="C91" s="142" t="str">
        <f>"Digital design &amp; development (E)"</f>
        <v>Digital design &amp; development (E)</v>
      </c>
      <c r="D91" s="199">
        <v>22</v>
      </c>
      <c r="E91" s="200">
        <v>16</v>
      </c>
      <c r="F91" s="201">
        <v>38</v>
      </c>
      <c r="G91" s="199">
        <v>5</v>
      </c>
      <c r="H91" s="200">
        <v>6</v>
      </c>
      <c r="I91" s="200">
        <v>11</v>
      </c>
      <c r="J91" s="199">
        <v>27</v>
      </c>
      <c r="K91" s="200">
        <v>22</v>
      </c>
      <c r="L91" s="200">
        <v>49</v>
      </c>
    </row>
    <row r="92" spans="2:14">
      <c r="C92" s="52" t="s">
        <v>50</v>
      </c>
      <c r="D92" s="77">
        <v>100</v>
      </c>
      <c r="E92" s="78">
        <v>58</v>
      </c>
      <c r="F92" s="79">
        <v>158</v>
      </c>
      <c r="G92" s="77">
        <v>7</v>
      </c>
      <c r="H92" s="78">
        <v>7</v>
      </c>
      <c r="I92" s="78">
        <v>14</v>
      </c>
      <c r="J92" s="77">
        <v>107</v>
      </c>
      <c r="K92" s="78">
        <v>65</v>
      </c>
      <c r="L92" s="78">
        <v>172</v>
      </c>
    </row>
    <row r="93" spans="2:14">
      <c r="B93" s="53" t="s">
        <v>137</v>
      </c>
      <c r="C93" s="52"/>
      <c r="D93" s="51"/>
      <c r="E93" s="48"/>
      <c r="F93" s="50"/>
      <c r="G93" s="51"/>
      <c r="H93" s="48"/>
      <c r="I93" s="50"/>
      <c r="J93" s="51"/>
      <c r="K93" s="48"/>
      <c r="L93" s="48"/>
    </row>
    <row r="94" spans="2:14">
      <c r="B94" s="49"/>
      <c r="C94" s="49" t="s">
        <v>350</v>
      </c>
      <c r="D94" s="56">
        <v>1163</v>
      </c>
      <c r="E94" s="55">
        <v>1506</v>
      </c>
      <c r="F94" s="57">
        <v>2669</v>
      </c>
      <c r="G94" s="56">
        <v>23</v>
      </c>
      <c r="H94" s="55">
        <v>61</v>
      </c>
      <c r="I94" s="57">
        <v>84</v>
      </c>
      <c r="J94" s="56">
        <v>1186</v>
      </c>
      <c r="K94" s="55">
        <v>1567</v>
      </c>
      <c r="L94" s="55">
        <v>2753</v>
      </c>
    </row>
    <row r="95" spans="2:14">
      <c r="C95" s="52" t="s">
        <v>50</v>
      </c>
      <c r="D95" s="51">
        <v>1163</v>
      </c>
      <c r="E95" s="48">
        <v>1506</v>
      </c>
      <c r="F95" s="50">
        <v>2669</v>
      </c>
      <c r="G95" s="51">
        <v>23</v>
      </c>
      <c r="H95" s="48">
        <v>61</v>
      </c>
      <c r="I95" s="48">
        <v>84</v>
      </c>
      <c r="J95" s="51">
        <v>1186</v>
      </c>
      <c r="K95" s="48">
        <v>1567</v>
      </c>
      <c r="L95" s="48">
        <v>2753</v>
      </c>
    </row>
    <row r="96" spans="2:14">
      <c r="B96" s="53" t="s">
        <v>139</v>
      </c>
      <c r="C96" s="52"/>
      <c r="D96" s="51"/>
      <c r="E96" s="48"/>
      <c r="F96" s="50"/>
      <c r="G96" s="51"/>
      <c r="H96" s="48"/>
      <c r="I96" s="50"/>
      <c r="J96" s="51"/>
      <c r="K96" s="48"/>
      <c r="L96" s="48"/>
    </row>
    <row r="97" spans="2:12">
      <c r="B97" s="49"/>
      <c r="C97" s="49" t="s">
        <v>351</v>
      </c>
      <c r="D97" s="72">
        <v>850</v>
      </c>
      <c r="E97" s="54">
        <v>1838</v>
      </c>
      <c r="F97" s="73">
        <v>2688</v>
      </c>
      <c r="G97" s="72">
        <v>42</v>
      </c>
      <c r="H97" s="54">
        <v>156</v>
      </c>
      <c r="I97" s="73">
        <v>198</v>
      </c>
      <c r="J97" s="72">
        <v>892</v>
      </c>
      <c r="K97" s="54">
        <v>1994</v>
      </c>
      <c r="L97" s="54">
        <v>2886</v>
      </c>
    </row>
    <row r="98" spans="2:12">
      <c r="C98" s="49" t="s">
        <v>352</v>
      </c>
      <c r="D98" s="72">
        <v>474</v>
      </c>
      <c r="E98" s="54">
        <v>1854</v>
      </c>
      <c r="F98" s="73">
        <v>2328</v>
      </c>
      <c r="G98" s="72">
        <v>7</v>
      </c>
      <c r="H98" s="54">
        <v>44</v>
      </c>
      <c r="I98" s="73">
        <v>51</v>
      </c>
      <c r="J98" s="72">
        <v>481</v>
      </c>
      <c r="K98" s="54">
        <v>1898</v>
      </c>
      <c r="L98" s="54">
        <v>2379</v>
      </c>
    </row>
    <row r="99" spans="2:12">
      <c r="C99" s="143" t="s">
        <v>353</v>
      </c>
      <c r="D99" s="72">
        <v>51</v>
      </c>
      <c r="E99" s="54">
        <v>1175</v>
      </c>
      <c r="F99" s="73">
        <v>1226</v>
      </c>
      <c r="G99" s="72">
        <v>0</v>
      </c>
      <c r="H99" s="54">
        <v>22</v>
      </c>
      <c r="I99" s="73">
        <v>22</v>
      </c>
      <c r="J99" s="72">
        <v>51</v>
      </c>
      <c r="K99" s="54">
        <v>1197</v>
      </c>
      <c r="L99" s="54">
        <v>1248</v>
      </c>
    </row>
    <row r="100" spans="2:12">
      <c r="C100" s="143" t="s">
        <v>354</v>
      </c>
      <c r="D100" s="72">
        <v>54</v>
      </c>
      <c r="E100" s="54">
        <v>118</v>
      </c>
      <c r="F100" s="73">
        <v>172</v>
      </c>
      <c r="G100" s="72">
        <v>4</v>
      </c>
      <c r="H100" s="54">
        <v>5</v>
      </c>
      <c r="I100" s="73">
        <v>9</v>
      </c>
      <c r="J100" s="72">
        <v>58</v>
      </c>
      <c r="K100" s="54">
        <v>123</v>
      </c>
      <c r="L100" s="54">
        <v>181</v>
      </c>
    </row>
    <row r="101" spans="2:12">
      <c r="C101" s="143" t="s">
        <v>355</v>
      </c>
      <c r="D101" s="72">
        <v>36</v>
      </c>
      <c r="E101" s="54">
        <v>235</v>
      </c>
      <c r="F101" s="73">
        <v>271</v>
      </c>
      <c r="G101" s="72">
        <v>43</v>
      </c>
      <c r="H101" s="54">
        <v>179</v>
      </c>
      <c r="I101" s="73">
        <v>222</v>
      </c>
      <c r="J101" s="72">
        <v>79</v>
      </c>
      <c r="K101" s="54">
        <v>414</v>
      </c>
      <c r="L101" s="54">
        <v>493</v>
      </c>
    </row>
    <row r="102" spans="2:12">
      <c r="C102" s="143" t="s">
        <v>356</v>
      </c>
      <c r="D102" s="72">
        <v>28</v>
      </c>
      <c r="E102" s="54">
        <v>114</v>
      </c>
      <c r="F102" s="73">
        <v>142</v>
      </c>
      <c r="G102" s="72">
        <v>1</v>
      </c>
      <c r="H102" s="54">
        <v>9</v>
      </c>
      <c r="I102" s="73">
        <v>10</v>
      </c>
      <c r="J102" s="72">
        <v>29</v>
      </c>
      <c r="K102" s="54">
        <v>123</v>
      </c>
      <c r="L102" s="54">
        <v>152</v>
      </c>
    </row>
    <row r="103" spans="2:12">
      <c r="C103" s="143" t="s">
        <v>357</v>
      </c>
      <c r="D103" s="72">
        <v>0</v>
      </c>
      <c r="E103" s="54">
        <v>1</v>
      </c>
      <c r="F103" s="73">
        <v>1</v>
      </c>
      <c r="G103" s="72">
        <v>2</v>
      </c>
      <c r="H103" s="54">
        <v>6</v>
      </c>
      <c r="I103" s="73">
        <v>8</v>
      </c>
      <c r="J103" s="72">
        <v>2</v>
      </c>
      <c r="K103" s="54">
        <v>7</v>
      </c>
      <c r="L103" s="54">
        <v>9</v>
      </c>
    </row>
    <row r="104" spans="2:12">
      <c r="C104" s="49" t="s">
        <v>358</v>
      </c>
      <c r="D104" s="72">
        <v>112</v>
      </c>
      <c r="E104" s="54">
        <v>131</v>
      </c>
      <c r="F104" s="73">
        <v>243</v>
      </c>
      <c r="G104" s="72">
        <v>5</v>
      </c>
      <c r="H104" s="54">
        <v>5</v>
      </c>
      <c r="I104" s="73">
        <v>10</v>
      </c>
      <c r="J104" s="72">
        <v>117</v>
      </c>
      <c r="K104" s="54">
        <v>136</v>
      </c>
      <c r="L104" s="54">
        <v>253</v>
      </c>
    </row>
    <row r="105" spans="2:12">
      <c r="C105" s="49" t="s">
        <v>359</v>
      </c>
      <c r="D105" s="72">
        <v>58</v>
      </c>
      <c r="E105" s="54">
        <v>144</v>
      </c>
      <c r="F105" s="73">
        <v>202</v>
      </c>
      <c r="G105" s="72">
        <v>1</v>
      </c>
      <c r="H105" s="54">
        <v>5</v>
      </c>
      <c r="I105" s="73">
        <v>6</v>
      </c>
      <c r="J105" s="72">
        <v>59</v>
      </c>
      <c r="K105" s="54">
        <v>149</v>
      </c>
      <c r="L105" s="54">
        <v>208</v>
      </c>
    </row>
    <row r="106" spans="2:12">
      <c r="C106" s="143" t="s">
        <v>360</v>
      </c>
      <c r="D106" s="72">
        <v>18</v>
      </c>
      <c r="E106" s="54">
        <v>153</v>
      </c>
      <c r="F106" s="73">
        <v>171</v>
      </c>
      <c r="G106" s="72">
        <v>2</v>
      </c>
      <c r="H106" s="54">
        <v>2</v>
      </c>
      <c r="I106" s="73">
        <v>4</v>
      </c>
      <c r="J106" s="72">
        <v>20</v>
      </c>
      <c r="K106" s="54">
        <v>155</v>
      </c>
      <c r="L106" s="54">
        <v>175</v>
      </c>
    </row>
    <row r="107" spans="2:12">
      <c r="C107" s="49" t="s">
        <v>361</v>
      </c>
      <c r="D107" s="72">
        <v>1275</v>
      </c>
      <c r="E107" s="54">
        <v>6381</v>
      </c>
      <c r="F107" s="73">
        <v>7656</v>
      </c>
      <c r="G107" s="72">
        <v>35</v>
      </c>
      <c r="H107" s="54">
        <v>327</v>
      </c>
      <c r="I107" s="73">
        <v>362</v>
      </c>
      <c r="J107" s="72">
        <v>1310</v>
      </c>
      <c r="K107" s="54">
        <v>6708</v>
      </c>
      <c r="L107" s="54">
        <v>8018</v>
      </c>
    </row>
    <row r="108" spans="2:12">
      <c r="C108" s="49" t="s">
        <v>362</v>
      </c>
      <c r="D108" s="72">
        <v>270</v>
      </c>
      <c r="E108" s="54">
        <v>1266</v>
      </c>
      <c r="F108" s="73">
        <v>1536</v>
      </c>
      <c r="G108" s="72">
        <v>9</v>
      </c>
      <c r="H108" s="54">
        <v>40</v>
      </c>
      <c r="I108" s="73">
        <v>49</v>
      </c>
      <c r="J108" s="72">
        <v>279</v>
      </c>
      <c r="K108" s="54">
        <v>1306</v>
      </c>
      <c r="L108" s="54">
        <v>1585</v>
      </c>
    </row>
    <row r="109" spans="2:12">
      <c r="C109" s="49" t="s">
        <v>363</v>
      </c>
      <c r="D109" s="56">
        <v>7</v>
      </c>
      <c r="E109" s="55">
        <v>1604</v>
      </c>
      <c r="F109" s="57">
        <v>1611</v>
      </c>
      <c r="G109" s="56">
        <v>3</v>
      </c>
      <c r="H109" s="55">
        <v>488</v>
      </c>
      <c r="I109" s="57">
        <v>491</v>
      </c>
      <c r="J109" s="56">
        <v>10</v>
      </c>
      <c r="K109" s="55">
        <v>2092</v>
      </c>
      <c r="L109" s="55">
        <v>2102</v>
      </c>
    </row>
    <row r="110" spans="2:12" ht="13.95" customHeight="1">
      <c r="C110" s="52" t="s">
        <v>50</v>
      </c>
      <c r="D110" s="51">
        <v>3233</v>
      </c>
      <c r="E110" s="48">
        <v>15014</v>
      </c>
      <c r="F110" s="50">
        <v>18247</v>
      </c>
      <c r="G110" s="51">
        <v>154</v>
      </c>
      <c r="H110" s="48">
        <v>1288</v>
      </c>
      <c r="I110" s="48">
        <v>1442</v>
      </c>
      <c r="J110" s="51">
        <v>3387</v>
      </c>
      <c r="K110" s="48">
        <v>16302</v>
      </c>
      <c r="L110" s="48">
        <v>19689</v>
      </c>
    </row>
    <row r="111" spans="2:12" ht="27.6" customHeight="1">
      <c r="B111" s="689" t="s">
        <v>141</v>
      </c>
      <c r="C111" s="690"/>
      <c r="D111" s="51"/>
      <c r="E111" s="48"/>
      <c r="F111" s="50"/>
      <c r="G111" s="51"/>
      <c r="H111" s="48"/>
      <c r="I111" s="48"/>
      <c r="J111" s="51"/>
      <c r="K111" s="48"/>
      <c r="L111" s="48"/>
    </row>
    <row r="112" spans="2:12">
      <c r="C112" s="142" t="s">
        <v>364</v>
      </c>
      <c r="D112" s="199">
        <v>29</v>
      </c>
      <c r="E112" s="200">
        <v>16</v>
      </c>
      <c r="F112" s="201">
        <v>45</v>
      </c>
      <c r="G112" s="199">
        <v>0</v>
      </c>
      <c r="H112" s="200">
        <v>0</v>
      </c>
      <c r="I112" s="200">
        <v>0</v>
      </c>
      <c r="J112" s="199">
        <v>29</v>
      </c>
      <c r="K112" s="200">
        <v>16</v>
      </c>
      <c r="L112" s="200">
        <v>45</v>
      </c>
    </row>
    <row r="113" spans="2:12" ht="13.95" customHeight="1">
      <c r="C113" s="52" t="s">
        <v>50</v>
      </c>
      <c r="D113" s="77">
        <v>29</v>
      </c>
      <c r="E113" s="78">
        <v>16</v>
      </c>
      <c r="F113" s="79">
        <v>45</v>
      </c>
      <c r="G113" s="77">
        <v>0</v>
      </c>
      <c r="H113" s="78">
        <v>0</v>
      </c>
      <c r="I113" s="78">
        <v>0</v>
      </c>
      <c r="J113" s="77">
        <v>29</v>
      </c>
      <c r="K113" s="78">
        <v>16</v>
      </c>
      <c r="L113" s="78">
        <v>45</v>
      </c>
    </row>
    <row r="114" spans="2:12">
      <c r="B114" s="53" t="s">
        <v>142</v>
      </c>
      <c r="C114" s="52"/>
      <c r="D114" s="51"/>
      <c r="E114" s="48"/>
      <c r="F114" s="50"/>
      <c r="G114" s="51"/>
      <c r="H114" s="48"/>
      <c r="I114" s="48"/>
      <c r="J114" s="51"/>
      <c r="K114" s="48"/>
      <c r="L114" s="48"/>
    </row>
    <row r="115" spans="2:12">
      <c r="C115" s="59" t="s">
        <v>365</v>
      </c>
      <c r="D115" s="56">
        <v>523</v>
      </c>
      <c r="E115" s="55">
        <v>190</v>
      </c>
      <c r="F115" s="57">
        <v>713</v>
      </c>
      <c r="G115" s="56">
        <v>10</v>
      </c>
      <c r="H115" s="55">
        <v>2</v>
      </c>
      <c r="I115" s="55">
        <v>12</v>
      </c>
      <c r="J115" s="56">
        <v>533</v>
      </c>
      <c r="K115" s="55">
        <v>192</v>
      </c>
      <c r="L115" s="55">
        <v>725</v>
      </c>
    </row>
    <row r="116" spans="2:12" ht="13.95" customHeight="1">
      <c r="C116" s="52" t="s">
        <v>50</v>
      </c>
      <c r="D116" s="51">
        <v>523</v>
      </c>
      <c r="E116" s="48">
        <v>190</v>
      </c>
      <c r="F116" s="50">
        <v>713</v>
      </c>
      <c r="G116" s="51">
        <v>10</v>
      </c>
      <c r="H116" s="48">
        <v>2</v>
      </c>
      <c r="I116" s="48">
        <v>12</v>
      </c>
      <c r="J116" s="51">
        <v>533</v>
      </c>
      <c r="K116" s="48">
        <v>192</v>
      </c>
      <c r="L116" s="48">
        <v>725</v>
      </c>
    </row>
    <row r="117" spans="2:12">
      <c r="B117" s="689" t="s">
        <v>143</v>
      </c>
      <c r="C117" s="690"/>
      <c r="D117" s="51"/>
      <c r="E117" s="48"/>
      <c r="F117" s="50"/>
      <c r="G117" s="51"/>
      <c r="H117" s="48"/>
      <c r="I117" s="48"/>
      <c r="J117" s="51"/>
      <c r="K117" s="48"/>
      <c r="L117" s="48"/>
    </row>
    <row r="118" spans="2:12">
      <c r="C118" s="59" t="s">
        <v>366</v>
      </c>
      <c r="D118" s="56">
        <v>39</v>
      </c>
      <c r="E118" s="55">
        <v>683</v>
      </c>
      <c r="F118" s="57">
        <v>722</v>
      </c>
      <c r="G118" s="56">
        <v>2</v>
      </c>
      <c r="H118" s="55">
        <v>33</v>
      </c>
      <c r="I118" s="55">
        <v>35</v>
      </c>
      <c r="J118" s="56">
        <v>41</v>
      </c>
      <c r="K118" s="55">
        <v>716</v>
      </c>
      <c r="L118" s="55">
        <v>757</v>
      </c>
    </row>
    <row r="119" spans="2:12" ht="13.95" customHeight="1">
      <c r="C119" s="52" t="s">
        <v>50</v>
      </c>
      <c r="D119" s="51">
        <v>39</v>
      </c>
      <c r="E119" s="48">
        <v>683</v>
      </c>
      <c r="F119" s="50">
        <v>722</v>
      </c>
      <c r="G119" s="51">
        <v>2</v>
      </c>
      <c r="H119" s="48">
        <v>33</v>
      </c>
      <c r="I119" s="48">
        <v>35</v>
      </c>
      <c r="J119" s="51">
        <v>41</v>
      </c>
      <c r="K119" s="48">
        <v>716</v>
      </c>
      <c r="L119" s="48">
        <v>757</v>
      </c>
    </row>
    <row r="120" spans="2:12">
      <c r="B120" s="53" t="s">
        <v>144</v>
      </c>
      <c r="C120" s="52"/>
      <c r="D120" s="51"/>
      <c r="E120" s="48"/>
      <c r="F120" s="50"/>
      <c r="G120" s="51"/>
      <c r="H120" s="48"/>
      <c r="I120" s="50"/>
      <c r="J120" s="51"/>
      <c r="K120" s="48"/>
      <c r="L120" s="48"/>
    </row>
    <row r="121" spans="2:12">
      <c r="C121" s="143" t="s">
        <v>367</v>
      </c>
      <c r="D121" s="72">
        <v>10044</v>
      </c>
      <c r="E121" s="54">
        <v>7857</v>
      </c>
      <c r="F121" s="73">
        <v>17901</v>
      </c>
      <c r="G121" s="72">
        <v>505</v>
      </c>
      <c r="H121" s="54">
        <v>551</v>
      </c>
      <c r="I121" s="73">
        <v>1056</v>
      </c>
      <c r="J121" s="72">
        <v>10549</v>
      </c>
      <c r="K121" s="54">
        <v>8408</v>
      </c>
      <c r="L121" s="54">
        <v>18957</v>
      </c>
    </row>
    <row r="122" spans="2:12">
      <c r="C122" s="49" t="s">
        <v>368</v>
      </c>
      <c r="D122" s="72">
        <v>98</v>
      </c>
      <c r="E122" s="54">
        <v>96</v>
      </c>
      <c r="F122" s="73">
        <v>194</v>
      </c>
      <c r="G122" s="72">
        <v>218</v>
      </c>
      <c r="H122" s="54">
        <v>148</v>
      </c>
      <c r="I122" s="73">
        <v>366</v>
      </c>
      <c r="J122" s="72">
        <v>316</v>
      </c>
      <c r="K122" s="54">
        <v>244</v>
      </c>
      <c r="L122" s="54">
        <v>560</v>
      </c>
    </row>
    <row r="123" spans="2:12">
      <c r="C123" s="49" t="s">
        <v>369</v>
      </c>
      <c r="D123" s="72">
        <v>446</v>
      </c>
      <c r="E123" s="54">
        <v>1389</v>
      </c>
      <c r="F123" s="73">
        <v>1835</v>
      </c>
      <c r="G123" s="72">
        <v>12</v>
      </c>
      <c r="H123" s="54">
        <v>61</v>
      </c>
      <c r="I123" s="73">
        <v>73</v>
      </c>
      <c r="J123" s="72">
        <v>458</v>
      </c>
      <c r="K123" s="54">
        <v>1450</v>
      </c>
      <c r="L123" s="54">
        <v>1908</v>
      </c>
    </row>
    <row r="124" spans="2:12">
      <c r="C124" s="49" t="s">
        <v>370</v>
      </c>
      <c r="D124" s="72">
        <v>8</v>
      </c>
      <c r="E124" s="54">
        <v>11</v>
      </c>
      <c r="F124" s="73">
        <v>19</v>
      </c>
      <c r="G124" s="72">
        <v>5</v>
      </c>
      <c r="H124" s="54">
        <v>13</v>
      </c>
      <c r="I124" s="73">
        <v>18</v>
      </c>
      <c r="J124" s="72">
        <v>13</v>
      </c>
      <c r="K124" s="54">
        <v>24</v>
      </c>
      <c r="L124" s="54">
        <v>37</v>
      </c>
    </row>
    <row r="125" spans="2:12">
      <c r="C125" s="49" t="s">
        <v>371</v>
      </c>
      <c r="D125" s="72">
        <v>124</v>
      </c>
      <c r="E125" s="54">
        <v>229</v>
      </c>
      <c r="F125" s="73">
        <v>353</v>
      </c>
      <c r="G125" s="72">
        <v>10</v>
      </c>
      <c r="H125" s="54">
        <v>34</v>
      </c>
      <c r="I125" s="73">
        <v>44</v>
      </c>
      <c r="J125" s="72">
        <v>134</v>
      </c>
      <c r="K125" s="54">
        <v>263</v>
      </c>
      <c r="L125" s="54">
        <v>397</v>
      </c>
    </row>
    <row r="126" spans="2:12">
      <c r="C126" s="49" t="s">
        <v>372</v>
      </c>
      <c r="D126" s="72">
        <v>131</v>
      </c>
      <c r="E126" s="54">
        <v>87</v>
      </c>
      <c r="F126" s="73">
        <v>218</v>
      </c>
      <c r="G126" s="72">
        <v>5</v>
      </c>
      <c r="H126" s="54">
        <v>5</v>
      </c>
      <c r="I126" s="73">
        <v>10</v>
      </c>
      <c r="J126" s="72">
        <v>136</v>
      </c>
      <c r="K126" s="54">
        <v>92</v>
      </c>
      <c r="L126" s="54">
        <v>228</v>
      </c>
    </row>
    <row r="127" spans="2:12">
      <c r="C127" s="143" t="s">
        <v>373</v>
      </c>
      <c r="D127" s="72">
        <v>186</v>
      </c>
      <c r="E127" s="54">
        <v>64</v>
      </c>
      <c r="F127" s="73">
        <v>250</v>
      </c>
      <c r="G127" s="72">
        <v>8</v>
      </c>
      <c r="H127" s="54">
        <v>6</v>
      </c>
      <c r="I127" s="73">
        <v>14</v>
      </c>
      <c r="J127" s="72">
        <v>194</v>
      </c>
      <c r="K127" s="54">
        <v>70</v>
      </c>
      <c r="L127" s="54">
        <v>264</v>
      </c>
    </row>
    <row r="128" spans="2:12">
      <c r="C128" s="49" t="s">
        <v>374</v>
      </c>
      <c r="D128" s="72">
        <v>19</v>
      </c>
      <c r="E128" s="54">
        <v>5</v>
      </c>
      <c r="F128" s="73">
        <v>24</v>
      </c>
      <c r="G128" s="72">
        <v>34</v>
      </c>
      <c r="H128" s="54">
        <v>13</v>
      </c>
      <c r="I128" s="73">
        <v>47</v>
      </c>
      <c r="J128" s="72">
        <v>53</v>
      </c>
      <c r="K128" s="54">
        <v>18</v>
      </c>
      <c r="L128" s="54">
        <v>71</v>
      </c>
    </row>
    <row r="129" spans="2:12">
      <c r="C129" s="49" t="s">
        <v>375</v>
      </c>
      <c r="D129" s="72">
        <v>474</v>
      </c>
      <c r="E129" s="54">
        <v>429</v>
      </c>
      <c r="F129" s="73">
        <v>903</v>
      </c>
      <c r="G129" s="72">
        <v>268</v>
      </c>
      <c r="H129" s="54">
        <v>282</v>
      </c>
      <c r="I129" s="73">
        <v>550</v>
      </c>
      <c r="J129" s="72">
        <v>742</v>
      </c>
      <c r="K129" s="54">
        <v>711</v>
      </c>
      <c r="L129" s="54">
        <v>1453</v>
      </c>
    </row>
    <row r="130" spans="2:12">
      <c r="C130" s="49" t="s">
        <v>376</v>
      </c>
      <c r="D130" s="72">
        <v>20</v>
      </c>
      <c r="E130" s="54">
        <v>93</v>
      </c>
      <c r="F130" s="73">
        <v>113</v>
      </c>
      <c r="G130" s="72">
        <v>23</v>
      </c>
      <c r="H130" s="54">
        <v>73</v>
      </c>
      <c r="I130" s="73">
        <v>96</v>
      </c>
      <c r="J130" s="72">
        <v>43</v>
      </c>
      <c r="K130" s="54">
        <v>166</v>
      </c>
      <c r="L130" s="54">
        <v>209</v>
      </c>
    </row>
    <row r="131" spans="2:12">
      <c r="C131" s="49" t="s">
        <v>377</v>
      </c>
      <c r="D131" s="72">
        <v>6</v>
      </c>
      <c r="E131" s="54">
        <v>38</v>
      </c>
      <c r="F131" s="73">
        <v>44</v>
      </c>
      <c r="G131" s="72">
        <v>1</v>
      </c>
      <c r="H131" s="54">
        <v>2</v>
      </c>
      <c r="I131" s="73">
        <v>3</v>
      </c>
      <c r="J131" s="72">
        <v>7</v>
      </c>
      <c r="K131" s="54">
        <v>40</v>
      </c>
      <c r="L131" s="54">
        <v>47</v>
      </c>
    </row>
    <row r="132" spans="2:12">
      <c r="C132" s="49" t="s">
        <v>378</v>
      </c>
      <c r="D132" s="72">
        <v>16</v>
      </c>
      <c r="E132" s="54">
        <v>38</v>
      </c>
      <c r="F132" s="73">
        <v>54</v>
      </c>
      <c r="G132" s="72">
        <v>4</v>
      </c>
      <c r="H132" s="54">
        <v>7</v>
      </c>
      <c r="I132" s="73">
        <v>11</v>
      </c>
      <c r="J132" s="72">
        <v>20</v>
      </c>
      <c r="K132" s="54">
        <v>45</v>
      </c>
      <c r="L132" s="54">
        <v>65</v>
      </c>
    </row>
    <row r="133" spans="2:12">
      <c r="C133" s="49" t="s">
        <v>379</v>
      </c>
      <c r="D133" s="72">
        <v>18</v>
      </c>
      <c r="E133" s="54">
        <v>46</v>
      </c>
      <c r="F133" s="73">
        <v>64</v>
      </c>
      <c r="G133" s="72">
        <v>3</v>
      </c>
      <c r="H133" s="54">
        <v>12</v>
      </c>
      <c r="I133" s="73">
        <v>15</v>
      </c>
      <c r="J133" s="72">
        <v>21</v>
      </c>
      <c r="K133" s="54">
        <v>58</v>
      </c>
      <c r="L133" s="54">
        <v>79</v>
      </c>
    </row>
    <row r="134" spans="2:12">
      <c r="C134" s="49" t="s">
        <v>380</v>
      </c>
      <c r="D134" s="72">
        <v>17</v>
      </c>
      <c r="E134" s="54">
        <v>53</v>
      </c>
      <c r="F134" s="73">
        <v>70</v>
      </c>
      <c r="G134" s="72">
        <v>7</v>
      </c>
      <c r="H134" s="54">
        <v>20</v>
      </c>
      <c r="I134" s="73">
        <v>27</v>
      </c>
      <c r="J134" s="72">
        <v>24</v>
      </c>
      <c r="K134" s="54">
        <v>73</v>
      </c>
      <c r="L134" s="54">
        <v>97</v>
      </c>
    </row>
    <row r="135" spans="2:12">
      <c r="C135" s="143" t="s">
        <v>381</v>
      </c>
      <c r="D135" s="72">
        <v>24</v>
      </c>
      <c r="E135" s="54">
        <v>58</v>
      </c>
      <c r="F135" s="73">
        <v>82</v>
      </c>
      <c r="G135" s="72">
        <v>27</v>
      </c>
      <c r="H135" s="54">
        <v>36</v>
      </c>
      <c r="I135" s="54">
        <v>63</v>
      </c>
      <c r="J135" s="72">
        <v>51</v>
      </c>
      <c r="K135" s="54">
        <v>94</v>
      </c>
      <c r="L135" s="54">
        <v>145</v>
      </c>
    </row>
    <row r="136" spans="2:12">
      <c r="C136" s="143" t="s">
        <v>382</v>
      </c>
      <c r="D136" s="72">
        <v>431</v>
      </c>
      <c r="E136" s="54">
        <v>495</v>
      </c>
      <c r="F136" s="73">
        <v>926</v>
      </c>
      <c r="G136" s="72">
        <v>6</v>
      </c>
      <c r="H136" s="54">
        <v>17</v>
      </c>
      <c r="I136" s="54">
        <v>23</v>
      </c>
      <c r="J136" s="72">
        <v>437</v>
      </c>
      <c r="K136" s="54">
        <v>512</v>
      </c>
      <c r="L136" s="54">
        <v>949</v>
      </c>
    </row>
    <row r="137" spans="2:12">
      <c r="C137" s="143" t="s">
        <v>383</v>
      </c>
      <c r="D137" s="72">
        <v>157</v>
      </c>
      <c r="E137" s="54">
        <v>237</v>
      </c>
      <c r="F137" s="73">
        <v>394</v>
      </c>
      <c r="G137" s="72">
        <v>7</v>
      </c>
      <c r="H137" s="54">
        <v>10</v>
      </c>
      <c r="I137" s="54">
        <v>17</v>
      </c>
      <c r="J137" s="72">
        <v>164</v>
      </c>
      <c r="K137" s="54">
        <v>247</v>
      </c>
      <c r="L137" s="54">
        <v>411</v>
      </c>
    </row>
    <row r="138" spans="2:12">
      <c r="C138" s="143" t="s">
        <v>384</v>
      </c>
      <c r="D138" s="72">
        <v>52</v>
      </c>
      <c r="E138" s="54">
        <v>15</v>
      </c>
      <c r="F138" s="73">
        <v>67</v>
      </c>
      <c r="G138" s="72">
        <v>1</v>
      </c>
      <c r="H138" s="54">
        <v>1</v>
      </c>
      <c r="I138" s="54">
        <v>2</v>
      </c>
      <c r="J138" s="72">
        <v>53</v>
      </c>
      <c r="K138" s="54">
        <v>16</v>
      </c>
      <c r="L138" s="54">
        <v>69</v>
      </c>
    </row>
    <row r="139" spans="2:12">
      <c r="C139" s="143" t="s">
        <v>385</v>
      </c>
      <c r="D139" s="72">
        <v>903</v>
      </c>
      <c r="E139" s="54">
        <v>2627</v>
      </c>
      <c r="F139" s="73">
        <v>3530</v>
      </c>
      <c r="G139" s="72">
        <v>57</v>
      </c>
      <c r="H139" s="54">
        <v>181</v>
      </c>
      <c r="I139" s="54">
        <v>238</v>
      </c>
      <c r="J139" s="72">
        <v>960</v>
      </c>
      <c r="K139" s="54">
        <v>2808</v>
      </c>
      <c r="L139" s="54">
        <v>3768</v>
      </c>
    </row>
    <row r="140" spans="2:12">
      <c r="C140" s="143" t="s">
        <v>386</v>
      </c>
      <c r="D140" s="72">
        <v>30</v>
      </c>
      <c r="E140" s="54">
        <v>49</v>
      </c>
      <c r="F140" s="73">
        <v>79</v>
      </c>
      <c r="G140" s="72">
        <v>0</v>
      </c>
      <c r="H140" s="54">
        <v>2</v>
      </c>
      <c r="I140" s="54">
        <v>2</v>
      </c>
      <c r="J140" s="72">
        <v>30</v>
      </c>
      <c r="K140" s="54">
        <v>51</v>
      </c>
      <c r="L140" s="54">
        <v>81</v>
      </c>
    </row>
    <row r="141" spans="2:12">
      <c r="C141" s="143" t="s">
        <v>387</v>
      </c>
      <c r="D141" s="199">
        <v>170</v>
      </c>
      <c r="E141" s="200">
        <v>526</v>
      </c>
      <c r="F141" s="201">
        <v>696</v>
      </c>
      <c r="G141" s="199">
        <v>5</v>
      </c>
      <c r="H141" s="200">
        <v>29</v>
      </c>
      <c r="I141" s="200">
        <v>34</v>
      </c>
      <c r="J141" s="199">
        <v>175</v>
      </c>
      <c r="K141" s="200">
        <v>555</v>
      </c>
      <c r="L141" s="200">
        <v>730</v>
      </c>
    </row>
    <row r="142" spans="2:12">
      <c r="C142" s="143" t="s">
        <v>388</v>
      </c>
      <c r="D142" s="525">
        <v>17</v>
      </c>
      <c r="E142" s="526">
        <v>90</v>
      </c>
      <c r="F142" s="527">
        <v>107</v>
      </c>
      <c r="G142" s="525">
        <v>1</v>
      </c>
      <c r="H142" s="526">
        <v>2</v>
      </c>
      <c r="I142" s="527">
        <v>3</v>
      </c>
      <c r="J142" s="525">
        <v>18</v>
      </c>
      <c r="K142" s="526">
        <v>92</v>
      </c>
      <c r="L142" s="526">
        <v>110</v>
      </c>
    </row>
    <row r="143" spans="2:12">
      <c r="C143" s="52" t="s">
        <v>50</v>
      </c>
      <c r="D143" s="51">
        <v>13391</v>
      </c>
      <c r="E143" s="48">
        <v>14532</v>
      </c>
      <c r="F143" s="50">
        <v>27923</v>
      </c>
      <c r="G143" s="51">
        <v>1207</v>
      </c>
      <c r="H143" s="48">
        <v>1505</v>
      </c>
      <c r="I143" s="50">
        <v>2712</v>
      </c>
      <c r="J143" s="51">
        <v>14598</v>
      </c>
      <c r="K143" s="48">
        <v>16037</v>
      </c>
      <c r="L143" s="48">
        <v>30635</v>
      </c>
    </row>
    <row r="144" spans="2:12">
      <c r="B144" s="53" t="s">
        <v>146</v>
      </c>
      <c r="C144" s="52"/>
      <c r="D144" s="72"/>
      <c r="F144" s="73"/>
      <c r="G144" s="72"/>
      <c r="I144" s="73"/>
      <c r="J144" s="72"/>
    </row>
    <row r="145" spans="2:12">
      <c r="C145" s="49" t="s">
        <v>389</v>
      </c>
      <c r="D145" s="199">
        <v>71</v>
      </c>
      <c r="E145" s="200">
        <v>14</v>
      </c>
      <c r="F145" s="201">
        <v>85</v>
      </c>
      <c r="G145" s="199">
        <v>99</v>
      </c>
      <c r="H145" s="200">
        <v>30</v>
      </c>
      <c r="I145" s="201">
        <v>129</v>
      </c>
      <c r="J145" s="199">
        <v>170</v>
      </c>
      <c r="K145" s="200">
        <v>44</v>
      </c>
      <c r="L145" s="200">
        <v>214</v>
      </c>
    </row>
    <row r="146" spans="2:12">
      <c r="B146" s="49"/>
      <c r="C146" s="49" t="s">
        <v>390</v>
      </c>
      <c r="D146" s="199">
        <v>186</v>
      </c>
      <c r="E146" s="200">
        <v>79</v>
      </c>
      <c r="F146" s="201">
        <v>265</v>
      </c>
      <c r="G146" s="199">
        <v>14</v>
      </c>
      <c r="H146" s="200">
        <v>6</v>
      </c>
      <c r="I146" s="201">
        <v>20</v>
      </c>
      <c r="J146" s="199">
        <v>200</v>
      </c>
      <c r="K146" s="200">
        <v>85</v>
      </c>
      <c r="L146" s="200">
        <v>285</v>
      </c>
    </row>
    <row r="147" spans="2:12">
      <c r="C147" s="49" t="s">
        <v>391</v>
      </c>
      <c r="D147" s="199">
        <v>145</v>
      </c>
      <c r="E147" s="200">
        <v>237</v>
      </c>
      <c r="F147" s="201">
        <v>382</v>
      </c>
      <c r="G147" s="199">
        <v>8</v>
      </c>
      <c r="H147" s="200">
        <v>34</v>
      </c>
      <c r="I147" s="201">
        <v>42</v>
      </c>
      <c r="J147" s="199">
        <v>153</v>
      </c>
      <c r="K147" s="200">
        <v>271</v>
      </c>
      <c r="L147" s="200">
        <v>424</v>
      </c>
    </row>
    <row r="148" spans="2:12">
      <c r="C148" s="49" t="s">
        <v>392</v>
      </c>
      <c r="D148" s="199">
        <v>9</v>
      </c>
      <c r="E148" s="200">
        <v>1</v>
      </c>
      <c r="F148" s="201">
        <v>10</v>
      </c>
      <c r="G148" s="199">
        <v>27</v>
      </c>
      <c r="H148" s="200">
        <v>1</v>
      </c>
      <c r="I148" s="201">
        <v>28</v>
      </c>
      <c r="J148" s="199">
        <v>36</v>
      </c>
      <c r="K148" s="200">
        <v>2</v>
      </c>
      <c r="L148" s="200">
        <v>38</v>
      </c>
    </row>
    <row r="149" spans="2:12">
      <c r="C149" s="49" t="s">
        <v>393</v>
      </c>
      <c r="D149" s="199">
        <v>674</v>
      </c>
      <c r="E149" s="200">
        <v>13</v>
      </c>
      <c r="F149" s="201">
        <v>687</v>
      </c>
      <c r="G149" s="199">
        <v>37</v>
      </c>
      <c r="H149" s="200">
        <v>0</v>
      </c>
      <c r="I149" s="201">
        <v>37</v>
      </c>
      <c r="J149" s="199">
        <v>711</v>
      </c>
      <c r="K149" s="200">
        <v>13</v>
      </c>
      <c r="L149" s="200">
        <v>724</v>
      </c>
    </row>
    <row r="150" spans="2:12">
      <c r="C150" s="49" t="s">
        <v>394</v>
      </c>
      <c r="D150" s="199">
        <v>973</v>
      </c>
      <c r="E150" s="200">
        <v>140</v>
      </c>
      <c r="F150" s="201">
        <v>1113</v>
      </c>
      <c r="G150" s="199">
        <v>40</v>
      </c>
      <c r="H150" s="200">
        <v>4</v>
      </c>
      <c r="I150" s="201">
        <v>44</v>
      </c>
      <c r="J150" s="199">
        <v>1013</v>
      </c>
      <c r="K150" s="200">
        <v>144</v>
      </c>
      <c r="L150" s="200">
        <v>1157</v>
      </c>
    </row>
    <row r="151" spans="2:12">
      <c r="C151" s="49" t="s">
        <v>395</v>
      </c>
      <c r="D151" s="199">
        <v>1273</v>
      </c>
      <c r="E151" s="200">
        <v>438</v>
      </c>
      <c r="F151" s="201">
        <v>1711</v>
      </c>
      <c r="G151" s="199">
        <v>62</v>
      </c>
      <c r="H151" s="200">
        <v>36</v>
      </c>
      <c r="I151" s="201">
        <v>98</v>
      </c>
      <c r="J151" s="199">
        <v>1335</v>
      </c>
      <c r="K151" s="200">
        <v>474</v>
      </c>
      <c r="L151" s="200">
        <v>1809</v>
      </c>
    </row>
    <row r="152" spans="2:12">
      <c r="C152" s="143" t="s">
        <v>396</v>
      </c>
      <c r="D152" s="199">
        <v>414</v>
      </c>
      <c r="E152" s="200">
        <v>121</v>
      </c>
      <c r="F152" s="201">
        <v>535</v>
      </c>
      <c r="G152" s="199">
        <v>163</v>
      </c>
      <c r="H152" s="200">
        <v>97</v>
      </c>
      <c r="I152" s="201">
        <v>260</v>
      </c>
      <c r="J152" s="199">
        <v>577</v>
      </c>
      <c r="K152" s="200">
        <v>218</v>
      </c>
      <c r="L152" s="200">
        <v>795</v>
      </c>
    </row>
    <row r="153" spans="2:12">
      <c r="C153" s="143" t="s">
        <v>397</v>
      </c>
      <c r="D153" s="199">
        <v>377</v>
      </c>
      <c r="E153" s="200">
        <v>67</v>
      </c>
      <c r="F153" s="201">
        <v>444</v>
      </c>
      <c r="G153" s="199">
        <v>14</v>
      </c>
      <c r="H153" s="200">
        <v>7</v>
      </c>
      <c r="I153" s="201">
        <v>21</v>
      </c>
      <c r="J153" s="199">
        <v>391</v>
      </c>
      <c r="K153" s="200">
        <v>74</v>
      </c>
      <c r="L153" s="200">
        <v>465</v>
      </c>
    </row>
    <row r="154" spans="2:12">
      <c r="C154" s="143" t="s">
        <v>398</v>
      </c>
      <c r="D154" s="199">
        <v>46</v>
      </c>
      <c r="E154" s="200">
        <v>8</v>
      </c>
      <c r="F154" s="201">
        <v>54</v>
      </c>
      <c r="G154" s="199">
        <v>1</v>
      </c>
      <c r="H154" s="200">
        <v>1</v>
      </c>
      <c r="I154" s="201">
        <v>2</v>
      </c>
      <c r="J154" s="199">
        <v>47</v>
      </c>
      <c r="K154" s="200">
        <v>9</v>
      </c>
      <c r="L154" s="200">
        <v>56</v>
      </c>
    </row>
    <row r="155" spans="2:12">
      <c r="C155" s="49" t="s">
        <v>399</v>
      </c>
      <c r="D155" s="199">
        <v>16</v>
      </c>
      <c r="E155" s="200">
        <v>0</v>
      </c>
      <c r="F155" s="201">
        <v>16</v>
      </c>
      <c r="G155" s="199">
        <v>35</v>
      </c>
      <c r="H155" s="200">
        <v>4</v>
      </c>
      <c r="I155" s="201">
        <v>39</v>
      </c>
      <c r="J155" s="199">
        <v>51</v>
      </c>
      <c r="K155" s="200">
        <v>4</v>
      </c>
      <c r="L155" s="200">
        <v>55</v>
      </c>
    </row>
    <row r="156" spans="2:12">
      <c r="C156" s="49" t="s">
        <v>339</v>
      </c>
      <c r="D156" s="199">
        <v>2444</v>
      </c>
      <c r="E156" s="200">
        <v>39</v>
      </c>
      <c r="F156" s="201">
        <v>2483</v>
      </c>
      <c r="G156" s="199">
        <v>81</v>
      </c>
      <c r="H156" s="200">
        <v>4</v>
      </c>
      <c r="I156" s="201">
        <v>85</v>
      </c>
      <c r="J156" s="199">
        <v>2525</v>
      </c>
      <c r="K156" s="200">
        <v>43</v>
      </c>
      <c r="L156" s="200">
        <v>2568</v>
      </c>
    </row>
    <row r="157" spans="2:12">
      <c r="C157" s="49" t="s">
        <v>400</v>
      </c>
      <c r="D157" s="199">
        <v>1286</v>
      </c>
      <c r="E157" s="200">
        <v>59</v>
      </c>
      <c r="F157" s="201">
        <v>1345</v>
      </c>
      <c r="G157" s="199">
        <v>62</v>
      </c>
      <c r="H157" s="200">
        <v>4</v>
      </c>
      <c r="I157" s="201">
        <v>66</v>
      </c>
      <c r="J157" s="199">
        <v>1348</v>
      </c>
      <c r="K157" s="200">
        <v>63</v>
      </c>
      <c r="L157" s="200">
        <v>1411</v>
      </c>
    </row>
    <row r="158" spans="2:12">
      <c r="C158" s="49" t="s">
        <v>401</v>
      </c>
      <c r="D158" s="199">
        <v>80</v>
      </c>
      <c r="E158" s="200">
        <v>2</v>
      </c>
      <c r="F158" s="201">
        <v>82</v>
      </c>
      <c r="G158" s="199">
        <v>3</v>
      </c>
      <c r="H158" s="200">
        <v>0</v>
      </c>
      <c r="I158" s="201">
        <v>3</v>
      </c>
      <c r="J158" s="199">
        <v>83</v>
      </c>
      <c r="K158" s="200">
        <v>2</v>
      </c>
      <c r="L158" s="200">
        <v>85</v>
      </c>
    </row>
    <row r="159" spans="2:12">
      <c r="C159" s="49" t="s">
        <v>402</v>
      </c>
      <c r="D159" s="199">
        <v>400</v>
      </c>
      <c r="E159" s="200">
        <v>12</v>
      </c>
      <c r="F159" s="201">
        <v>412</v>
      </c>
      <c r="G159" s="199">
        <v>5</v>
      </c>
      <c r="H159" s="200">
        <v>0</v>
      </c>
      <c r="I159" s="201">
        <v>5</v>
      </c>
      <c r="J159" s="199">
        <v>405</v>
      </c>
      <c r="K159" s="200">
        <v>12</v>
      </c>
      <c r="L159" s="200">
        <v>417</v>
      </c>
    </row>
    <row r="160" spans="2:12">
      <c r="C160" s="143" t="s">
        <v>403</v>
      </c>
      <c r="D160" s="199">
        <v>73</v>
      </c>
      <c r="E160" s="200">
        <v>67</v>
      </c>
      <c r="F160" s="201">
        <v>140</v>
      </c>
      <c r="G160" s="199">
        <v>1</v>
      </c>
      <c r="H160" s="200">
        <v>1</v>
      </c>
      <c r="I160" s="201">
        <v>2</v>
      </c>
      <c r="J160" s="199">
        <v>74</v>
      </c>
      <c r="K160" s="200">
        <v>68</v>
      </c>
      <c r="L160" s="200">
        <v>142</v>
      </c>
    </row>
    <row r="161" spans="2:12">
      <c r="C161" s="49" t="s">
        <v>404</v>
      </c>
      <c r="D161" s="199">
        <v>826</v>
      </c>
      <c r="E161" s="200">
        <v>735</v>
      </c>
      <c r="F161" s="201">
        <v>1561</v>
      </c>
      <c r="G161" s="199">
        <v>33</v>
      </c>
      <c r="H161" s="200">
        <v>45</v>
      </c>
      <c r="I161" s="201">
        <v>78</v>
      </c>
      <c r="J161" s="199">
        <v>859</v>
      </c>
      <c r="K161" s="200">
        <v>780</v>
      </c>
      <c r="L161" s="200">
        <v>1639</v>
      </c>
    </row>
    <row r="162" spans="2:12">
      <c r="C162" s="49" t="s">
        <v>405</v>
      </c>
      <c r="D162" s="199">
        <v>223</v>
      </c>
      <c r="E162" s="200">
        <v>8</v>
      </c>
      <c r="F162" s="201">
        <v>231</v>
      </c>
      <c r="G162" s="199">
        <v>2</v>
      </c>
      <c r="H162" s="200">
        <v>0</v>
      </c>
      <c r="I162" s="201">
        <v>2</v>
      </c>
      <c r="J162" s="199">
        <v>225</v>
      </c>
      <c r="K162" s="200">
        <v>8</v>
      </c>
      <c r="L162" s="200">
        <v>233</v>
      </c>
    </row>
    <row r="163" spans="2:12">
      <c r="C163" s="49" t="s">
        <v>406</v>
      </c>
      <c r="D163" s="199">
        <v>188</v>
      </c>
      <c r="E163" s="200">
        <v>89</v>
      </c>
      <c r="F163" s="201">
        <v>277</v>
      </c>
      <c r="G163" s="199">
        <v>8</v>
      </c>
      <c r="H163" s="200">
        <v>2</v>
      </c>
      <c r="I163" s="201">
        <v>10</v>
      </c>
      <c r="J163" s="199">
        <v>196</v>
      </c>
      <c r="K163" s="200">
        <v>91</v>
      </c>
      <c r="L163" s="200">
        <v>287</v>
      </c>
    </row>
    <row r="164" spans="2:12" ht="13.95" customHeight="1">
      <c r="C164" s="49" t="s">
        <v>407</v>
      </c>
      <c r="D164" s="199">
        <v>186</v>
      </c>
      <c r="E164" s="200">
        <v>23</v>
      </c>
      <c r="F164" s="201">
        <v>209</v>
      </c>
      <c r="G164" s="199">
        <v>4</v>
      </c>
      <c r="H164" s="200">
        <v>0</v>
      </c>
      <c r="I164" s="201">
        <v>4</v>
      </c>
      <c r="J164" s="199">
        <v>190</v>
      </c>
      <c r="K164" s="200">
        <v>23</v>
      </c>
      <c r="L164" s="200">
        <v>213</v>
      </c>
    </row>
    <row r="165" spans="2:12">
      <c r="C165" s="143" t="s">
        <v>408</v>
      </c>
      <c r="D165" s="199">
        <v>11</v>
      </c>
      <c r="E165" s="200">
        <v>5</v>
      </c>
      <c r="F165" s="201">
        <v>16</v>
      </c>
      <c r="G165" s="199">
        <v>2</v>
      </c>
      <c r="H165" s="200">
        <v>0</v>
      </c>
      <c r="I165" s="201">
        <v>2</v>
      </c>
      <c r="J165" s="199">
        <v>13</v>
      </c>
      <c r="K165" s="200">
        <v>5</v>
      </c>
      <c r="L165" s="200">
        <v>18</v>
      </c>
    </row>
    <row r="166" spans="2:12">
      <c r="C166" s="49" t="s">
        <v>409</v>
      </c>
      <c r="D166" s="199">
        <v>139</v>
      </c>
      <c r="E166" s="200">
        <v>12</v>
      </c>
      <c r="F166" s="201">
        <v>151</v>
      </c>
      <c r="G166" s="199">
        <v>6</v>
      </c>
      <c r="H166" s="200">
        <v>0</v>
      </c>
      <c r="I166" s="201">
        <v>6</v>
      </c>
      <c r="J166" s="199">
        <v>145</v>
      </c>
      <c r="K166" s="200">
        <v>12</v>
      </c>
      <c r="L166" s="200">
        <v>157</v>
      </c>
    </row>
    <row r="167" spans="2:12">
      <c r="C167" s="49" t="s">
        <v>410</v>
      </c>
      <c r="D167" s="199">
        <v>31</v>
      </c>
      <c r="E167" s="200">
        <v>204</v>
      </c>
      <c r="F167" s="201">
        <v>235</v>
      </c>
      <c r="G167" s="199">
        <v>0</v>
      </c>
      <c r="H167" s="200">
        <v>11</v>
      </c>
      <c r="I167" s="201">
        <v>11</v>
      </c>
      <c r="J167" s="199">
        <v>31</v>
      </c>
      <c r="K167" s="200">
        <v>215</v>
      </c>
      <c r="L167" s="200">
        <v>246</v>
      </c>
    </row>
    <row r="168" spans="2:12">
      <c r="C168" s="143" t="s">
        <v>411</v>
      </c>
      <c r="D168" s="199">
        <v>10</v>
      </c>
      <c r="E168" s="200">
        <v>3</v>
      </c>
      <c r="F168" s="201">
        <v>13</v>
      </c>
      <c r="G168" s="199">
        <v>18</v>
      </c>
      <c r="H168" s="200">
        <v>18</v>
      </c>
      <c r="I168" s="201">
        <v>36</v>
      </c>
      <c r="J168" s="199">
        <v>28</v>
      </c>
      <c r="K168" s="200">
        <v>21</v>
      </c>
      <c r="L168" s="200">
        <v>49</v>
      </c>
    </row>
    <row r="169" spans="2:12">
      <c r="C169" s="143" t="s">
        <v>412</v>
      </c>
      <c r="D169" s="199">
        <v>660</v>
      </c>
      <c r="E169" s="200">
        <v>115</v>
      </c>
      <c r="F169" s="201">
        <v>775</v>
      </c>
      <c r="G169" s="199">
        <v>24</v>
      </c>
      <c r="H169" s="200">
        <v>10</v>
      </c>
      <c r="I169" s="201">
        <v>34</v>
      </c>
      <c r="J169" s="199">
        <v>684</v>
      </c>
      <c r="K169" s="200">
        <v>125</v>
      </c>
      <c r="L169" s="200">
        <v>809</v>
      </c>
    </row>
    <row r="170" spans="2:12">
      <c r="C170" s="49" t="s">
        <v>413</v>
      </c>
      <c r="D170" s="199">
        <v>334</v>
      </c>
      <c r="E170" s="200">
        <v>17</v>
      </c>
      <c r="F170" s="201">
        <v>351</v>
      </c>
      <c r="G170" s="199">
        <v>6</v>
      </c>
      <c r="H170" s="200">
        <v>1</v>
      </c>
      <c r="I170" s="200">
        <v>7</v>
      </c>
      <c r="J170" s="199">
        <v>340</v>
      </c>
      <c r="K170" s="200">
        <v>18</v>
      </c>
      <c r="L170" s="200">
        <v>358</v>
      </c>
    </row>
    <row r="171" spans="2:12">
      <c r="C171" s="49" t="s">
        <v>414</v>
      </c>
      <c r="D171" s="199">
        <v>2</v>
      </c>
      <c r="E171" s="200">
        <v>11</v>
      </c>
      <c r="F171" s="201">
        <v>13</v>
      </c>
      <c r="G171" s="199">
        <v>0</v>
      </c>
      <c r="H171" s="200">
        <v>2</v>
      </c>
      <c r="I171" s="200">
        <v>2</v>
      </c>
      <c r="J171" s="199">
        <v>2</v>
      </c>
      <c r="K171" s="200">
        <v>13</v>
      </c>
      <c r="L171" s="200">
        <v>15</v>
      </c>
    </row>
    <row r="172" spans="2:12">
      <c r="C172" s="143" t="s">
        <v>415</v>
      </c>
      <c r="D172" s="199">
        <v>4647</v>
      </c>
      <c r="E172" s="200">
        <v>436</v>
      </c>
      <c r="F172" s="201">
        <v>5083</v>
      </c>
      <c r="G172" s="199">
        <v>247</v>
      </c>
      <c r="H172" s="200">
        <v>45</v>
      </c>
      <c r="I172" s="200">
        <v>292</v>
      </c>
      <c r="J172" s="199">
        <v>4894</v>
      </c>
      <c r="K172" s="200">
        <v>481</v>
      </c>
      <c r="L172" s="200">
        <v>5375</v>
      </c>
    </row>
    <row r="173" spans="2:12">
      <c r="C173" s="49" t="s">
        <v>416</v>
      </c>
      <c r="D173" s="199">
        <v>1276</v>
      </c>
      <c r="E173" s="200">
        <v>644</v>
      </c>
      <c r="F173" s="201">
        <v>1920</v>
      </c>
      <c r="G173" s="199">
        <v>21</v>
      </c>
      <c r="H173" s="200">
        <v>22</v>
      </c>
      <c r="I173" s="200">
        <v>43</v>
      </c>
      <c r="J173" s="199">
        <v>1297</v>
      </c>
      <c r="K173" s="200">
        <v>666</v>
      </c>
      <c r="L173" s="200">
        <v>1963</v>
      </c>
    </row>
    <row r="174" spans="2:12">
      <c r="C174" s="52" t="s">
        <v>50</v>
      </c>
      <c r="D174" s="77">
        <v>17000</v>
      </c>
      <c r="E174" s="78">
        <v>3599</v>
      </c>
      <c r="F174" s="79">
        <v>20599</v>
      </c>
      <c r="G174" s="77">
        <v>1023</v>
      </c>
      <c r="H174" s="78">
        <v>385</v>
      </c>
      <c r="I174" s="78">
        <v>1408</v>
      </c>
      <c r="J174" s="77">
        <v>18023</v>
      </c>
      <c r="K174" s="78">
        <v>3984</v>
      </c>
      <c r="L174" s="78">
        <v>22007</v>
      </c>
    </row>
    <row r="175" spans="2:12">
      <c r="B175" s="53" t="s">
        <v>147</v>
      </c>
      <c r="C175" s="52"/>
      <c r="D175" s="72"/>
      <c r="F175" s="73"/>
      <c r="G175" s="72"/>
      <c r="I175" s="73"/>
      <c r="J175" s="72"/>
    </row>
    <row r="176" spans="2:12">
      <c r="B176" s="49"/>
      <c r="C176" s="49" t="s">
        <v>417</v>
      </c>
      <c r="D176" s="72">
        <v>4</v>
      </c>
      <c r="E176" s="54">
        <v>12</v>
      </c>
      <c r="F176" s="73">
        <v>16</v>
      </c>
      <c r="G176" s="72">
        <v>12</v>
      </c>
      <c r="H176" s="54">
        <v>17</v>
      </c>
      <c r="I176" s="73">
        <v>29</v>
      </c>
      <c r="J176" s="72">
        <v>16</v>
      </c>
      <c r="K176" s="54">
        <v>29</v>
      </c>
      <c r="L176" s="54">
        <v>45</v>
      </c>
    </row>
    <row r="177" spans="2:12">
      <c r="C177" s="49" t="s">
        <v>418</v>
      </c>
      <c r="D177" s="72">
        <v>22</v>
      </c>
      <c r="E177" s="54">
        <v>25</v>
      </c>
      <c r="F177" s="73">
        <v>47</v>
      </c>
      <c r="G177" s="72">
        <v>2</v>
      </c>
      <c r="H177" s="54">
        <v>4</v>
      </c>
      <c r="I177" s="73">
        <v>6</v>
      </c>
      <c r="J177" s="72">
        <v>24</v>
      </c>
      <c r="K177" s="54">
        <v>29</v>
      </c>
      <c r="L177" s="54">
        <v>53</v>
      </c>
    </row>
    <row r="178" spans="2:12">
      <c r="C178" s="49" t="s">
        <v>419</v>
      </c>
      <c r="D178" s="72">
        <v>157</v>
      </c>
      <c r="E178" s="54">
        <v>45</v>
      </c>
      <c r="F178" s="73">
        <v>202</v>
      </c>
      <c r="G178" s="72">
        <v>6</v>
      </c>
      <c r="H178" s="54">
        <v>2</v>
      </c>
      <c r="I178" s="73">
        <v>8</v>
      </c>
      <c r="J178" s="72">
        <v>163</v>
      </c>
      <c r="K178" s="54">
        <v>47</v>
      </c>
      <c r="L178" s="54">
        <v>210</v>
      </c>
    </row>
    <row r="179" spans="2:12">
      <c r="C179" s="52" t="s">
        <v>50</v>
      </c>
      <c r="D179" s="77">
        <v>183</v>
      </c>
      <c r="E179" s="78">
        <v>82</v>
      </c>
      <c r="F179" s="79">
        <v>265</v>
      </c>
      <c r="G179" s="77">
        <v>20</v>
      </c>
      <c r="H179" s="78">
        <v>23</v>
      </c>
      <c r="I179" s="79">
        <v>43</v>
      </c>
      <c r="J179" s="77">
        <v>203</v>
      </c>
      <c r="K179" s="78">
        <v>105</v>
      </c>
      <c r="L179" s="78">
        <v>308</v>
      </c>
    </row>
    <row r="180" spans="2:12">
      <c r="B180" s="53" t="s">
        <v>148</v>
      </c>
      <c r="C180" s="52"/>
      <c r="D180" s="51"/>
      <c r="E180" s="48"/>
      <c r="F180" s="50"/>
      <c r="G180" s="51"/>
      <c r="H180" s="48"/>
      <c r="I180" s="48"/>
      <c r="J180" s="51"/>
      <c r="K180" s="48"/>
      <c r="L180" s="48"/>
    </row>
    <row r="181" spans="2:12">
      <c r="B181" s="49"/>
      <c r="C181" s="143" t="s">
        <v>420</v>
      </c>
      <c r="D181" s="72">
        <v>7</v>
      </c>
      <c r="E181" s="54">
        <v>0</v>
      </c>
      <c r="F181" s="73">
        <v>7</v>
      </c>
      <c r="G181" s="72">
        <v>11</v>
      </c>
      <c r="H181" s="54">
        <v>1</v>
      </c>
      <c r="I181" s="73">
        <v>12</v>
      </c>
      <c r="J181" s="72">
        <v>18</v>
      </c>
      <c r="K181" s="54">
        <v>1</v>
      </c>
      <c r="L181" s="54">
        <v>19</v>
      </c>
    </row>
    <row r="182" spans="2:12">
      <c r="B182" s="49"/>
      <c r="C182" s="143" t="s">
        <v>421</v>
      </c>
      <c r="D182" s="72">
        <v>21</v>
      </c>
      <c r="E182" s="54">
        <v>0</v>
      </c>
      <c r="F182" s="73">
        <v>21</v>
      </c>
      <c r="G182" s="72">
        <v>2</v>
      </c>
      <c r="H182" s="54">
        <v>1</v>
      </c>
      <c r="I182" s="73">
        <v>3</v>
      </c>
      <c r="J182" s="72">
        <v>23</v>
      </c>
      <c r="K182" s="54">
        <v>1</v>
      </c>
      <c r="L182" s="54">
        <v>24</v>
      </c>
    </row>
    <row r="183" spans="2:12" ht="13.95" customHeight="1">
      <c r="C183" s="52" t="s">
        <v>50</v>
      </c>
      <c r="D183" s="77">
        <v>28</v>
      </c>
      <c r="E183" s="78">
        <v>0</v>
      </c>
      <c r="F183" s="79">
        <v>28</v>
      </c>
      <c r="G183" s="77">
        <v>13</v>
      </c>
      <c r="H183" s="78">
        <v>2</v>
      </c>
      <c r="I183" s="79">
        <v>15</v>
      </c>
      <c r="J183" s="77">
        <v>41</v>
      </c>
      <c r="K183" s="78">
        <v>2</v>
      </c>
      <c r="L183" s="78">
        <v>43</v>
      </c>
    </row>
    <row r="184" spans="2:12">
      <c r="B184" s="53" t="s">
        <v>149</v>
      </c>
      <c r="C184" s="52"/>
      <c r="D184" s="51"/>
      <c r="E184" s="48"/>
      <c r="F184" s="50"/>
      <c r="G184" s="51"/>
      <c r="H184" s="48"/>
      <c r="I184" s="48"/>
      <c r="J184" s="51"/>
      <c r="K184" s="48"/>
      <c r="L184" s="48"/>
    </row>
    <row r="185" spans="2:12">
      <c r="B185" s="49"/>
      <c r="C185" s="143" t="s">
        <v>280</v>
      </c>
      <c r="D185" s="72">
        <v>126</v>
      </c>
      <c r="E185" s="54">
        <v>3113</v>
      </c>
      <c r="F185" s="73">
        <v>3239</v>
      </c>
      <c r="G185" s="72">
        <v>3</v>
      </c>
      <c r="H185" s="54">
        <v>103</v>
      </c>
      <c r="I185" s="73">
        <v>106</v>
      </c>
      <c r="J185" s="72">
        <v>129</v>
      </c>
      <c r="K185" s="54">
        <v>3216</v>
      </c>
      <c r="L185" s="54">
        <v>3345</v>
      </c>
    </row>
    <row r="186" spans="2:12">
      <c r="C186" s="143" t="s">
        <v>281</v>
      </c>
      <c r="D186" s="72">
        <v>919</v>
      </c>
      <c r="E186" s="54">
        <v>4396</v>
      </c>
      <c r="F186" s="73">
        <v>5315</v>
      </c>
      <c r="G186" s="72">
        <v>13</v>
      </c>
      <c r="H186" s="54">
        <v>84</v>
      </c>
      <c r="I186" s="73">
        <v>97</v>
      </c>
      <c r="J186" s="72">
        <v>932</v>
      </c>
      <c r="K186" s="54">
        <v>4480</v>
      </c>
      <c r="L186" s="54">
        <v>5412</v>
      </c>
    </row>
    <row r="187" spans="2:12">
      <c r="C187" s="143" t="s">
        <v>278</v>
      </c>
      <c r="D187" s="72">
        <v>4766</v>
      </c>
      <c r="E187" s="54">
        <v>5297</v>
      </c>
      <c r="F187" s="73">
        <v>10063</v>
      </c>
      <c r="G187" s="72">
        <v>129</v>
      </c>
      <c r="H187" s="54">
        <v>222</v>
      </c>
      <c r="I187" s="73">
        <v>351</v>
      </c>
      <c r="J187" s="72">
        <v>4895</v>
      </c>
      <c r="K187" s="54">
        <v>5519</v>
      </c>
      <c r="L187" s="54">
        <v>10414</v>
      </c>
    </row>
    <row r="188" spans="2:12">
      <c r="C188" s="52" t="s">
        <v>50</v>
      </c>
      <c r="D188" s="77">
        <v>5811</v>
      </c>
      <c r="E188" s="78">
        <v>12806</v>
      </c>
      <c r="F188" s="79">
        <v>18617</v>
      </c>
      <c r="G188" s="77">
        <v>145</v>
      </c>
      <c r="H188" s="78">
        <v>409</v>
      </c>
      <c r="I188" s="79">
        <v>554</v>
      </c>
      <c r="J188" s="77">
        <v>5956</v>
      </c>
      <c r="K188" s="78">
        <v>13215</v>
      </c>
      <c r="L188" s="78">
        <v>19171</v>
      </c>
    </row>
    <row r="189" spans="2:12">
      <c r="B189" s="53" t="s">
        <v>150</v>
      </c>
      <c r="C189" s="52"/>
      <c r="D189" s="51"/>
      <c r="E189" s="48"/>
      <c r="F189" s="50"/>
      <c r="G189" s="51"/>
      <c r="H189" s="48"/>
      <c r="I189" s="48"/>
      <c r="J189" s="51"/>
      <c r="K189" s="48"/>
      <c r="L189" s="48"/>
    </row>
    <row r="190" spans="2:12" ht="14.4" customHeight="1">
      <c r="C190" s="49" t="s">
        <v>422</v>
      </c>
      <c r="D190" s="72">
        <v>64</v>
      </c>
      <c r="E190" s="54">
        <v>595</v>
      </c>
      <c r="F190" s="73">
        <v>659</v>
      </c>
      <c r="G190" s="72">
        <v>5</v>
      </c>
      <c r="H190" s="54">
        <v>31</v>
      </c>
      <c r="I190" s="54">
        <v>36</v>
      </c>
      <c r="J190" s="72">
        <v>69</v>
      </c>
      <c r="K190" s="54">
        <v>626</v>
      </c>
      <c r="L190" s="54">
        <v>695</v>
      </c>
    </row>
    <row r="191" spans="2:12">
      <c r="B191" s="49"/>
      <c r="C191" s="49" t="s">
        <v>423</v>
      </c>
      <c r="D191" s="72">
        <v>168</v>
      </c>
      <c r="E191" s="54">
        <v>86</v>
      </c>
      <c r="F191" s="73">
        <v>254</v>
      </c>
      <c r="G191" s="72">
        <v>0</v>
      </c>
      <c r="H191" s="54">
        <v>0</v>
      </c>
      <c r="I191" s="73">
        <v>0</v>
      </c>
      <c r="J191" s="72">
        <v>168</v>
      </c>
      <c r="K191" s="54">
        <v>86</v>
      </c>
      <c r="L191" s="54">
        <v>254</v>
      </c>
    </row>
    <row r="192" spans="2:12">
      <c r="C192" s="49" t="s">
        <v>330</v>
      </c>
      <c r="D192" s="72">
        <v>638</v>
      </c>
      <c r="E192" s="54">
        <v>4115</v>
      </c>
      <c r="F192" s="73">
        <v>4753</v>
      </c>
      <c r="G192" s="72">
        <v>20</v>
      </c>
      <c r="H192" s="54">
        <v>152</v>
      </c>
      <c r="I192" s="73">
        <v>172</v>
      </c>
      <c r="J192" s="72">
        <v>658</v>
      </c>
      <c r="K192" s="54">
        <v>4267</v>
      </c>
      <c r="L192" s="54">
        <v>4925</v>
      </c>
    </row>
    <row r="193" spans="1:18" ht="13.95" customHeight="1">
      <c r="C193" s="49" t="s">
        <v>424</v>
      </c>
      <c r="D193" s="72">
        <v>1213</v>
      </c>
      <c r="E193" s="54">
        <v>4507</v>
      </c>
      <c r="F193" s="73">
        <v>5720</v>
      </c>
      <c r="G193" s="72">
        <v>38</v>
      </c>
      <c r="H193" s="54">
        <v>213</v>
      </c>
      <c r="I193" s="73">
        <v>251</v>
      </c>
      <c r="J193" s="72">
        <v>1251</v>
      </c>
      <c r="K193" s="54">
        <v>4720</v>
      </c>
      <c r="L193" s="54">
        <v>5971</v>
      </c>
    </row>
    <row r="194" spans="1:18">
      <c r="C194" s="49" t="s">
        <v>425</v>
      </c>
      <c r="D194" s="72">
        <v>116</v>
      </c>
      <c r="E194" s="54">
        <v>773</v>
      </c>
      <c r="F194" s="73">
        <v>889</v>
      </c>
      <c r="G194" s="72">
        <v>3</v>
      </c>
      <c r="H194" s="54">
        <v>14</v>
      </c>
      <c r="I194" s="73">
        <v>17</v>
      </c>
      <c r="J194" s="72">
        <v>119</v>
      </c>
      <c r="K194" s="54">
        <v>787</v>
      </c>
      <c r="L194" s="54">
        <v>906</v>
      </c>
    </row>
    <row r="195" spans="1:18">
      <c r="C195" s="49" t="s">
        <v>426</v>
      </c>
      <c r="D195" s="72">
        <v>635</v>
      </c>
      <c r="E195" s="54">
        <v>2913</v>
      </c>
      <c r="F195" s="73">
        <v>3548</v>
      </c>
      <c r="G195" s="72">
        <v>36</v>
      </c>
      <c r="H195" s="54">
        <v>147</v>
      </c>
      <c r="I195" s="73">
        <v>183</v>
      </c>
      <c r="J195" s="72">
        <v>671</v>
      </c>
      <c r="K195" s="54">
        <v>3060</v>
      </c>
      <c r="L195" s="54">
        <v>3731</v>
      </c>
    </row>
    <row r="196" spans="1:18">
      <c r="C196" s="52" t="s">
        <v>50</v>
      </c>
      <c r="D196" s="528">
        <v>2834</v>
      </c>
      <c r="E196" s="529">
        <v>12989</v>
      </c>
      <c r="F196" s="530">
        <v>15823</v>
      </c>
      <c r="G196" s="528">
        <v>102</v>
      </c>
      <c r="H196" s="529">
        <v>557</v>
      </c>
      <c r="I196" s="530">
        <v>659</v>
      </c>
      <c r="J196" s="528">
        <v>2936</v>
      </c>
      <c r="K196" s="529">
        <v>13546</v>
      </c>
      <c r="L196" s="529">
        <v>16482</v>
      </c>
    </row>
    <row r="197" spans="1:18">
      <c r="C197" s="52" t="s">
        <v>282</v>
      </c>
      <c r="D197" s="51">
        <f t="shared" ref="D197:L197" si="2">SUM(D196,D188,D183,D179,D174,D143,D119,D116,D113,D110,D95,D92,D88,D84)</f>
        <v>45436</v>
      </c>
      <c r="E197" s="48">
        <f t="shared" si="2"/>
        <v>63203</v>
      </c>
      <c r="F197" s="50">
        <f t="shared" si="2"/>
        <v>108639</v>
      </c>
      <c r="G197" s="51">
        <f t="shared" si="2"/>
        <v>2778</v>
      </c>
      <c r="H197" s="48">
        <f t="shared" si="2"/>
        <v>4518</v>
      </c>
      <c r="I197" s="48">
        <f t="shared" si="2"/>
        <v>7296</v>
      </c>
      <c r="J197" s="51">
        <f t="shared" si="2"/>
        <v>48214</v>
      </c>
      <c r="K197" s="48">
        <f t="shared" si="2"/>
        <v>67721</v>
      </c>
      <c r="L197" s="48">
        <f t="shared" si="2"/>
        <v>115935</v>
      </c>
    </row>
    <row r="198" spans="1:18">
      <c r="C198" s="52"/>
      <c r="D198" s="51"/>
      <c r="E198" s="48"/>
      <c r="F198" s="50"/>
      <c r="G198" s="51"/>
      <c r="H198" s="48"/>
      <c r="I198" s="48"/>
      <c r="J198" s="51"/>
      <c r="K198" s="48"/>
      <c r="L198" s="48"/>
    </row>
    <row r="199" spans="1:18">
      <c r="A199" s="53" t="s">
        <v>57</v>
      </c>
      <c r="C199" s="52"/>
      <c r="D199" s="51"/>
      <c r="E199" s="48"/>
      <c r="F199" s="50"/>
      <c r="G199" s="51"/>
      <c r="H199" s="48"/>
      <c r="I199" s="50"/>
      <c r="J199" s="51"/>
      <c r="K199" s="48"/>
      <c r="L199" s="48"/>
    </row>
    <row r="200" spans="1:18">
      <c r="B200" s="53" t="s">
        <v>153</v>
      </c>
      <c r="C200" s="52"/>
      <c r="D200" s="51"/>
      <c r="E200" s="48"/>
      <c r="F200" s="50"/>
      <c r="G200" s="51"/>
      <c r="H200" s="48"/>
      <c r="I200" s="50"/>
      <c r="J200" s="51"/>
      <c r="K200" s="48"/>
      <c r="L200" s="48"/>
    </row>
    <row r="201" spans="1:18">
      <c r="B201" s="49"/>
      <c r="C201" s="49" t="s">
        <v>427</v>
      </c>
      <c r="D201" s="72">
        <v>154</v>
      </c>
      <c r="E201" s="54">
        <v>141</v>
      </c>
      <c r="F201" s="73">
        <v>295</v>
      </c>
      <c r="G201" s="72">
        <v>5</v>
      </c>
      <c r="H201" s="54">
        <v>0</v>
      </c>
      <c r="I201" s="73">
        <v>5</v>
      </c>
      <c r="J201" s="72">
        <v>159</v>
      </c>
      <c r="K201" s="54">
        <v>141</v>
      </c>
      <c r="L201" s="54">
        <v>300</v>
      </c>
    </row>
    <row r="202" spans="1:18">
      <c r="C202" s="49" t="s">
        <v>428</v>
      </c>
      <c r="D202" s="72">
        <v>90</v>
      </c>
      <c r="E202" s="54">
        <v>361</v>
      </c>
      <c r="F202" s="73">
        <v>451</v>
      </c>
      <c r="G202" s="72">
        <v>3</v>
      </c>
      <c r="H202" s="54">
        <v>11</v>
      </c>
      <c r="I202" s="73">
        <v>14</v>
      </c>
      <c r="J202" s="72">
        <v>93</v>
      </c>
      <c r="K202" s="54">
        <v>372</v>
      </c>
      <c r="L202" s="54">
        <v>465</v>
      </c>
    </row>
    <row r="203" spans="1:18" s="247" customFormat="1">
      <c r="A203" s="53"/>
      <c r="B203" s="53"/>
      <c r="C203" s="143" t="s">
        <v>429</v>
      </c>
      <c r="D203" s="72">
        <v>26</v>
      </c>
      <c r="E203" s="54">
        <v>78</v>
      </c>
      <c r="F203" s="73">
        <v>104</v>
      </c>
      <c r="G203" s="72">
        <v>0</v>
      </c>
      <c r="H203" s="54">
        <v>4</v>
      </c>
      <c r="I203" s="73">
        <v>4</v>
      </c>
      <c r="J203" s="72">
        <v>26</v>
      </c>
      <c r="K203" s="54">
        <v>82</v>
      </c>
      <c r="L203" s="54">
        <v>108</v>
      </c>
      <c r="M203" s="49"/>
      <c r="N203" s="49"/>
      <c r="O203" s="49"/>
      <c r="P203" s="49"/>
      <c r="Q203" s="49"/>
      <c r="R203" s="49"/>
    </row>
    <row r="204" spans="1:18">
      <c r="C204" s="49" t="s">
        <v>430</v>
      </c>
      <c r="D204" s="56">
        <v>25</v>
      </c>
      <c r="E204" s="55">
        <v>22</v>
      </c>
      <c r="F204" s="57">
        <v>47</v>
      </c>
      <c r="G204" s="56">
        <v>2</v>
      </c>
      <c r="H204" s="55">
        <v>2</v>
      </c>
      <c r="I204" s="57">
        <v>4</v>
      </c>
      <c r="J204" s="56">
        <v>27</v>
      </c>
      <c r="K204" s="55">
        <v>24</v>
      </c>
      <c r="L204" s="55">
        <v>51</v>
      </c>
    </row>
    <row r="205" spans="1:18">
      <c r="C205" s="52" t="s">
        <v>50</v>
      </c>
      <c r="D205" s="51">
        <v>295</v>
      </c>
      <c r="E205" s="48">
        <v>602</v>
      </c>
      <c r="F205" s="50">
        <v>897</v>
      </c>
      <c r="G205" s="51">
        <v>10</v>
      </c>
      <c r="H205" s="48">
        <v>17</v>
      </c>
      <c r="I205" s="48">
        <v>27</v>
      </c>
      <c r="J205" s="51">
        <v>305</v>
      </c>
      <c r="K205" s="48">
        <v>619</v>
      </c>
      <c r="L205" s="48">
        <v>924</v>
      </c>
      <c r="R205" s="247"/>
    </row>
    <row r="206" spans="1:18" ht="13.95" customHeight="1">
      <c r="B206" s="53" t="s">
        <v>134</v>
      </c>
      <c r="C206" s="52"/>
      <c r="D206" s="51"/>
      <c r="E206" s="48"/>
      <c r="F206" s="50"/>
      <c r="G206" s="51"/>
      <c r="H206" s="48"/>
      <c r="I206" s="48"/>
      <c r="J206" s="51"/>
      <c r="K206" s="48"/>
      <c r="L206" s="48"/>
    </row>
    <row r="207" spans="1:18">
      <c r="C207" s="59" t="s">
        <v>134</v>
      </c>
      <c r="D207" s="72">
        <v>690</v>
      </c>
      <c r="E207" s="54">
        <v>831</v>
      </c>
      <c r="F207" s="73">
        <v>1521</v>
      </c>
      <c r="G207" s="72">
        <v>37</v>
      </c>
      <c r="H207" s="54">
        <v>66</v>
      </c>
      <c r="I207" s="54">
        <v>103</v>
      </c>
      <c r="J207" s="72">
        <v>727</v>
      </c>
      <c r="K207" s="54">
        <v>897</v>
      </c>
      <c r="L207" s="54">
        <v>1624</v>
      </c>
      <c r="Q207" s="247"/>
    </row>
    <row r="208" spans="1:18">
      <c r="C208" s="59" t="s">
        <v>431</v>
      </c>
      <c r="D208" s="56">
        <v>97</v>
      </c>
      <c r="E208" s="55">
        <v>638</v>
      </c>
      <c r="F208" s="57">
        <v>735</v>
      </c>
      <c r="G208" s="56">
        <v>9</v>
      </c>
      <c r="H208" s="55">
        <v>52</v>
      </c>
      <c r="I208" s="55">
        <v>61</v>
      </c>
      <c r="J208" s="56">
        <v>106</v>
      </c>
      <c r="K208" s="55">
        <v>690</v>
      </c>
      <c r="L208" s="55">
        <v>796</v>
      </c>
    </row>
    <row r="209" spans="2:16" ht="13.95" customHeight="1">
      <c r="C209" s="52" t="s">
        <v>50</v>
      </c>
      <c r="D209" s="51">
        <v>787</v>
      </c>
      <c r="E209" s="48">
        <v>1469</v>
      </c>
      <c r="F209" s="50">
        <v>2256</v>
      </c>
      <c r="G209" s="51">
        <v>46</v>
      </c>
      <c r="H209" s="48">
        <v>118</v>
      </c>
      <c r="I209" s="48">
        <v>164</v>
      </c>
      <c r="J209" s="51">
        <v>833</v>
      </c>
      <c r="K209" s="48">
        <v>1587</v>
      </c>
      <c r="L209" s="48">
        <v>2420</v>
      </c>
    </row>
    <row r="210" spans="2:16">
      <c r="B210" s="53" t="s">
        <v>135</v>
      </c>
      <c r="C210" s="52"/>
      <c r="D210" s="72"/>
      <c r="F210" s="73"/>
      <c r="G210" s="72"/>
      <c r="I210" s="73"/>
    </row>
    <row r="211" spans="2:16">
      <c r="C211" s="49" t="s">
        <v>347</v>
      </c>
      <c r="D211" s="72">
        <v>335</v>
      </c>
      <c r="E211" s="54">
        <v>308</v>
      </c>
      <c r="F211" s="73">
        <v>643</v>
      </c>
      <c r="G211" s="72">
        <v>57</v>
      </c>
      <c r="H211" s="54">
        <v>66</v>
      </c>
      <c r="I211" s="73">
        <v>123</v>
      </c>
      <c r="J211" s="54">
        <v>392</v>
      </c>
      <c r="K211" s="54">
        <v>374</v>
      </c>
      <c r="L211" s="54">
        <v>766</v>
      </c>
    </row>
    <row r="212" spans="2:16">
      <c r="C212" s="49" t="s">
        <v>432</v>
      </c>
      <c r="D212" s="72">
        <v>621</v>
      </c>
      <c r="E212" s="54">
        <v>1201</v>
      </c>
      <c r="F212" s="73">
        <v>1822</v>
      </c>
      <c r="G212" s="72">
        <v>55</v>
      </c>
      <c r="H212" s="54">
        <v>137</v>
      </c>
      <c r="I212" s="73">
        <v>192</v>
      </c>
      <c r="J212" s="72">
        <v>676</v>
      </c>
      <c r="K212" s="54">
        <v>1338</v>
      </c>
      <c r="L212" s="54">
        <v>2014</v>
      </c>
    </row>
    <row r="213" spans="2:16" ht="13.95" customHeight="1">
      <c r="C213" s="143" t="s">
        <v>433</v>
      </c>
      <c r="D213" s="72">
        <v>26</v>
      </c>
      <c r="E213" s="54">
        <v>15</v>
      </c>
      <c r="F213" s="73">
        <v>41</v>
      </c>
      <c r="G213" s="72">
        <v>1</v>
      </c>
      <c r="H213" s="54">
        <v>3</v>
      </c>
      <c r="I213" s="73">
        <v>4</v>
      </c>
      <c r="J213" s="72">
        <v>27</v>
      </c>
      <c r="K213" s="54">
        <v>18</v>
      </c>
      <c r="L213" s="54">
        <v>45</v>
      </c>
    </row>
    <row r="214" spans="2:16">
      <c r="C214" s="143" t="s">
        <v>434</v>
      </c>
      <c r="D214" s="56">
        <v>6</v>
      </c>
      <c r="E214" s="55">
        <v>9</v>
      </c>
      <c r="F214" s="57">
        <v>15</v>
      </c>
      <c r="G214" s="56">
        <v>81</v>
      </c>
      <c r="H214" s="55">
        <v>145</v>
      </c>
      <c r="I214" s="57">
        <v>226</v>
      </c>
      <c r="J214" s="72">
        <v>87</v>
      </c>
      <c r="K214" s="54">
        <v>154</v>
      </c>
      <c r="L214" s="54">
        <v>241</v>
      </c>
    </row>
    <row r="215" spans="2:16">
      <c r="C215" s="52" t="s">
        <v>50</v>
      </c>
      <c r="D215" s="51">
        <v>988</v>
      </c>
      <c r="E215" s="48">
        <v>1533</v>
      </c>
      <c r="F215" s="50">
        <v>2521</v>
      </c>
      <c r="G215" s="51">
        <v>194</v>
      </c>
      <c r="H215" s="48">
        <v>351</v>
      </c>
      <c r="I215" s="48">
        <v>545</v>
      </c>
      <c r="J215" s="77">
        <v>1182</v>
      </c>
      <c r="K215" s="78">
        <v>1884</v>
      </c>
      <c r="L215" s="78">
        <v>3066</v>
      </c>
    </row>
    <row r="216" spans="2:16">
      <c r="B216" s="53" t="s">
        <v>173</v>
      </c>
      <c r="C216" s="52"/>
      <c r="D216" s="51"/>
      <c r="E216" s="48"/>
      <c r="F216" s="50"/>
      <c r="G216" s="51"/>
      <c r="H216" s="48"/>
      <c r="I216" s="50"/>
      <c r="J216" s="51"/>
      <c r="K216" s="48"/>
      <c r="L216" s="48"/>
    </row>
    <row r="217" spans="2:16">
      <c r="B217" s="49"/>
      <c r="C217" s="143" t="s">
        <v>435</v>
      </c>
      <c r="D217" s="72">
        <v>599</v>
      </c>
      <c r="E217" s="54">
        <v>238</v>
      </c>
      <c r="F217" s="73">
        <v>837</v>
      </c>
      <c r="G217" s="72">
        <v>13</v>
      </c>
      <c r="H217" s="54">
        <v>10</v>
      </c>
      <c r="I217" s="73">
        <v>23</v>
      </c>
      <c r="J217" s="72">
        <v>612</v>
      </c>
      <c r="K217" s="54">
        <v>248</v>
      </c>
      <c r="L217" s="54">
        <v>860</v>
      </c>
    </row>
    <row r="218" spans="2:16" ht="13.95" customHeight="1">
      <c r="C218" s="143" t="s">
        <v>436</v>
      </c>
      <c r="D218" s="56">
        <v>1649</v>
      </c>
      <c r="E218" s="55">
        <v>2280</v>
      </c>
      <c r="F218" s="57">
        <v>3929</v>
      </c>
      <c r="G218" s="56">
        <v>40</v>
      </c>
      <c r="H218" s="55">
        <v>54</v>
      </c>
      <c r="I218" s="57">
        <v>94</v>
      </c>
      <c r="J218" s="56">
        <v>1689</v>
      </c>
      <c r="K218" s="55">
        <v>2334</v>
      </c>
      <c r="L218" s="55">
        <v>4023</v>
      </c>
    </row>
    <row r="219" spans="2:16">
      <c r="C219" s="52" t="s">
        <v>50</v>
      </c>
      <c r="D219" s="51">
        <v>2248</v>
      </c>
      <c r="E219" s="48">
        <v>2518</v>
      </c>
      <c r="F219" s="50">
        <v>4766</v>
      </c>
      <c r="G219" s="51">
        <v>53</v>
      </c>
      <c r="H219" s="48">
        <v>64</v>
      </c>
      <c r="I219" s="48">
        <v>117</v>
      </c>
      <c r="J219" s="51">
        <v>2301</v>
      </c>
      <c r="K219" s="48">
        <v>2582</v>
      </c>
      <c r="L219" s="48">
        <v>4883</v>
      </c>
      <c r="M219" s="247"/>
      <c r="N219" s="247"/>
      <c r="O219" s="247"/>
      <c r="P219" s="247"/>
    </row>
    <row r="220" spans="2:16">
      <c r="B220" s="53" t="s">
        <v>190</v>
      </c>
      <c r="C220" s="52"/>
      <c r="D220" s="51"/>
      <c r="E220" s="48"/>
      <c r="F220" s="50"/>
      <c r="G220" s="51"/>
      <c r="H220" s="48"/>
      <c r="I220" s="50"/>
      <c r="J220" s="51"/>
      <c r="K220" s="48"/>
      <c r="L220" s="48"/>
    </row>
    <row r="221" spans="2:16" ht="13.95" customHeight="1">
      <c r="B221" s="49"/>
      <c r="C221" s="49" t="s">
        <v>190</v>
      </c>
      <c r="D221" s="56">
        <v>651</v>
      </c>
      <c r="E221" s="55">
        <v>2009</v>
      </c>
      <c r="F221" s="57">
        <v>2660</v>
      </c>
      <c r="G221" s="56">
        <v>54</v>
      </c>
      <c r="H221" s="55">
        <v>159</v>
      </c>
      <c r="I221" s="57">
        <v>213</v>
      </c>
      <c r="J221" s="56">
        <v>705</v>
      </c>
      <c r="K221" s="55">
        <v>2168</v>
      </c>
      <c r="L221" s="55">
        <v>2873</v>
      </c>
    </row>
    <row r="222" spans="2:16">
      <c r="C222" s="52" t="s">
        <v>50</v>
      </c>
      <c r="D222" s="51">
        <v>651</v>
      </c>
      <c r="E222" s="48">
        <v>2009</v>
      </c>
      <c r="F222" s="50">
        <v>2660</v>
      </c>
      <c r="G222" s="51">
        <v>54</v>
      </c>
      <c r="H222" s="48">
        <v>159</v>
      </c>
      <c r="I222" s="48">
        <v>213</v>
      </c>
      <c r="J222" s="51">
        <v>705</v>
      </c>
      <c r="K222" s="48">
        <v>2168</v>
      </c>
      <c r="L222" s="48">
        <v>2873</v>
      </c>
    </row>
    <row r="223" spans="2:16" ht="15" customHeight="1">
      <c r="B223" s="53" t="s">
        <v>137</v>
      </c>
      <c r="D223" s="51"/>
      <c r="E223" s="48"/>
      <c r="F223" s="50"/>
      <c r="G223" s="51"/>
      <c r="H223" s="48"/>
      <c r="I223" s="50"/>
      <c r="J223" s="51"/>
      <c r="K223" s="48"/>
      <c r="L223" s="48"/>
    </row>
    <row r="224" spans="2:16" ht="13.95" customHeight="1">
      <c r="C224" s="49" t="s">
        <v>437</v>
      </c>
      <c r="D224" s="199">
        <v>231</v>
      </c>
      <c r="E224" s="200">
        <v>234</v>
      </c>
      <c r="F224" s="201">
        <v>465</v>
      </c>
      <c r="G224" s="199">
        <v>0</v>
      </c>
      <c r="H224" s="200">
        <v>3</v>
      </c>
      <c r="I224" s="201">
        <v>3</v>
      </c>
      <c r="J224" s="199">
        <v>231</v>
      </c>
      <c r="K224" s="200">
        <v>237</v>
      </c>
      <c r="L224" s="200">
        <v>468</v>
      </c>
    </row>
    <row r="225" spans="1:12">
      <c r="A225" s="247"/>
      <c r="B225" s="247"/>
      <c r="C225" s="247" t="s">
        <v>50</v>
      </c>
      <c r="D225" s="531">
        <v>231</v>
      </c>
      <c r="E225" s="532">
        <v>234</v>
      </c>
      <c r="F225" s="533">
        <v>465</v>
      </c>
      <c r="G225" s="531">
        <v>0</v>
      </c>
      <c r="H225" s="532">
        <v>3</v>
      </c>
      <c r="I225" s="533">
        <v>3</v>
      </c>
      <c r="J225" s="531">
        <v>231</v>
      </c>
      <c r="K225" s="532">
        <v>237</v>
      </c>
      <c r="L225" s="532">
        <v>468</v>
      </c>
    </row>
    <row r="226" spans="1:12">
      <c r="B226" s="53" t="s">
        <v>196</v>
      </c>
      <c r="C226" s="52"/>
      <c r="D226" s="51"/>
      <c r="E226" s="48"/>
      <c r="F226" s="50"/>
      <c r="G226" s="51"/>
      <c r="H226" s="48"/>
      <c r="I226" s="48"/>
      <c r="J226" s="51"/>
      <c r="K226" s="48"/>
      <c r="L226" s="48"/>
    </row>
    <row r="227" spans="1:12">
      <c r="C227" s="59" t="s">
        <v>196</v>
      </c>
      <c r="D227" s="56">
        <v>13</v>
      </c>
      <c r="E227" s="55">
        <v>71</v>
      </c>
      <c r="F227" s="57">
        <v>84</v>
      </c>
      <c r="G227" s="56">
        <v>3</v>
      </c>
      <c r="H227" s="55">
        <v>21</v>
      </c>
      <c r="I227" s="55">
        <v>24</v>
      </c>
      <c r="J227" s="56">
        <v>16</v>
      </c>
      <c r="K227" s="55">
        <v>92</v>
      </c>
      <c r="L227" s="55">
        <v>108</v>
      </c>
    </row>
    <row r="228" spans="1:12">
      <c r="C228" s="52" t="s">
        <v>50</v>
      </c>
      <c r="D228" s="51">
        <v>13</v>
      </c>
      <c r="E228" s="48">
        <v>71</v>
      </c>
      <c r="F228" s="50">
        <v>84</v>
      </c>
      <c r="G228" s="51">
        <v>3</v>
      </c>
      <c r="H228" s="48">
        <v>21</v>
      </c>
      <c r="I228" s="48">
        <v>24</v>
      </c>
      <c r="J228" s="51">
        <v>16</v>
      </c>
      <c r="K228" s="48">
        <v>92</v>
      </c>
      <c r="L228" s="48">
        <v>108</v>
      </c>
    </row>
    <row r="229" spans="1:12">
      <c r="B229" s="53" t="s">
        <v>199</v>
      </c>
      <c r="C229" s="52"/>
      <c r="D229" s="51"/>
      <c r="E229" s="48"/>
      <c r="F229" s="50"/>
      <c r="G229" s="51"/>
      <c r="H229" s="48"/>
      <c r="I229" s="50"/>
      <c r="J229" s="51"/>
      <c r="K229" s="48"/>
      <c r="L229" s="48"/>
    </row>
    <row r="230" spans="1:12">
      <c r="B230" s="49"/>
      <c r="C230" s="49" t="s">
        <v>199</v>
      </c>
      <c r="D230" s="56">
        <v>193</v>
      </c>
      <c r="E230" s="55">
        <v>788</v>
      </c>
      <c r="F230" s="57">
        <v>981</v>
      </c>
      <c r="G230" s="56">
        <v>104</v>
      </c>
      <c r="H230" s="55">
        <v>525</v>
      </c>
      <c r="I230" s="57">
        <v>629</v>
      </c>
      <c r="J230" s="56">
        <v>297</v>
      </c>
      <c r="K230" s="55">
        <v>1313</v>
      </c>
      <c r="L230" s="55">
        <v>1610</v>
      </c>
    </row>
    <row r="231" spans="1:12" ht="12.6" customHeight="1">
      <c r="C231" s="52" t="s">
        <v>50</v>
      </c>
      <c r="D231" s="51">
        <v>193</v>
      </c>
      <c r="E231" s="48">
        <v>788</v>
      </c>
      <c r="F231" s="50">
        <v>981</v>
      </c>
      <c r="G231" s="51">
        <v>104</v>
      </c>
      <c r="H231" s="48">
        <v>525</v>
      </c>
      <c r="I231" s="48">
        <v>629</v>
      </c>
      <c r="J231" s="51">
        <v>297</v>
      </c>
      <c r="K231" s="48">
        <v>1313</v>
      </c>
      <c r="L231" s="48">
        <v>1610</v>
      </c>
    </row>
    <row r="232" spans="1:12" ht="28.8" customHeight="1">
      <c r="B232" s="689" t="s">
        <v>203</v>
      </c>
      <c r="C232" s="690"/>
      <c r="D232" s="51"/>
      <c r="E232" s="48"/>
      <c r="F232" s="50"/>
      <c r="G232" s="51"/>
      <c r="H232" s="48"/>
      <c r="I232" s="50"/>
      <c r="J232" s="51"/>
      <c r="K232" s="48"/>
      <c r="L232" s="48"/>
    </row>
    <row r="233" spans="1:12">
      <c r="B233" s="49"/>
      <c r="C233" s="49" t="s">
        <v>438</v>
      </c>
      <c r="D233" s="72">
        <v>116</v>
      </c>
      <c r="E233" s="54">
        <v>89</v>
      </c>
      <c r="F233" s="73">
        <v>205</v>
      </c>
      <c r="G233" s="72">
        <v>134</v>
      </c>
      <c r="H233" s="54">
        <v>111</v>
      </c>
      <c r="I233" s="73">
        <v>245</v>
      </c>
      <c r="J233" s="72">
        <v>250</v>
      </c>
      <c r="K233" s="54">
        <v>200</v>
      </c>
      <c r="L233" s="54">
        <v>450</v>
      </c>
    </row>
    <row r="234" spans="1:12">
      <c r="C234" s="49" t="s">
        <v>439</v>
      </c>
      <c r="D234" s="72">
        <v>38</v>
      </c>
      <c r="E234" s="54">
        <v>33</v>
      </c>
      <c r="F234" s="73">
        <v>71</v>
      </c>
      <c r="G234" s="72">
        <v>89</v>
      </c>
      <c r="H234" s="54">
        <v>55</v>
      </c>
      <c r="I234" s="73">
        <v>144</v>
      </c>
      <c r="J234" s="72">
        <v>127</v>
      </c>
      <c r="K234" s="54">
        <v>88</v>
      </c>
      <c r="L234" s="54">
        <v>215</v>
      </c>
    </row>
    <row r="235" spans="1:12">
      <c r="C235" s="49" t="s">
        <v>440</v>
      </c>
      <c r="D235" s="72">
        <v>158</v>
      </c>
      <c r="E235" s="54">
        <v>71</v>
      </c>
      <c r="F235" s="73">
        <v>229</v>
      </c>
      <c r="G235" s="72">
        <v>7</v>
      </c>
      <c r="H235" s="54">
        <v>2</v>
      </c>
      <c r="I235" s="73">
        <v>9</v>
      </c>
      <c r="J235" s="72">
        <v>165</v>
      </c>
      <c r="K235" s="54">
        <v>73</v>
      </c>
      <c r="L235" s="54">
        <v>238</v>
      </c>
    </row>
    <row r="236" spans="1:12" ht="41.4" customHeight="1">
      <c r="C236" s="205" t="s">
        <v>441</v>
      </c>
      <c r="D236" s="72">
        <v>313</v>
      </c>
      <c r="E236" s="54">
        <v>179</v>
      </c>
      <c r="F236" s="73">
        <v>492</v>
      </c>
      <c r="G236" s="72">
        <v>5</v>
      </c>
      <c r="H236" s="54">
        <v>1</v>
      </c>
      <c r="I236" s="73">
        <v>6</v>
      </c>
      <c r="J236" s="72">
        <v>318</v>
      </c>
      <c r="K236" s="54">
        <v>180</v>
      </c>
      <c r="L236" s="54">
        <v>498</v>
      </c>
    </row>
    <row r="237" spans="1:12" ht="13.5" customHeight="1">
      <c r="C237" s="205" t="s">
        <v>442</v>
      </c>
      <c r="D237" s="72">
        <v>1322</v>
      </c>
      <c r="E237" s="54">
        <v>718</v>
      </c>
      <c r="F237" s="73">
        <v>2040</v>
      </c>
      <c r="G237" s="72">
        <v>29</v>
      </c>
      <c r="H237" s="54">
        <v>20</v>
      </c>
      <c r="I237" s="73">
        <v>49</v>
      </c>
      <c r="J237" s="72">
        <v>1351</v>
      </c>
      <c r="K237" s="54">
        <v>738</v>
      </c>
      <c r="L237" s="54">
        <v>2089</v>
      </c>
    </row>
    <row r="238" spans="1:12">
      <c r="C238" s="205" t="s">
        <v>443</v>
      </c>
      <c r="D238" s="72">
        <v>230</v>
      </c>
      <c r="E238" s="54">
        <v>73</v>
      </c>
      <c r="F238" s="73">
        <v>303</v>
      </c>
      <c r="G238" s="72">
        <v>6</v>
      </c>
      <c r="H238" s="54">
        <v>1</v>
      </c>
      <c r="I238" s="73">
        <v>7</v>
      </c>
      <c r="J238" s="72">
        <v>236</v>
      </c>
      <c r="K238" s="54">
        <v>74</v>
      </c>
      <c r="L238" s="54">
        <v>310</v>
      </c>
    </row>
    <row r="239" spans="1:12" ht="26.4">
      <c r="C239" s="205" t="s">
        <v>444</v>
      </c>
      <c r="D239" s="72">
        <v>57</v>
      </c>
      <c r="E239" s="54">
        <v>28</v>
      </c>
      <c r="F239" s="73">
        <v>85</v>
      </c>
      <c r="G239" s="72">
        <v>1</v>
      </c>
      <c r="H239" s="54">
        <v>3</v>
      </c>
      <c r="I239" s="73">
        <v>4</v>
      </c>
      <c r="J239" s="72">
        <v>58</v>
      </c>
      <c r="K239" s="54">
        <v>31</v>
      </c>
      <c r="L239" s="54">
        <v>89</v>
      </c>
    </row>
    <row r="240" spans="1:12">
      <c r="C240" s="205" t="s">
        <v>445</v>
      </c>
      <c r="D240" s="72">
        <v>1354</v>
      </c>
      <c r="E240" s="54">
        <v>952</v>
      </c>
      <c r="F240" s="73">
        <v>2306</v>
      </c>
      <c r="G240" s="72">
        <v>48</v>
      </c>
      <c r="H240" s="54">
        <v>29</v>
      </c>
      <c r="I240" s="73">
        <v>77</v>
      </c>
      <c r="J240" s="72">
        <v>1402</v>
      </c>
      <c r="K240" s="54">
        <v>981</v>
      </c>
      <c r="L240" s="54">
        <v>2383</v>
      </c>
    </row>
    <row r="241" spans="2:12">
      <c r="C241" s="205" t="s">
        <v>446</v>
      </c>
      <c r="D241" s="72">
        <v>393</v>
      </c>
      <c r="E241" s="54">
        <v>246</v>
      </c>
      <c r="F241" s="73">
        <v>639</v>
      </c>
      <c r="G241" s="72">
        <v>17</v>
      </c>
      <c r="H241" s="54">
        <v>34</v>
      </c>
      <c r="I241" s="54">
        <v>51</v>
      </c>
      <c r="J241" s="72">
        <v>410</v>
      </c>
      <c r="K241" s="54">
        <v>280</v>
      </c>
      <c r="L241" s="54">
        <v>690</v>
      </c>
    </row>
    <row r="242" spans="2:12" ht="26.4" customHeight="1">
      <c r="C242" s="205" t="s">
        <v>447</v>
      </c>
      <c r="D242" s="56">
        <v>30</v>
      </c>
      <c r="E242" s="55">
        <v>19</v>
      </c>
      <c r="F242" s="57">
        <v>49</v>
      </c>
      <c r="G242" s="56">
        <v>5</v>
      </c>
      <c r="H242" s="55">
        <v>1</v>
      </c>
      <c r="I242" s="55">
        <v>6</v>
      </c>
      <c r="J242" s="56">
        <v>35</v>
      </c>
      <c r="K242" s="55">
        <v>20</v>
      </c>
      <c r="L242" s="55">
        <v>55</v>
      </c>
    </row>
    <row r="243" spans="2:12">
      <c r="C243" s="52" t="s">
        <v>50</v>
      </c>
      <c r="D243" s="51">
        <v>4011</v>
      </c>
      <c r="E243" s="48">
        <v>2408</v>
      </c>
      <c r="F243" s="50">
        <v>6419</v>
      </c>
      <c r="G243" s="51">
        <v>341</v>
      </c>
      <c r="H243" s="48">
        <v>257</v>
      </c>
      <c r="I243" s="48">
        <v>598</v>
      </c>
      <c r="J243" s="51">
        <v>4352</v>
      </c>
      <c r="K243" s="48">
        <v>2665</v>
      </c>
      <c r="L243" s="48">
        <v>7017</v>
      </c>
    </row>
    <row r="244" spans="2:12" ht="26.4" customHeight="1">
      <c r="B244" s="691" t="s">
        <v>212</v>
      </c>
      <c r="C244" s="691"/>
      <c r="D244" s="51"/>
      <c r="E244" s="48"/>
      <c r="F244" s="50"/>
      <c r="G244" s="51"/>
      <c r="H244" s="48"/>
      <c r="I244" s="50"/>
      <c r="J244" s="51"/>
      <c r="K244" s="48"/>
      <c r="L244" s="48"/>
    </row>
    <row r="245" spans="2:12">
      <c r="B245" s="49"/>
      <c r="C245" s="49" t="s">
        <v>448</v>
      </c>
      <c r="D245" s="72">
        <v>107</v>
      </c>
      <c r="E245" s="622">
        <v>211</v>
      </c>
      <c r="F245" s="73">
        <v>318</v>
      </c>
      <c r="G245" s="72">
        <v>5</v>
      </c>
      <c r="H245" s="622">
        <v>12</v>
      </c>
      <c r="I245" s="73">
        <v>17</v>
      </c>
      <c r="J245" s="72">
        <v>112</v>
      </c>
      <c r="K245" s="622">
        <v>223</v>
      </c>
      <c r="L245" s="622">
        <v>335</v>
      </c>
    </row>
    <row r="246" spans="2:12">
      <c r="B246" s="49"/>
      <c r="C246" s="49" t="s">
        <v>449</v>
      </c>
      <c r="D246" s="56">
        <v>5</v>
      </c>
      <c r="E246" s="55">
        <v>10</v>
      </c>
      <c r="F246" s="57">
        <v>15</v>
      </c>
      <c r="G246" s="56">
        <v>13</v>
      </c>
      <c r="H246" s="55">
        <v>9</v>
      </c>
      <c r="I246" s="55">
        <v>22</v>
      </c>
      <c r="J246" s="56">
        <v>18</v>
      </c>
      <c r="K246" s="55">
        <v>19</v>
      </c>
      <c r="L246" s="55">
        <v>37</v>
      </c>
    </row>
    <row r="247" spans="2:12" ht="13.95" customHeight="1">
      <c r="C247" s="52" t="s">
        <v>50</v>
      </c>
      <c r="D247" s="51">
        <v>112</v>
      </c>
      <c r="E247" s="48">
        <v>221</v>
      </c>
      <c r="F247" s="50">
        <v>333</v>
      </c>
      <c r="G247" s="51">
        <v>18</v>
      </c>
      <c r="H247" s="48">
        <v>21</v>
      </c>
      <c r="I247" s="48">
        <v>39</v>
      </c>
      <c r="J247" s="51">
        <v>130</v>
      </c>
      <c r="K247" s="48">
        <v>242</v>
      </c>
      <c r="L247" s="48">
        <v>372</v>
      </c>
    </row>
    <row r="248" spans="2:12">
      <c r="B248" s="53" t="s">
        <v>222</v>
      </c>
      <c r="C248" s="52"/>
      <c r="D248" s="51"/>
      <c r="E248" s="48"/>
      <c r="F248" s="50"/>
      <c r="G248" s="51"/>
      <c r="H248" s="48"/>
      <c r="I248" s="50"/>
      <c r="J248" s="51"/>
      <c r="K248" s="48"/>
      <c r="L248" s="48"/>
    </row>
    <row r="249" spans="2:12">
      <c r="B249" s="49"/>
      <c r="C249" s="49" t="s">
        <v>222</v>
      </c>
      <c r="D249" s="56">
        <v>403</v>
      </c>
      <c r="E249" s="55">
        <v>1446</v>
      </c>
      <c r="F249" s="57">
        <v>1849</v>
      </c>
      <c r="G249" s="56">
        <v>59</v>
      </c>
      <c r="H249" s="55">
        <v>105</v>
      </c>
      <c r="I249" s="57">
        <v>164</v>
      </c>
      <c r="J249" s="56">
        <v>462</v>
      </c>
      <c r="K249" s="55">
        <v>1551</v>
      </c>
      <c r="L249" s="55">
        <v>2013</v>
      </c>
    </row>
    <row r="250" spans="2:12">
      <c r="C250" s="52" t="s">
        <v>50</v>
      </c>
      <c r="D250" s="51">
        <v>403</v>
      </c>
      <c r="E250" s="48">
        <v>1446</v>
      </c>
      <c r="F250" s="50">
        <v>1849</v>
      </c>
      <c r="G250" s="51">
        <v>59</v>
      </c>
      <c r="H250" s="48">
        <v>105</v>
      </c>
      <c r="I250" s="48">
        <v>164</v>
      </c>
      <c r="J250" s="51">
        <v>462</v>
      </c>
      <c r="K250" s="48">
        <v>1551</v>
      </c>
      <c r="L250" s="48">
        <v>2013</v>
      </c>
    </row>
    <row r="251" spans="2:12">
      <c r="B251" s="53" t="s">
        <v>224</v>
      </c>
      <c r="C251" s="52"/>
      <c r="D251" s="51"/>
      <c r="E251" s="48"/>
      <c r="F251" s="50"/>
      <c r="G251" s="51"/>
      <c r="H251" s="48"/>
      <c r="I251" s="50"/>
      <c r="J251" s="51"/>
      <c r="K251" s="48"/>
      <c r="L251" s="48"/>
    </row>
    <row r="252" spans="2:12">
      <c r="B252" s="49"/>
      <c r="C252" s="49" t="s">
        <v>224</v>
      </c>
      <c r="D252" s="56">
        <v>1329</v>
      </c>
      <c r="E252" s="55">
        <v>2186</v>
      </c>
      <c r="F252" s="57">
        <v>3515</v>
      </c>
      <c r="G252" s="56">
        <v>85</v>
      </c>
      <c r="H252" s="55">
        <v>86</v>
      </c>
      <c r="I252" s="57">
        <v>171</v>
      </c>
      <c r="J252" s="56">
        <v>1414</v>
      </c>
      <c r="K252" s="55">
        <v>2272</v>
      </c>
      <c r="L252" s="55">
        <v>3686</v>
      </c>
    </row>
    <row r="253" spans="2:12">
      <c r="C253" s="52" t="s">
        <v>50</v>
      </c>
      <c r="D253" s="51">
        <v>1329</v>
      </c>
      <c r="E253" s="48">
        <v>2186</v>
      </c>
      <c r="F253" s="50">
        <v>3515</v>
      </c>
      <c r="G253" s="51">
        <v>85</v>
      </c>
      <c r="H253" s="48">
        <v>86</v>
      </c>
      <c r="I253" s="48">
        <v>171</v>
      </c>
      <c r="J253" s="51">
        <v>1414</v>
      </c>
      <c r="K253" s="48">
        <v>2272</v>
      </c>
      <c r="L253" s="48">
        <v>3686</v>
      </c>
    </row>
    <row r="254" spans="2:12">
      <c r="B254" s="53" t="s">
        <v>232</v>
      </c>
      <c r="C254" s="52"/>
      <c r="D254" s="51"/>
      <c r="E254" s="48"/>
      <c r="F254" s="50"/>
      <c r="G254" s="51"/>
      <c r="H254" s="48"/>
      <c r="I254" s="50"/>
      <c r="J254" s="51"/>
      <c r="K254" s="48"/>
      <c r="L254" s="48"/>
    </row>
    <row r="255" spans="2:12">
      <c r="B255" s="49"/>
      <c r="C255" s="49" t="s">
        <v>232</v>
      </c>
      <c r="D255" s="56">
        <v>860</v>
      </c>
      <c r="E255" s="55">
        <v>495</v>
      </c>
      <c r="F255" s="57">
        <v>1355</v>
      </c>
      <c r="G255" s="56">
        <v>35</v>
      </c>
      <c r="H255" s="55">
        <v>15</v>
      </c>
      <c r="I255" s="57">
        <v>50</v>
      </c>
      <c r="J255" s="56">
        <v>895</v>
      </c>
      <c r="K255" s="55">
        <v>510</v>
      </c>
      <c r="L255" s="55">
        <v>1405</v>
      </c>
    </row>
    <row r="256" spans="2:12">
      <c r="C256" s="52" t="s">
        <v>50</v>
      </c>
      <c r="D256" s="77">
        <v>860</v>
      </c>
      <c r="E256" s="78">
        <v>495</v>
      </c>
      <c r="F256" s="79">
        <v>1355</v>
      </c>
      <c r="G256" s="77">
        <v>35</v>
      </c>
      <c r="H256" s="78">
        <v>15</v>
      </c>
      <c r="I256" s="78">
        <v>50</v>
      </c>
      <c r="J256" s="77">
        <v>895</v>
      </c>
      <c r="K256" s="78">
        <v>510</v>
      </c>
      <c r="L256" s="78">
        <v>1405</v>
      </c>
    </row>
    <row r="257" spans="1:12">
      <c r="B257" s="53" t="s">
        <v>235</v>
      </c>
      <c r="C257" s="52"/>
      <c r="D257" s="51"/>
      <c r="E257" s="48"/>
      <c r="F257" s="50"/>
      <c r="G257" s="51"/>
      <c r="H257" s="48"/>
      <c r="I257" s="50"/>
      <c r="J257" s="51"/>
      <c r="K257" s="48"/>
      <c r="L257" s="48"/>
    </row>
    <row r="258" spans="1:12">
      <c r="B258" s="49"/>
      <c r="C258" s="49" t="s">
        <v>450</v>
      </c>
      <c r="D258" s="72">
        <v>6</v>
      </c>
      <c r="E258" s="54">
        <v>26</v>
      </c>
      <c r="F258" s="73">
        <v>32</v>
      </c>
      <c r="G258" s="72">
        <v>1</v>
      </c>
      <c r="H258" s="54">
        <v>1</v>
      </c>
      <c r="I258" s="73">
        <v>2</v>
      </c>
      <c r="J258" s="72">
        <v>7</v>
      </c>
      <c r="K258" s="54">
        <v>27</v>
      </c>
      <c r="L258" s="54">
        <v>34</v>
      </c>
    </row>
    <row r="259" spans="1:12">
      <c r="C259" s="49" t="s">
        <v>451</v>
      </c>
      <c r="D259" s="72">
        <v>16</v>
      </c>
      <c r="E259" s="54">
        <v>35</v>
      </c>
      <c r="F259" s="73">
        <v>51</v>
      </c>
      <c r="G259" s="72">
        <v>1</v>
      </c>
      <c r="H259" s="54">
        <v>1</v>
      </c>
      <c r="I259" s="73">
        <v>2</v>
      </c>
      <c r="J259" s="72">
        <v>17</v>
      </c>
      <c r="K259" s="54">
        <v>36</v>
      </c>
      <c r="L259" s="54">
        <v>53</v>
      </c>
    </row>
    <row r="260" spans="1:12">
      <c r="C260" s="49" t="s">
        <v>452</v>
      </c>
      <c r="D260" s="72">
        <v>94</v>
      </c>
      <c r="E260" s="54">
        <v>184</v>
      </c>
      <c r="F260" s="73">
        <v>278</v>
      </c>
      <c r="G260" s="72">
        <v>8</v>
      </c>
      <c r="H260" s="54">
        <v>8</v>
      </c>
      <c r="I260" s="73">
        <v>16</v>
      </c>
      <c r="J260" s="72">
        <v>102</v>
      </c>
      <c r="K260" s="54">
        <v>192</v>
      </c>
      <c r="L260" s="54">
        <v>294</v>
      </c>
    </row>
    <row r="261" spans="1:12">
      <c r="C261" s="143" t="s">
        <v>453</v>
      </c>
      <c r="D261" s="72">
        <v>24</v>
      </c>
      <c r="E261" s="54">
        <v>38</v>
      </c>
      <c r="F261" s="73">
        <v>62</v>
      </c>
      <c r="G261" s="72">
        <v>2</v>
      </c>
      <c r="H261" s="54">
        <v>6</v>
      </c>
      <c r="I261" s="73">
        <v>8</v>
      </c>
      <c r="J261" s="72">
        <v>26</v>
      </c>
      <c r="K261" s="54">
        <v>44</v>
      </c>
      <c r="L261" s="54">
        <v>70</v>
      </c>
    </row>
    <row r="262" spans="1:12">
      <c r="C262" s="143" t="s">
        <v>454</v>
      </c>
      <c r="D262" s="72">
        <v>21</v>
      </c>
      <c r="E262" s="54">
        <v>48</v>
      </c>
      <c r="F262" s="73">
        <v>69</v>
      </c>
      <c r="G262" s="72">
        <v>6</v>
      </c>
      <c r="H262" s="54">
        <v>3</v>
      </c>
      <c r="I262" s="73">
        <v>9</v>
      </c>
      <c r="J262" s="72">
        <v>27</v>
      </c>
      <c r="K262" s="54">
        <v>51</v>
      </c>
      <c r="L262" s="54">
        <v>78</v>
      </c>
    </row>
    <row r="263" spans="1:12">
      <c r="C263" s="143" t="s">
        <v>455</v>
      </c>
      <c r="D263" s="72">
        <v>59</v>
      </c>
      <c r="E263" s="54">
        <v>72</v>
      </c>
      <c r="F263" s="73">
        <v>131</v>
      </c>
      <c r="G263" s="72">
        <v>4</v>
      </c>
      <c r="H263" s="54">
        <v>10</v>
      </c>
      <c r="I263" s="73">
        <v>14</v>
      </c>
      <c r="J263" s="72">
        <v>63</v>
      </c>
      <c r="K263" s="54">
        <v>82</v>
      </c>
      <c r="L263" s="54">
        <v>145</v>
      </c>
    </row>
    <row r="264" spans="1:12">
      <c r="C264" s="52" t="s">
        <v>50</v>
      </c>
      <c r="D264" s="77">
        <v>220</v>
      </c>
      <c r="E264" s="78">
        <v>403</v>
      </c>
      <c r="F264" s="79">
        <v>623</v>
      </c>
      <c r="G264" s="77">
        <v>22</v>
      </c>
      <c r="H264" s="78">
        <v>29</v>
      </c>
      <c r="I264" s="78">
        <v>51</v>
      </c>
      <c r="J264" s="77">
        <v>242</v>
      </c>
      <c r="K264" s="78">
        <v>432</v>
      </c>
      <c r="L264" s="78">
        <v>674</v>
      </c>
    </row>
    <row r="265" spans="1:12" ht="27.6" customHeight="1">
      <c r="B265" s="689" t="s">
        <v>239</v>
      </c>
      <c r="C265" s="690"/>
      <c r="D265" s="51"/>
      <c r="E265" s="48"/>
      <c r="F265" s="50"/>
      <c r="G265" s="51"/>
      <c r="H265" s="48"/>
      <c r="I265" s="50"/>
      <c r="J265" s="51"/>
      <c r="K265" s="48"/>
      <c r="L265" s="48"/>
    </row>
    <row r="266" spans="1:12" ht="13.95" customHeight="1">
      <c r="B266" s="49"/>
      <c r="C266" s="143" t="s">
        <v>456</v>
      </c>
      <c r="D266" s="72">
        <v>38</v>
      </c>
      <c r="E266" s="54">
        <v>47</v>
      </c>
      <c r="F266" s="73">
        <v>85</v>
      </c>
      <c r="G266" s="72">
        <v>4</v>
      </c>
      <c r="H266" s="54">
        <v>5</v>
      </c>
      <c r="I266" s="73">
        <v>9</v>
      </c>
      <c r="J266" s="72">
        <v>42</v>
      </c>
      <c r="K266" s="54">
        <v>52</v>
      </c>
      <c r="L266" s="54">
        <v>94</v>
      </c>
    </row>
    <row r="267" spans="1:12">
      <c r="C267" s="49" t="s">
        <v>457</v>
      </c>
      <c r="D267" s="56">
        <v>6</v>
      </c>
      <c r="E267" s="55">
        <v>4</v>
      </c>
      <c r="F267" s="57">
        <v>10</v>
      </c>
      <c r="G267" s="56">
        <v>42</v>
      </c>
      <c r="H267" s="55">
        <v>25</v>
      </c>
      <c r="I267" s="57">
        <v>67</v>
      </c>
      <c r="J267" s="56">
        <v>48</v>
      </c>
      <c r="K267" s="55">
        <v>29</v>
      </c>
      <c r="L267" s="55">
        <v>77</v>
      </c>
    </row>
    <row r="268" spans="1:12">
      <c r="A268" s="49"/>
      <c r="C268" s="52" t="s">
        <v>50</v>
      </c>
      <c r="D268" s="77">
        <v>44</v>
      </c>
      <c r="E268" s="78">
        <v>51</v>
      </c>
      <c r="F268" s="79">
        <v>95</v>
      </c>
      <c r="G268" s="77">
        <v>46</v>
      </c>
      <c r="H268" s="78">
        <v>30</v>
      </c>
      <c r="I268" s="78">
        <v>76</v>
      </c>
      <c r="J268" s="77">
        <v>90</v>
      </c>
      <c r="K268" s="78">
        <v>81</v>
      </c>
      <c r="L268" s="78">
        <v>171</v>
      </c>
    </row>
    <row r="269" spans="1:12">
      <c r="A269" s="49"/>
      <c r="B269" s="53" t="s">
        <v>144</v>
      </c>
      <c r="C269" s="52"/>
      <c r="D269" s="51"/>
      <c r="E269" s="48"/>
      <c r="F269" s="50"/>
      <c r="G269" s="51"/>
      <c r="H269" s="48"/>
      <c r="I269" s="48"/>
      <c r="J269" s="51"/>
      <c r="K269" s="48"/>
      <c r="L269" s="48"/>
    </row>
    <row r="270" spans="1:12">
      <c r="A270" s="49"/>
      <c r="C270" s="142" t="s">
        <v>458</v>
      </c>
      <c r="D270" s="72">
        <v>144</v>
      </c>
      <c r="E270" s="54">
        <v>137</v>
      </c>
      <c r="F270" s="73">
        <v>281</v>
      </c>
      <c r="G270" s="72">
        <v>2</v>
      </c>
      <c r="H270" s="54">
        <v>3</v>
      </c>
      <c r="I270" s="54">
        <v>5</v>
      </c>
      <c r="J270" s="72">
        <v>146</v>
      </c>
      <c r="K270" s="54">
        <v>140</v>
      </c>
      <c r="L270" s="54">
        <v>286</v>
      </c>
    </row>
    <row r="271" spans="1:12">
      <c r="A271" s="49"/>
      <c r="C271" s="59" t="s">
        <v>459</v>
      </c>
      <c r="D271" s="72">
        <v>114</v>
      </c>
      <c r="E271" s="54">
        <v>95</v>
      </c>
      <c r="F271" s="73">
        <v>209</v>
      </c>
      <c r="G271" s="72">
        <v>363</v>
      </c>
      <c r="H271" s="54">
        <v>315</v>
      </c>
      <c r="I271" s="54">
        <v>678</v>
      </c>
      <c r="J271" s="72">
        <v>477</v>
      </c>
      <c r="K271" s="54">
        <v>410</v>
      </c>
      <c r="L271" s="54">
        <v>887</v>
      </c>
    </row>
    <row r="272" spans="1:12">
      <c r="A272" s="49"/>
      <c r="C272" s="59" t="s">
        <v>460</v>
      </c>
      <c r="D272" s="72">
        <v>1978</v>
      </c>
      <c r="E272" s="54">
        <v>1389</v>
      </c>
      <c r="F272" s="73">
        <v>3367</v>
      </c>
      <c r="G272" s="72">
        <v>47</v>
      </c>
      <c r="H272" s="54">
        <v>51</v>
      </c>
      <c r="I272" s="54">
        <v>98</v>
      </c>
      <c r="J272" s="72">
        <v>2025</v>
      </c>
      <c r="K272" s="54">
        <v>1440</v>
      </c>
      <c r="L272" s="54">
        <v>3465</v>
      </c>
    </row>
    <row r="273" spans="1:12">
      <c r="A273" s="49"/>
      <c r="C273" s="52" t="s">
        <v>50</v>
      </c>
      <c r="D273" s="77">
        <v>2236</v>
      </c>
      <c r="E273" s="78">
        <v>1621</v>
      </c>
      <c r="F273" s="79">
        <v>3857</v>
      </c>
      <c r="G273" s="77">
        <v>412</v>
      </c>
      <c r="H273" s="78">
        <v>369</v>
      </c>
      <c r="I273" s="78">
        <v>781</v>
      </c>
      <c r="J273" s="77">
        <v>2648</v>
      </c>
      <c r="K273" s="78">
        <v>1990</v>
      </c>
      <c r="L273" s="78">
        <v>4638</v>
      </c>
    </row>
    <row r="274" spans="1:12">
      <c r="A274" s="49"/>
      <c r="B274" s="53" t="s">
        <v>146</v>
      </c>
      <c r="C274" s="52"/>
      <c r="D274" s="51"/>
      <c r="E274" s="48"/>
      <c r="F274" s="50"/>
      <c r="G274" s="51"/>
      <c r="H274" s="48"/>
      <c r="I274" s="48"/>
      <c r="J274" s="51"/>
      <c r="K274" s="48"/>
      <c r="L274" s="48"/>
    </row>
    <row r="275" spans="1:12">
      <c r="A275" s="49"/>
      <c r="C275" s="142" t="s">
        <v>461</v>
      </c>
      <c r="D275" s="199">
        <v>19</v>
      </c>
      <c r="E275" s="200">
        <v>14</v>
      </c>
      <c r="F275" s="201">
        <v>33</v>
      </c>
      <c r="G275" s="199">
        <v>0</v>
      </c>
      <c r="H275" s="200">
        <v>0</v>
      </c>
      <c r="I275" s="200">
        <v>0</v>
      </c>
      <c r="J275" s="199">
        <v>19</v>
      </c>
      <c r="K275" s="200">
        <v>14</v>
      </c>
      <c r="L275" s="200">
        <v>33</v>
      </c>
    </row>
    <row r="276" spans="1:12">
      <c r="A276" s="49"/>
      <c r="C276" s="59" t="s">
        <v>462</v>
      </c>
      <c r="D276" s="72">
        <v>73</v>
      </c>
      <c r="E276" s="54">
        <v>14</v>
      </c>
      <c r="F276" s="73">
        <v>87</v>
      </c>
      <c r="G276" s="72">
        <v>297</v>
      </c>
      <c r="H276" s="54">
        <v>112</v>
      </c>
      <c r="I276" s="54">
        <v>409</v>
      </c>
      <c r="J276" s="72">
        <v>370</v>
      </c>
      <c r="K276" s="54">
        <v>126</v>
      </c>
      <c r="L276" s="54">
        <v>496</v>
      </c>
    </row>
    <row r="277" spans="1:12">
      <c r="A277" s="49"/>
      <c r="C277" s="59" t="s">
        <v>463</v>
      </c>
      <c r="D277" s="72">
        <v>4179</v>
      </c>
      <c r="E277" s="54">
        <v>519</v>
      </c>
      <c r="F277" s="73">
        <v>4698</v>
      </c>
      <c r="G277" s="72">
        <v>99</v>
      </c>
      <c r="H277" s="54">
        <v>15</v>
      </c>
      <c r="I277" s="54">
        <v>114</v>
      </c>
      <c r="J277" s="72">
        <v>4278</v>
      </c>
      <c r="K277" s="54">
        <v>534</v>
      </c>
      <c r="L277" s="54">
        <v>4812</v>
      </c>
    </row>
    <row r="278" spans="1:12">
      <c r="A278" s="49"/>
      <c r="C278" s="59" t="s">
        <v>464</v>
      </c>
      <c r="D278" s="72">
        <v>83</v>
      </c>
      <c r="E278" s="54">
        <v>37</v>
      </c>
      <c r="F278" s="73">
        <v>120</v>
      </c>
      <c r="G278" s="72">
        <v>1</v>
      </c>
      <c r="H278" s="54">
        <v>3</v>
      </c>
      <c r="I278" s="54">
        <v>4</v>
      </c>
      <c r="J278" s="72">
        <v>84</v>
      </c>
      <c r="K278" s="54">
        <v>40</v>
      </c>
      <c r="L278" s="54">
        <v>124</v>
      </c>
    </row>
    <row r="279" spans="1:12" ht="13.95" customHeight="1">
      <c r="A279" s="49"/>
      <c r="C279" s="52" t="s">
        <v>50</v>
      </c>
      <c r="D279" s="77">
        <v>4354</v>
      </c>
      <c r="E279" s="78">
        <v>584</v>
      </c>
      <c r="F279" s="79">
        <v>4938</v>
      </c>
      <c r="G279" s="77">
        <v>397</v>
      </c>
      <c r="H279" s="78">
        <v>130</v>
      </c>
      <c r="I279" s="78">
        <v>527</v>
      </c>
      <c r="J279" s="77">
        <v>4751</v>
      </c>
      <c r="K279" s="78">
        <v>714</v>
      </c>
      <c r="L279" s="78">
        <v>5465</v>
      </c>
    </row>
    <row r="280" spans="1:12">
      <c r="B280" s="53" t="s">
        <v>147</v>
      </c>
      <c r="C280" s="52"/>
      <c r="D280" s="72"/>
      <c r="F280" s="73"/>
      <c r="G280" s="72"/>
      <c r="I280" s="73"/>
      <c r="J280" s="72"/>
    </row>
    <row r="281" spans="1:12">
      <c r="B281" s="49"/>
      <c r="C281" s="49" t="s">
        <v>465</v>
      </c>
      <c r="D281" s="72">
        <v>89</v>
      </c>
      <c r="E281" s="54">
        <v>117</v>
      </c>
      <c r="F281" s="73">
        <v>206</v>
      </c>
      <c r="G281" s="72">
        <v>17</v>
      </c>
      <c r="H281" s="54">
        <v>33</v>
      </c>
      <c r="I281" s="73">
        <v>50</v>
      </c>
      <c r="J281" s="72">
        <v>106</v>
      </c>
      <c r="K281" s="54">
        <v>150</v>
      </c>
      <c r="L281" s="54">
        <v>256</v>
      </c>
    </row>
    <row r="282" spans="1:12">
      <c r="C282" s="49" t="s">
        <v>466</v>
      </c>
      <c r="D282" s="56">
        <v>394</v>
      </c>
      <c r="E282" s="55">
        <v>255</v>
      </c>
      <c r="F282" s="57">
        <v>649</v>
      </c>
      <c r="G282" s="56">
        <v>189</v>
      </c>
      <c r="H282" s="55">
        <v>157</v>
      </c>
      <c r="I282" s="57">
        <v>346</v>
      </c>
      <c r="J282" s="56">
        <v>583</v>
      </c>
      <c r="K282" s="55">
        <v>412</v>
      </c>
      <c r="L282" s="55">
        <v>995</v>
      </c>
    </row>
    <row r="283" spans="1:12">
      <c r="C283" s="52" t="s">
        <v>50</v>
      </c>
      <c r="D283" s="51">
        <v>483</v>
      </c>
      <c r="E283" s="48">
        <v>372</v>
      </c>
      <c r="F283" s="50">
        <v>855</v>
      </c>
      <c r="G283" s="51">
        <v>206</v>
      </c>
      <c r="H283" s="48">
        <v>190</v>
      </c>
      <c r="I283" s="48">
        <v>396</v>
      </c>
      <c r="J283" s="51">
        <v>689</v>
      </c>
      <c r="K283" s="48">
        <v>562</v>
      </c>
      <c r="L283" s="48">
        <v>1251</v>
      </c>
    </row>
    <row r="284" spans="1:12">
      <c r="B284" s="53" t="s">
        <v>148</v>
      </c>
      <c r="C284" s="52"/>
      <c r="D284" s="51"/>
      <c r="E284" s="48"/>
      <c r="F284" s="50"/>
      <c r="G284" s="51"/>
      <c r="H284" s="48"/>
      <c r="I284" s="50"/>
      <c r="J284" s="51"/>
      <c r="K284" s="48"/>
      <c r="L284" s="48"/>
    </row>
    <row r="285" spans="1:12">
      <c r="C285" s="142" t="s">
        <v>420</v>
      </c>
      <c r="D285" s="199">
        <v>5</v>
      </c>
      <c r="E285" s="200">
        <v>0</v>
      </c>
      <c r="F285" s="201">
        <v>5</v>
      </c>
      <c r="G285" s="199">
        <v>10</v>
      </c>
      <c r="H285" s="200">
        <v>1</v>
      </c>
      <c r="I285" s="201">
        <v>11</v>
      </c>
      <c r="J285" s="199">
        <v>15</v>
      </c>
      <c r="K285" s="200">
        <v>1</v>
      </c>
      <c r="L285" s="200">
        <v>16</v>
      </c>
    </row>
    <row r="286" spans="1:12">
      <c r="C286" s="142" t="s">
        <v>148</v>
      </c>
      <c r="D286" s="199">
        <v>106</v>
      </c>
      <c r="E286" s="200">
        <v>31</v>
      </c>
      <c r="F286" s="201">
        <v>137</v>
      </c>
      <c r="G286" s="199">
        <v>3</v>
      </c>
      <c r="H286" s="200">
        <v>1</v>
      </c>
      <c r="I286" s="201">
        <v>4</v>
      </c>
      <c r="J286" s="199">
        <v>109</v>
      </c>
      <c r="K286" s="200">
        <v>32</v>
      </c>
      <c r="L286" s="200">
        <v>141</v>
      </c>
    </row>
    <row r="287" spans="1:12">
      <c r="C287" s="142" t="s">
        <v>421</v>
      </c>
      <c r="D287" s="199">
        <v>10</v>
      </c>
      <c r="E287" s="200">
        <v>0</v>
      </c>
      <c r="F287" s="201">
        <v>10</v>
      </c>
      <c r="G287" s="199">
        <v>0</v>
      </c>
      <c r="H287" s="200">
        <v>0</v>
      </c>
      <c r="I287" s="201">
        <v>0</v>
      </c>
      <c r="J287" s="199">
        <v>10</v>
      </c>
      <c r="K287" s="200">
        <v>0</v>
      </c>
      <c r="L287" s="200">
        <v>10</v>
      </c>
    </row>
    <row r="288" spans="1:12" ht="13.95" customHeight="1">
      <c r="B288" s="49"/>
      <c r="C288" s="143" t="s">
        <v>467</v>
      </c>
      <c r="D288" s="56">
        <v>25</v>
      </c>
      <c r="E288" s="55">
        <v>4</v>
      </c>
      <c r="F288" s="57">
        <v>29</v>
      </c>
      <c r="G288" s="56">
        <v>101</v>
      </c>
      <c r="H288" s="55">
        <v>18</v>
      </c>
      <c r="I288" s="57">
        <v>119</v>
      </c>
      <c r="J288" s="56">
        <v>126</v>
      </c>
      <c r="K288" s="55">
        <v>22</v>
      </c>
      <c r="L288" s="55">
        <v>148</v>
      </c>
    </row>
    <row r="289" spans="1:12">
      <c r="C289" s="52" t="s">
        <v>50</v>
      </c>
      <c r="D289" s="51">
        <v>146</v>
      </c>
      <c r="E289" s="48">
        <v>35</v>
      </c>
      <c r="F289" s="50">
        <v>181</v>
      </c>
      <c r="G289" s="51">
        <v>114</v>
      </c>
      <c r="H289" s="48">
        <v>20</v>
      </c>
      <c r="I289" s="48">
        <v>134</v>
      </c>
      <c r="J289" s="51">
        <v>260</v>
      </c>
      <c r="K289" s="48">
        <v>55</v>
      </c>
      <c r="L289" s="48">
        <v>315</v>
      </c>
    </row>
    <row r="290" spans="1:12">
      <c r="A290" s="49"/>
      <c r="B290" s="53" t="s">
        <v>243</v>
      </c>
      <c r="C290" s="52"/>
      <c r="D290" s="51"/>
      <c r="E290" s="48"/>
      <c r="F290" s="50"/>
      <c r="G290" s="51"/>
      <c r="H290" s="48"/>
      <c r="I290" s="50"/>
      <c r="J290" s="51"/>
      <c r="K290" s="48"/>
      <c r="L290" s="48"/>
    </row>
    <row r="291" spans="1:12" ht="13.95" customHeight="1">
      <c r="A291" s="49"/>
      <c r="B291" s="49"/>
      <c r="C291" s="49" t="s">
        <v>468</v>
      </c>
      <c r="D291" s="72">
        <v>310</v>
      </c>
      <c r="E291" s="54">
        <v>903</v>
      </c>
      <c r="F291" s="73">
        <v>1213</v>
      </c>
      <c r="G291" s="72">
        <v>16</v>
      </c>
      <c r="H291" s="54">
        <v>23</v>
      </c>
      <c r="I291" s="73">
        <v>39</v>
      </c>
      <c r="J291" s="72">
        <v>326</v>
      </c>
      <c r="K291" s="54">
        <v>926</v>
      </c>
      <c r="L291" s="54">
        <v>1252</v>
      </c>
    </row>
    <row r="292" spans="1:12">
      <c r="A292" s="49"/>
      <c r="C292" s="49" t="s">
        <v>469</v>
      </c>
      <c r="D292" s="72">
        <v>332</v>
      </c>
      <c r="E292" s="54">
        <v>226</v>
      </c>
      <c r="F292" s="73">
        <v>558</v>
      </c>
      <c r="G292" s="72">
        <v>15</v>
      </c>
      <c r="H292" s="54">
        <v>15</v>
      </c>
      <c r="I292" s="73">
        <v>30</v>
      </c>
      <c r="J292" s="72">
        <v>347</v>
      </c>
      <c r="K292" s="54">
        <v>241</v>
      </c>
      <c r="L292" s="54">
        <v>588</v>
      </c>
    </row>
    <row r="293" spans="1:12">
      <c r="A293" s="49"/>
      <c r="C293" s="143" t="s">
        <v>470</v>
      </c>
      <c r="D293" s="72">
        <v>317</v>
      </c>
      <c r="E293" s="54">
        <v>399</v>
      </c>
      <c r="F293" s="73">
        <v>716</v>
      </c>
      <c r="G293" s="72">
        <v>16</v>
      </c>
      <c r="H293" s="54">
        <v>22</v>
      </c>
      <c r="I293" s="73">
        <v>38</v>
      </c>
      <c r="J293" s="72">
        <v>333</v>
      </c>
      <c r="K293" s="54">
        <v>421</v>
      </c>
      <c r="L293" s="54">
        <v>754</v>
      </c>
    </row>
    <row r="294" spans="1:12">
      <c r="A294" s="49"/>
      <c r="C294" s="49" t="s">
        <v>471</v>
      </c>
      <c r="D294" s="72">
        <v>95</v>
      </c>
      <c r="E294" s="54">
        <v>213</v>
      </c>
      <c r="F294" s="73">
        <v>308</v>
      </c>
      <c r="G294" s="72">
        <v>142</v>
      </c>
      <c r="H294" s="54">
        <v>261</v>
      </c>
      <c r="I294" s="73">
        <v>403</v>
      </c>
      <c r="J294" s="72">
        <v>237</v>
      </c>
      <c r="K294" s="54">
        <v>474</v>
      </c>
      <c r="L294" s="54">
        <v>711</v>
      </c>
    </row>
    <row r="295" spans="1:12">
      <c r="A295" s="49"/>
      <c r="C295" s="49" t="s">
        <v>472</v>
      </c>
      <c r="D295" s="56">
        <v>112</v>
      </c>
      <c r="E295" s="55">
        <v>363</v>
      </c>
      <c r="F295" s="57">
        <v>475</v>
      </c>
      <c r="G295" s="56">
        <v>5</v>
      </c>
      <c r="H295" s="55">
        <v>11</v>
      </c>
      <c r="I295" s="57">
        <v>16</v>
      </c>
      <c r="J295" s="56">
        <v>117</v>
      </c>
      <c r="K295" s="55">
        <v>374</v>
      </c>
      <c r="L295" s="55">
        <v>491</v>
      </c>
    </row>
    <row r="296" spans="1:12">
      <c r="A296" s="49"/>
      <c r="C296" s="52" t="s">
        <v>50</v>
      </c>
      <c r="D296" s="77">
        <v>1166</v>
      </c>
      <c r="E296" s="78">
        <v>2104</v>
      </c>
      <c r="F296" s="79">
        <v>3270</v>
      </c>
      <c r="G296" s="77">
        <v>194</v>
      </c>
      <c r="H296" s="78">
        <v>332</v>
      </c>
      <c r="I296" s="78">
        <v>526</v>
      </c>
      <c r="J296" s="77">
        <v>1360</v>
      </c>
      <c r="K296" s="78">
        <v>2436</v>
      </c>
      <c r="L296" s="78">
        <v>3796</v>
      </c>
    </row>
    <row r="297" spans="1:12" ht="13.95" customHeight="1">
      <c r="A297" s="49"/>
      <c r="B297" s="53" t="s">
        <v>248</v>
      </c>
      <c r="C297" s="52"/>
      <c r="D297" s="51"/>
      <c r="E297" s="48"/>
      <c r="F297" s="50"/>
      <c r="G297" s="51"/>
      <c r="H297" s="48"/>
      <c r="I297" s="48"/>
      <c r="J297" s="51"/>
      <c r="K297" s="48"/>
      <c r="L297" s="48"/>
    </row>
    <row r="298" spans="1:12">
      <c r="A298" s="49"/>
      <c r="C298" s="59" t="s">
        <v>248</v>
      </c>
      <c r="D298" s="56">
        <v>192</v>
      </c>
      <c r="E298" s="55">
        <v>120</v>
      </c>
      <c r="F298" s="57">
        <v>312</v>
      </c>
      <c r="G298" s="56">
        <v>7</v>
      </c>
      <c r="H298" s="55">
        <v>13</v>
      </c>
      <c r="I298" s="55">
        <v>20</v>
      </c>
      <c r="J298" s="56">
        <v>199</v>
      </c>
      <c r="K298" s="55">
        <v>133</v>
      </c>
      <c r="L298" s="55">
        <v>332</v>
      </c>
    </row>
    <row r="299" spans="1:12">
      <c r="A299" s="49"/>
      <c r="C299" s="52" t="s">
        <v>50</v>
      </c>
      <c r="D299" s="51">
        <v>192</v>
      </c>
      <c r="E299" s="48">
        <v>120</v>
      </c>
      <c r="F299" s="50">
        <v>312</v>
      </c>
      <c r="G299" s="51">
        <v>7</v>
      </c>
      <c r="H299" s="48">
        <v>13</v>
      </c>
      <c r="I299" s="48">
        <v>20</v>
      </c>
      <c r="J299" s="51">
        <v>199</v>
      </c>
      <c r="K299" s="48">
        <v>133</v>
      </c>
      <c r="L299" s="48">
        <v>332</v>
      </c>
    </row>
    <row r="300" spans="1:12">
      <c r="A300" s="49"/>
      <c r="B300" s="53" t="s">
        <v>249</v>
      </c>
      <c r="C300" s="52"/>
      <c r="D300" s="51"/>
      <c r="E300" s="48"/>
      <c r="F300" s="50"/>
      <c r="G300" s="51"/>
      <c r="H300" s="48"/>
      <c r="I300" s="50"/>
      <c r="J300" s="51"/>
      <c r="K300" s="48"/>
      <c r="L300" s="48"/>
    </row>
    <row r="301" spans="1:12">
      <c r="A301" s="49"/>
      <c r="B301" s="49"/>
      <c r="C301" s="49" t="s">
        <v>473</v>
      </c>
      <c r="D301" s="72">
        <v>24</v>
      </c>
      <c r="E301" s="54">
        <v>108</v>
      </c>
      <c r="F301" s="73">
        <v>132</v>
      </c>
      <c r="G301" s="72">
        <v>0</v>
      </c>
      <c r="H301" s="54">
        <v>4</v>
      </c>
      <c r="I301" s="73">
        <v>4</v>
      </c>
      <c r="J301" s="72">
        <v>24</v>
      </c>
      <c r="K301" s="54">
        <v>112</v>
      </c>
      <c r="L301" s="54">
        <v>136</v>
      </c>
    </row>
    <row r="302" spans="1:12">
      <c r="A302" s="49"/>
      <c r="C302" s="49" t="s">
        <v>474</v>
      </c>
      <c r="D302" s="72">
        <v>15</v>
      </c>
      <c r="E302" s="54">
        <v>94</v>
      </c>
      <c r="F302" s="73">
        <v>109</v>
      </c>
      <c r="G302" s="72">
        <v>0</v>
      </c>
      <c r="H302" s="54">
        <v>0</v>
      </c>
      <c r="I302" s="73">
        <v>0</v>
      </c>
      <c r="J302" s="72">
        <v>15</v>
      </c>
      <c r="K302" s="54">
        <v>94</v>
      </c>
      <c r="L302" s="54">
        <v>109</v>
      </c>
    </row>
    <row r="303" spans="1:12">
      <c r="A303" s="49"/>
      <c r="C303" s="49" t="s">
        <v>475</v>
      </c>
      <c r="D303" s="72">
        <v>50</v>
      </c>
      <c r="E303" s="54">
        <v>660</v>
      </c>
      <c r="F303" s="73">
        <v>710</v>
      </c>
      <c r="G303" s="72">
        <v>2</v>
      </c>
      <c r="H303" s="54">
        <v>9</v>
      </c>
      <c r="I303" s="73">
        <v>11</v>
      </c>
      <c r="J303" s="72">
        <v>52</v>
      </c>
      <c r="K303" s="54">
        <v>669</v>
      </c>
      <c r="L303" s="54">
        <v>721</v>
      </c>
    </row>
    <row r="304" spans="1:12">
      <c r="A304" s="49"/>
      <c r="C304" s="49" t="s">
        <v>476</v>
      </c>
      <c r="D304" s="56">
        <v>851</v>
      </c>
      <c r="E304" s="55">
        <v>3854</v>
      </c>
      <c r="F304" s="57">
        <v>4705</v>
      </c>
      <c r="G304" s="56">
        <v>57</v>
      </c>
      <c r="H304" s="55">
        <v>176</v>
      </c>
      <c r="I304" s="57">
        <v>233</v>
      </c>
      <c r="J304" s="56">
        <v>908</v>
      </c>
      <c r="K304" s="55">
        <v>4030</v>
      </c>
      <c r="L304" s="55">
        <v>4938</v>
      </c>
    </row>
    <row r="305" spans="1:12" ht="13.95" customHeight="1">
      <c r="A305" s="49"/>
      <c r="C305" s="52" t="s">
        <v>50</v>
      </c>
      <c r="D305" s="77">
        <v>940</v>
      </c>
      <c r="E305" s="78">
        <v>4716</v>
      </c>
      <c r="F305" s="79">
        <v>5656</v>
      </c>
      <c r="G305" s="77">
        <v>59</v>
      </c>
      <c r="H305" s="78">
        <v>189</v>
      </c>
      <c r="I305" s="78">
        <v>248</v>
      </c>
      <c r="J305" s="77">
        <v>999</v>
      </c>
      <c r="K305" s="78">
        <v>4905</v>
      </c>
      <c r="L305" s="78">
        <v>5904</v>
      </c>
    </row>
    <row r="306" spans="1:12">
      <c r="A306" s="49"/>
      <c r="B306" s="53" t="s">
        <v>255</v>
      </c>
      <c r="C306" s="52"/>
      <c r="D306" s="51"/>
      <c r="E306" s="48"/>
      <c r="F306" s="50"/>
      <c r="G306" s="51"/>
      <c r="H306" s="48"/>
      <c r="I306" s="50"/>
      <c r="J306" s="51"/>
      <c r="K306" s="48"/>
      <c r="L306" s="48"/>
    </row>
    <row r="307" spans="1:12">
      <c r="A307" s="49"/>
      <c r="B307" s="49"/>
      <c r="C307" s="49" t="s">
        <v>477</v>
      </c>
      <c r="D307" s="72">
        <v>516</v>
      </c>
      <c r="E307" s="54">
        <v>1712</v>
      </c>
      <c r="F307" s="73">
        <v>2228</v>
      </c>
      <c r="G307" s="72">
        <v>14</v>
      </c>
      <c r="H307" s="54">
        <v>89</v>
      </c>
      <c r="I307" s="73">
        <v>103</v>
      </c>
      <c r="J307" s="72">
        <v>530</v>
      </c>
      <c r="K307" s="54">
        <v>1801</v>
      </c>
      <c r="L307" s="54">
        <v>2331</v>
      </c>
    </row>
    <row r="308" spans="1:12" ht="13.95" customHeight="1">
      <c r="A308" s="49"/>
      <c r="C308" s="49" t="s">
        <v>478</v>
      </c>
      <c r="D308" s="72">
        <v>1903</v>
      </c>
      <c r="E308" s="54">
        <v>3945</v>
      </c>
      <c r="F308" s="73">
        <v>5848</v>
      </c>
      <c r="G308" s="72">
        <v>55</v>
      </c>
      <c r="H308" s="54">
        <v>159</v>
      </c>
      <c r="I308" s="73">
        <v>214</v>
      </c>
      <c r="J308" s="72">
        <v>1958</v>
      </c>
      <c r="K308" s="54">
        <v>4104</v>
      </c>
      <c r="L308" s="54">
        <v>6062</v>
      </c>
    </row>
    <row r="309" spans="1:12">
      <c r="A309" s="49"/>
      <c r="C309" s="52" t="s">
        <v>50</v>
      </c>
      <c r="D309" s="77">
        <v>2419</v>
      </c>
      <c r="E309" s="78">
        <v>5657</v>
      </c>
      <c r="F309" s="79">
        <v>8076</v>
      </c>
      <c r="G309" s="77">
        <v>69</v>
      </c>
      <c r="H309" s="78">
        <v>248</v>
      </c>
      <c r="I309" s="78">
        <v>317</v>
      </c>
      <c r="J309" s="77">
        <v>2488</v>
      </c>
      <c r="K309" s="78">
        <v>5905</v>
      </c>
      <c r="L309" s="78">
        <v>8393</v>
      </c>
    </row>
    <row r="310" spans="1:12">
      <c r="A310" s="49"/>
      <c r="B310" s="53" t="s">
        <v>259</v>
      </c>
      <c r="C310" s="52"/>
      <c r="D310" s="51"/>
      <c r="E310" s="48"/>
      <c r="F310" s="50"/>
      <c r="G310" s="51"/>
      <c r="H310" s="48"/>
      <c r="I310" s="50"/>
      <c r="J310" s="51"/>
      <c r="K310" s="48"/>
      <c r="L310" s="48"/>
    </row>
    <row r="311" spans="1:12" ht="13.95" customHeight="1">
      <c r="A311" s="49"/>
      <c r="C311" s="49" t="s">
        <v>479</v>
      </c>
      <c r="D311" s="72">
        <v>7</v>
      </c>
      <c r="E311" s="54">
        <v>338</v>
      </c>
      <c r="F311" s="73">
        <v>345</v>
      </c>
      <c r="G311" s="72">
        <v>0</v>
      </c>
      <c r="H311" s="54">
        <v>4</v>
      </c>
      <c r="I311" s="73">
        <v>4</v>
      </c>
      <c r="J311" s="72">
        <v>7</v>
      </c>
      <c r="K311" s="54">
        <v>342</v>
      </c>
      <c r="L311" s="54">
        <v>349</v>
      </c>
    </row>
    <row r="312" spans="1:12">
      <c r="A312" s="49"/>
      <c r="C312" s="49" t="s">
        <v>480</v>
      </c>
      <c r="D312" s="56">
        <v>42</v>
      </c>
      <c r="E312" s="55">
        <v>65</v>
      </c>
      <c r="F312" s="57">
        <v>107</v>
      </c>
      <c r="G312" s="56">
        <v>0</v>
      </c>
      <c r="H312" s="55">
        <v>4</v>
      </c>
      <c r="I312" s="55">
        <v>4</v>
      </c>
      <c r="J312" s="56">
        <v>42</v>
      </c>
      <c r="K312" s="55">
        <v>69</v>
      </c>
      <c r="L312" s="55">
        <v>111</v>
      </c>
    </row>
    <row r="313" spans="1:12">
      <c r="A313" s="49"/>
      <c r="C313" s="52" t="s">
        <v>50</v>
      </c>
      <c r="D313" s="77">
        <v>49</v>
      </c>
      <c r="E313" s="78">
        <v>403</v>
      </c>
      <c r="F313" s="79">
        <v>452</v>
      </c>
      <c r="G313" s="77">
        <v>0</v>
      </c>
      <c r="H313" s="78">
        <v>8</v>
      </c>
      <c r="I313" s="78">
        <v>8</v>
      </c>
      <c r="J313" s="77">
        <v>49</v>
      </c>
      <c r="K313" s="78">
        <v>411</v>
      </c>
      <c r="L313" s="78">
        <v>460</v>
      </c>
    </row>
    <row r="314" spans="1:12">
      <c r="A314" s="49"/>
      <c r="B314" s="53" t="s">
        <v>260</v>
      </c>
      <c r="C314" s="52"/>
      <c r="D314" s="51"/>
      <c r="E314" s="48"/>
      <c r="F314" s="50"/>
      <c r="G314" s="51"/>
      <c r="H314" s="48"/>
      <c r="I314" s="50"/>
      <c r="J314" s="51"/>
      <c r="K314" s="48"/>
      <c r="L314" s="48"/>
    </row>
    <row r="315" spans="1:12">
      <c r="A315" s="49"/>
      <c r="B315" s="49"/>
      <c r="C315" s="143" t="s">
        <v>260</v>
      </c>
      <c r="D315" s="56">
        <v>378</v>
      </c>
      <c r="E315" s="55">
        <v>1174</v>
      </c>
      <c r="F315" s="57">
        <v>1552</v>
      </c>
      <c r="G315" s="56">
        <v>20</v>
      </c>
      <c r="H315" s="55">
        <v>61</v>
      </c>
      <c r="I315" s="57">
        <v>81</v>
      </c>
      <c r="J315" s="56">
        <v>398</v>
      </c>
      <c r="K315" s="55">
        <v>1235</v>
      </c>
      <c r="L315" s="55">
        <v>1633</v>
      </c>
    </row>
    <row r="316" spans="1:12">
      <c r="A316" s="49"/>
      <c r="C316" s="52" t="s">
        <v>50</v>
      </c>
      <c r="D316" s="77">
        <v>378</v>
      </c>
      <c r="E316" s="78">
        <v>1174</v>
      </c>
      <c r="F316" s="79">
        <v>1552</v>
      </c>
      <c r="G316" s="77">
        <v>20</v>
      </c>
      <c r="H316" s="78">
        <v>61</v>
      </c>
      <c r="I316" s="78">
        <v>81</v>
      </c>
      <c r="J316" s="77">
        <v>398</v>
      </c>
      <c r="K316" s="78">
        <v>1235</v>
      </c>
      <c r="L316" s="78">
        <v>1633</v>
      </c>
    </row>
    <row r="317" spans="1:12" ht="13.95" customHeight="1">
      <c r="A317" s="49"/>
      <c r="B317" s="53" t="s">
        <v>264</v>
      </c>
      <c r="C317" s="52"/>
      <c r="D317" s="51"/>
      <c r="E317" s="48"/>
      <c r="F317" s="50"/>
      <c r="G317" s="51"/>
      <c r="H317" s="48"/>
      <c r="I317" s="50"/>
      <c r="J317" s="51"/>
      <c r="K317" s="48"/>
      <c r="L317" s="48"/>
    </row>
    <row r="318" spans="1:12">
      <c r="A318" s="49"/>
      <c r="B318" s="49"/>
      <c r="C318" s="49" t="s">
        <v>264</v>
      </c>
      <c r="D318" s="56">
        <v>141</v>
      </c>
      <c r="E318" s="55">
        <v>372</v>
      </c>
      <c r="F318" s="57">
        <v>513</v>
      </c>
      <c r="G318" s="56">
        <v>22</v>
      </c>
      <c r="H318" s="55">
        <v>31</v>
      </c>
      <c r="I318" s="57">
        <v>53</v>
      </c>
      <c r="J318" s="56">
        <v>163</v>
      </c>
      <c r="K318" s="55">
        <v>403</v>
      </c>
      <c r="L318" s="55">
        <v>566</v>
      </c>
    </row>
    <row r="319" spans="1:12">
      <c r="A319" s="49"/>
      <c r="C319" s="52" t="s">
        <v>50</v>
      </c>
      <c r="D319" s="77">
        <v>141</v>
      </c>
      <c r="E319" s="78">
        <v>372</v>
      </c>
      <c r="F319" s="79">
        <v>513</v>
      </c>
      <c r="G319" s="77">
        <v>22</v>
      </c>
      <c r="H319" s="78">
        <v>31</v>
      </c>
      <c r="I319" s="78">
        <v>53</v>
      </c>
      <c r="J319" s="77">
        <v>163</v>
      </c>
      <c r="K319" s="78">
        <v>403</v>
      </c>
      <c r="L319" s="78">
        <v>566</v>
      </c>
    </row>
    <row r="320" spans="1:12">
      <c r="A320" s="49"/>
      <c r="B320" s="53" t="s">
        <v>265</v>
      </c>
      <c r="C320" s="52"/>
      <c r="D320" s="51"/>
      <c r="E320" s="48"/>
      <c r="F320" s="50"/>
      <c r="G320" s="51"/>
      <c r="H320" s="48"/>
      <c r="I320" s="50"/>
      <c r="J320" s="51"/>
      <c r="K320" s="48"/>
      <c r="L320" s="48"/>
    </row>
    <row r="321" spans="1:12">
      <c r="A321" s="49"/>
      <c r="B321" s="49"/>
      <c r="C321" s="49" t="s">
        <v>481</v>
      </c>
      <c r="D321" s="56">
        <v>947</v>
      </c>
      <c r="E321" s="55">
        <v>998</v>
      </c>
      <c r="F321" s="57">
        <v>1945</v>
      </c>
      <c r="G321" s="56">
        <v>15</v>
      </c>
      <c r="H321" s="55">
        <v>21</v>
      </c>
      <c r="I321" s="57">
        <v>36</v>
      </c>
      <c r="J321" s="56">
        <v>962</v>
      </c>
      <c r="K321" s="55">
        <v>1019</v>
      </c>
      <c r="L321" s="55">
        <v>1981</v>
      </c>
    </row>
    <row r="322" spans="1:12" ht="14.25" customHeight="1">
      <c r="A322" s="49"/>
      <c r="C322" s="52" t="s">
        <v>50</v>
      </c>
      <c r="D322" s="77">
        <v>947</v>
      </c>
      <c r="E322" s="78">
        <v>998</v>
      </c>
      <c r="F322" s="79">
        <v>1945</v>
      </c>
      <c r="G322" s="77">
        <v>15</v>
      </c>
      <c r="H322" s="78">
        <v>21</v>
      </c>
      <c r="I322" s="78">
        <v>36</v>
      </c>
      <c r="J322" s="77">
        <v>962</v>
      </c>
      <c r="K322" s="78">
        <v>1019</v>
      </c>
      <c r="L322" s="78">
        <v>1981</v>
      </c>
    </row>
    <row r="323" spans="1:12">
      <c r="A323" s="49"/>
      <c r="B323" s="53" t="s">
        <v>269</v>
      </c>
      <c r="C323" s="52"/>
      <c r="D323" s="51"/>
      <c r="E323" s="48"/>
      <c r="F323" s="50"/>
      <c r="G323" s="51"/>
      <c r="H323" s="48"/>
      <c r="I323" s="48"/>
      <c r="J323" s="51"/>
      <c r="K323" s="48"/>
      <c r="L323" s="48"/>
    </row>
    <row r="324" spans="1:12">
      <c r="A324" s="49"/>
      <c r="C324" s="144" t="s">
        <v>482</v>
      </c>
      <c r="D324" s="56">
        <v>261</v>
      </c>
      <c r="E324" s="55">
        <v>902</v>
      </c>
      <c r="F324" s="57">
        <v>1163</v>
      </c>
      <c r="G324" s="56">
        <v>23</v>
      </c>
      <c r="H324" s="55">
        <v>78</v>
      </c>
      <c r="I324" s="55">
        <v>101</v>
      </c>
      <c r="J324" s="56">
        <v>284</v>
      </c>
      <c r="K324" s="55">
        <v>980</v>
      </c>
      <c r="L324" s="55">
        <v>1264</v>
      </c>
    </row>
    <row r="325" spans="1:12">
      <c r="A325" s="49"/>
      <c r="C325" s="52" t="s">
        <v>50</v>
      </c>
      <c r="D325" s="51">
        <v>261</v>
      </c>
      <c r="E325" s="48">
        <v>902</v>
      </c>
      <c r="F325" s="50">
        <v>1163</v>
      </c>
      <c r="G325" s="51">
        <v>23</v>
      </c>
      <c r="H325" s="48">
        <v>78</v>
      </c>
      <c r="I325" s="48">
        <v>101</v>
      </c>
      <c r="J325" s="51">
        <v>284</v>
      </c>
      <c r="K325" s="48">
        <v>980</v>
      </c>
      <c r="L325" s="48">
        <v>1264</v>
      </c>
    </row>
    <row r="326" spans="1:12">
      <c r="A326" s="49"/>
      <c r="B326" s="53" t="s">
        <v>270</v>
      </c>
      <c r="C326" s="52"/>
      <c r="D326" s="51"/>
      <c r="E326" s="48"/>
      <c r="F326" s="50"/>
      <c r="G326" s="51"/>
      <c r="H326" s="48"/>
      <c r="I326" s="50"/>
      <c r="J326" s="51"/>
      <c r="K326" s="48"/>
      <c r="L326" s="48"/>
    </row>
    <row r="327" spans="1:12">
      <c r="A327" s="49"/>
      <c r="B327" s="49"/>
      <c r="C327" s="80" t="s">
        <v>483</v>
      </c>
      <c r="D327" s="72">
        <v>2057</v>
      </c>
      <c r="E327" s="54">
        <v>414</v>
      </c>
      <c r="F327" s="73">
        <v>2471</v>
      </c>
      <c r="G327" s="72">
        <v>46</v>
      </c>
      <c r="H327" s="54">
        <v>13</v>
      </c>
      <c r="I327" s="73">
        <v>59</v>
      </c>
      <c r="J327" s="72">
        <v>2103</v>
      </c>
      <c r="K327" s="54">
        <v>427</v>
      </c>
      <c r="L327" s="54">
        <v>2530</v>
      </c>
    </row>
    <row r="328" spans="1:12">
      <c r="A328" s="49"/>
      <c r="C328" s="80" t="s">
        <v>484</v>
      </c>
      <c r="D328" s="72">
        <v>328</v>
      </c>
      <c r="E328" s="54">
        <v>392</v>
      </c>
      <c r="F328" s="73">
        <v>720</v>
      </c>
      <c r="G328" s="72">
        <v>7</v>
      </c>
      <c r="H328" s="54">
        <v>13</v>
      </c>
      <c r="I328" s="73">
        <v>20</v>
      </c>
      <c r="J328" s="72">
        <v>335</v>
      </c>
      <c r="K328" s="54">
        <v>405</v>
      </c>
      <c r="L328" s="54">
        <v>740</v>
      </c>
    </row>
    <row r="329" spans="1:12">
      <c r="A329" s="49"/>
      <c r="C329" s="52" t="s">
        <v>50</v>
      </c>
      <c r="D329" s="77">
        <v>2385</v>
      </c>
      <c r="E329" s="78">
        <v>806</v>
      </c>
      <c r="F329" s="79">
        <v>3191</v>
      </c>
      <c r="G329" s="77">
        <v>53</v>
      </c>
      <c r="H329" s="78">
        <v>26</v>
      </c>
      <c r="I329" s="78">
        <v>79</v>
      </c>
      <c r="J329" s="77">
        <v>2438</v>
      </c>
      <c r="K329" s="78">
        <v>832</v>
      </c>
      <c r="L329" s="78">
        <v>3270</v>
      </c>
    </row>
    <row r="330" spans="1:12">
      <c r="A330" s="49"/>
      <c r="B330" s="53" t="s">
        <v>272</v>
      </c>
      <c r="C330" s="52"/>
      <c r="D330" s="51"/>
      <c r="E330" s="48"/>
      <c r="F330" s="50"/>
      <c r="G330" s="51"/>
      <c r="H330" s="48"/>
      <c r="I330" s="50"/>
      <c r="J330" s="51"/>
      <c r="K330" s="48"/>
      <c r="L330" s="48"/>
    </row>
    <row r="331" spans="1:12">
      <c r="A331" s="49"/>
      <c r="B331" s="49"/>
      <c r="C331" s="49" t="s">
        <v>485</v>
      </c>
      <c r="D331" s="56">
        <v>29</v>
      </c>
      <c r="E331" s="55">
        <v>12</v>
      </c>
      <c r="F331" s="57">
        <v>41</v>
      </c>
      <c r="G331" s="56">
        <v>3</v>
      </c>
      <c r="H331" s="55">
        <v>0</v>
      </c>
      <c r="I331" s="57">
        <v>3</v>
      </c>
      <c r="J331" s="56">
        <v>32</v>
      </c>
      <c r="K331" s="55">
        <v>12</v>
      </c>
      <c r="L331" s="55">
        <v>44</v>
      </c>
    </row>
    <row r="332" spans="1:12">
      <c r="A332" s="49"/>
      <c r="C332" s="52" t="s">
        <v>50</v>
      </c>
      <c r="D332" s="77">
        <v>29</v>
      </c>
      <c r="E332" s="78">
        <v>12</v>
      </c>
      <c r="F332" s="79">
        <v>41</v>
      </c>
      <c r="G332" s="77">
        <v>3</v>
      </c>
      <c r="H332" s="78">
        <v>0</v>
      </c>
      <c r="I332" s="78">
        <v>3</v>
      </c>
      <c r="J332" s="77">
        <v>32</v>
      </c>
      <c r="K332" s="78">
        <v>12</v>
      </c>
      <c r="L332" s="78">
        <v>44</v>
      </c>
    </row>
    <row r="333" spans="1:12">
      <c r="A333" s="49"/>
      <c r="B333" s="53" t="s">
        <v>273</v>
      </c>
      <c r="C333" s="52"/>
      <c r="D333" s="51"/>
      <c r="E333" s="48"/>
      <c r="F333" s="50"/>
      <c r="G333" s="51"/>
      <c r="H333" s="48"/>
      <c r="I333" s="50"/>
      <c r="J333" s="51"/>
      <c r="K333" s="48"/>
      <c r="L333" s="48"/>
    </row>
    <row r="334" spans="1:12">
      <c r="A334" s="49"/>
      <c r="B334" s="49"/>
      <c r="C334" s="143" t="s">
        <v>486</v>
      </c>
      <c r="D334" s="72">
        <v>305</v>
      </c>
      <c r="E334" s="54">
        <v>363</v>
      </c>
      <c r="F334" s="73">
        <v>668</v>
      </c>
      <c r="G334" s="72">
        <v>8</v>
      </c>
      <c r="H334" s="54">
        <v>17</v>
      </c>
      <c r="I334" s="73">
        <v>25</v>
      </c>
      <c r="J334" s="72">
        <v>313</v>
      </c>
      <c r="K334" s="54">
        <v>380</v>
      </c>
      <c r="L334" s="54">
        <v>693</v>
      </c>
    </row>
    <row r="335" spans="1:12">
      <c r="A335" s="49"/>
      <c r="C335" s="49" t="s">
        <v>487</v>
      </c>
      <c r="D335" s="72">
        <v>500</v>
      </c>
      <c r="E335" s="54">
        <v>483</v>
      </c>
      <c r="F335" s="73">
        <v>983</v>
      </c>
      <c r="G335" s="72">
        <v>18</v>
      </c>
      <c r="H335" s="54">
        <v>28</v>
      </c>
      <c r="I335" s="73">
        <v>46</v>
      </c>
      <c r="J335" s="72">
        <v>518</v>
      </c>
      <c r="K335" s="54">
        <v>511</v>
      </c>
      <c r="L335" s="54">
        <v>1029</v>
      </c>
    </row>
    <row r="336" spans="1:12">
      <c r="A336" s="49"/>
      <c r="C336" s="49" t="s">
        <v>395</v>
      </c>
      <c r="D336" s="72">
        <v>333</v>
      </c>
      <c r="E336" s="54">
        <v>190</v>
      </c>
      <c r="F336" s="73">
        <v>523</v>
      </c>
      <c r="G336" s="72">
        <v>9</v>
      </c>
      <c r="H336" s="54">
        <v>11</v>
      </c>
      <c r="I336" s="73">
        <v>20</v>
      </c>
      <c r="J336" s="72">
        <v>342</v>
      </c>
      <c r="K336" s="54">
        <v>201</v>
      </c>
      <c r="L336" s="54">
        <v>543</v>
      </c>
    </row>
    <row r="337" spans="1:12" ht="13.95" customHeight="1">
      <c r="A337" s="49"/>
      <c r="C337" s="49" t="s">
        <v>488</v>
      </c>
      <c r="D337" s="72">
        <v>151</v>
      </c>
      <c r="E337" s="54">
        <v>19</v>
      </c>
      <c r="F337" s="73">
        <v>170</v>
      </c>
      <c r="G337" s="72">
        <v>5</v>
      </c>
      <c r="H337" s="54">
        <v>1</v>
      </c>
      <c r="I337" s="73">
        <v>6</v>
      </c>
      <c r="J337" s="72">
        <v>156</v>
      </c>
      <c r="K337" s="54">
        <v>20</v>
      </c>
      <c r="L337" s="54">
        <v>176</v>
      </c>
    </row>
    <row r="338" spans="1:12">
      <c r="A338" s="49"/>
      <c r="C338" s="49" t="s">
        <v>489</v>
      </c>
      <c r="D338" s="72">
        <v>352</v>
      </c>
      <c r="E338" s="54">
        <v>84</v>
      </c>
      <c r="F338" s="73">
        <v>436</v>
      </c>
      <c r="G338" s="72">
        <v>16</v>
      </c>
      <c r="H338" s="54">
        <v>3</v>
      </c>
      <c r="I338" s="73">
        <v>19</v>
      </c>
      <c r="J338" s="72">
        <v>368</v>
      </c>
      <c r="K338" s="54">
        <v>87</v>
      </c>
      <c r="L338" s="54">
        <v>455</v>
      </c>
    </row>
    <row r="339" spans="1:12">
      <c r="A339" s="49"/>
      <c r="C339" s="143" t="s">
        <v>490</v>
      </c>
      <c r="D339" s="72">
        <v>193</v>
      </c>
      <c r="E339" s="54">
        <v>66</v>
      </c>
      <c r="F339" s="73">
        <v>259</v>
      </c>
      <c r="G339" s="72">
        <v>7</v>
      </c>
      <c r="H339" s="54">
        <v>0</v>
      </c>
      <c r="I339" s="73">
        <v>7</v>
      </c>
      <c r="J339" s="72">
        <v>200</v>
      </c>
      <c r="K339" s="54">
        <v>66</v>
      </c>
      <c r="L339" s="54">
        <v>266</v>
      </c>
    </row>
    <row r="340" spans="1:12">
      <c r="C340" s="49" t="s">
        <v>491</v>
      </c>
      <c r="D340" s="72">
        <v>104</v>
      </c>
      <c r="E340" s="54">
        <v>80</v>
      </c>
      <c r="F340" s="73">
        <v>184</v>
      </c>
      <c r="G340" s="72">
        <v>0</v>
      </c>
      <c r="H340" s="54">
        <v>3</v>
      </c>
      <c r="I340" s="73">
        <v>3</v>
      </c>
      <c r="J340" s="72">
        <v>104</v>
      </c>
      <c r="K340" s="54">
        <v>83</v>
      </c>
      <c r="L340" s="54">
        <v>187</v>
      </c>
    </row>
    <row r="341" spans="1:12">
      <c r="C341" s="143" t="s">
        <v>492</v>
      </c>
      <c r="D341" s="72">
        <v>60</v>
      </c>
      <c r="E341" s="54">
        <v>30</v>
      </c>
      <c r="F341" s="73">
        <v>90</v>
      </c>
      <c r="G341" s="72">
        <v>0</v>
      </c>
      <c r="H341" s="54">
        <v>0</v>
      </c>
      <c r="I341" s="73">
        <v>0</v>
      </c>
      <c r="J341" s="72">
        <v>60</v>
      </c>
      <c r="K341" s="54">
        <v>30</v>
      </c>
      <c r="L341" s="54">
        <v>90</v>
      </c>
    </row>
    <row r="342" spans="1:12" ht="13.95" customHeight="1">
      <c r="C342" s="49" t="s">
        <v>493</v>
      </c>
      <c r="D342" s="72">
        <v>58</v>
      </c>
      <c r="E342" s="54">
        <v>32</v>
      </c>
      <c r="F342" s="73">
        <v>90</v>
      </c>
      <c r="G342" s="72">
        <v>2</v>
      </c>
      <c r="H342" s="54">
        <v>1</v>
      </c>
      <c r="I342" s="73">
        <v>3</v>
      </c>
      <c r="J342" s="72">
        <v>60</v>
      </c>
      <c r="K342" s="54">
        <v>33</v>
      </c>
      <c r="L342" s="54">
        <v>93</v>
      </c>
    </row>
    <row r="343" spans="1:12">
      <c r="C343" s="49" t="s">
        <v>336</v>
      </c>
      <c r="D343" s="72">
        <v>724</v>
      </c>
      <c r="E343" s="54">
        <v>73</v>
      </c>
      <c r="F343" s="73">
        <v>797</v>
      </c>
      <c r="G343" s="72">
        <v>60</v>
      </c>
      <c r="H343" s="54">
        <v>13</v>
      </c>
      <c r="I343" s="73">
        <v>73</v>
      </c>
      <c r="J343" s="72">
        <v>784</v>
      </c>
      <c r="K343" s="54">
        <v>86</v>
      </c>
      <c r="L343" s="54">
        <v>870</v>
      </c>
    </row>
    <row r="344" spans="1:12">
      <c r="C344" s="49" t="s">
        <v>494</v>
      </c>
      <c r="D344" s="72">
        <v>290</v>
      </c>
      <c r="E344" s="54">
        <v>145</v>
      </c>
      <c r="F344" s="73">
        <v>435</v>
      </c>
      <c r="G344" s="72">
        <v>5</v>
      </c>
      <c r="H344" s="54">
        <v>7</v>
      </c>
      <c r="I344" s="73">
        <v>12</v>
      </c>
      <c r="J344" s="72">
        <v>295</v>
      </c>
      <c r="K344" s="54">
        <v>152</v>
      </c>
      <c r="L344" s="54">
        <v>447</v>
      </c>
    </row>
    <row r="345" spans="1:12">
      <c r="C345" s="143" t="s">
        <v>495</v>
      </c>
      <c r="D345" s="56">
        <v>24</v>
      </c>
      <c r="E345" s="55">
        <v>10</v>
      </c>
      <c r="F345" s="57">
        <v>34</v>
      </c>
      <c r="G345" s="56">
        <v>0</v>
      </c>
      <c r="H345" s="55">
        <v>0</v>
      </c>
      <c r="I345" s="55">
        <v>0</v>
      </c>
      <c r="J345" s="56">
        <v>24</v>
      </c>
      <c r="K345" s="55">
        <v>10</v>
      </c>
      <c r="L345" s="55">
        <v>34</v>
      </c>
    </row>
    <row r="346" spans="1:12">
      <c r="C346" s="52" t="s">
        <v>50</v>
      </c>
      <c r="D346" s="77">
        <v>3094</v>
      </c>
      <c r="E346" s="78">
        <v>1575</v>
      </c>
      <c r="F346" s="79">
        <v>4669</v>
      </c>
      <c r="G346" s="77">
        <v>130</v>
      </c>
      <c r="H346" s="78">
        <v>84</v>
      </c>
      <c r="I346" s="78">
        <v>214</v>
      </c>
      <c r="J346" s="77">
        <v>3224</v>
      </c>
      <c r="K346" s="78">
        <v>1659</v>
      </c>
      <c r="L346" s="78">
        <v>4883</v>
      </c>
    </row>
    <row r="347" spans="1:12">
      <c r="B347" s="53" t="s">
        <v>274</v>
      </c>
      <c r="C347" s="52"/>
      <c r="D347" s="51"/>
      <c r="E347" s="48"/>
      <c r="F347" s="50"/>
      <c r="G347" s="51"/>
      <c r="H347" s="48"/>
      <c r="I347" s="50"/>
      <c r="J347" s="51"/>
      <c r="K347" s="48"/>
      <c r="L347" s="48"/>
    </row>
    <row r="348" spans="1:12">
      <c r="B348" s="49"/>
      <c r="C348" s="49" t="s">
        <v>496</v>
      </c>
      <c r="D348" s="72">
        <v>29</v>
      </c>
      <c r="E348" s="54">
        <v>45</v>
      </c>
      <c r="F348" s="73">
        <v>74</v>
      </c>
      <c r="G348" s="72">
        <v>1</v>
      </c>
      <c r="H348" s="54">
        <v>1</v>
      </c>
      <c r="I348" s="73">
        <v>2</v>
      </c>
      <c r="J348" s="72">
        <v>30</v>
      </c>
      <c r="K348" s="54">
        <v>46</v>
      </c>
      <c r="L348" s="54">
        <v>76</v>
      </c>
    </row>
    <row r="349" spans="1:12">
      <c r="C349" s="49" t="s">
        <v>497</v>
      </c>
      <c r="D349" s="72">
        <v>11</v>
      </c>
      <c r="E349" s="54">
        <v>9</v>
      </c>
      <c r="F349" s="73">
        <v>20</v>
      </c>
      <c r="G349" s="72">
        <v>60</v>
      </c>
      <c r="H349" s="54">
        <v>57</v>
      </c>
      <c r="I349" s="73">
        <v>117</v>
      </c>
      <c r="J349" s="72">
        <v>71</v>
      </c>
      <c r="K349" s="54">
        <v>66</v>
      </c>
      <c r="L349" s="54">
        <v>137</v>
      </c>
    </row>
    <row r="350" spans="1:12">
      <c r="C350" s="49" t="s">
        <v>498</v>
      </c>
      <c r="D350" s="72">
        <v>334</v>
      </c>
      <c r="E350" s="54">
        <v>229</v>
      </c>
      <c r="F350" s="73">
        <v>563</v>
      </c>
      <c r="G350" s="72">
        <v>33</v>
      </c>
      <c r="H350" s="54">
        <v>23</v>
      </c>
      <c r="I350" s="73">
        <v>56</v>
      </c>
      <c r="J350" s="72">
        <v>367</v>
      </c>
      <c r="K350" s="54">
        <v>252</v>
      </c>
      <c r="L350" s="54">
        <v>619</v>
      </c>
    </row>
    <row r="351" spans="1:12">
      <c r="C351" s="143" t="s">
        <v>499</v>
      </c>
      <c r="D351" s="56">
        <v>44</v>
      </c>
      <c r="E351" s="55">
        <v>50</v>
      </c>
      <c r="F351" s="57">
        <v>94</v>
      </c>
      <c r="G351" s="56">
        <v>2</v>
      </c>
      <c r="H351" s="55">
        <v>1</v>
      </c>
      <c r="I351" s="57">
        <v>3</v>
      </c>
      <c r="J351" s="56">
        <v>46</v>
      </c>
      <c r="K351" s="55">
        <v>51</v>
      </c>
      <c r="L351" s="55">
        <v>97</v>
      </c>
    </row>
    <row r="352" spans="1:12">
      <c r="C352" s="52" t="s">
        <v>50</v>
      </c>
      <c r="D352" s="528">
        <v>418</v>
      </c>
      <c r="E352" s="529">
        <v>333</v>
      </c>
      <c r="F352" s="530">
        <v>751</v>
      </c>
      <c r="G352" s="528">
        <v>96</v>
      </c>
      <c r="H352" s="529">
        <v>82</v>
      </c>
      <c r="I352" s="529">
        <v>178</v>
      </c>
      <c r="J352" s="528">
        <v>514</v>
      </c>
      <c r="K352" s="529">
        <v>415</v>
      </c>
      <c r="L352" s="529">
        <v>929</v>
      </c>
    </row>
    <row r="353" spans="1:12" ht="13.95" customHeight="1">
      <c r="C353" s="52" t="s">
        <v>500</v>
      </c>
      <c r="D353" s="51">
        <f t="shared" ref="D353:L353" si="3">SUM(D352+D346+D332+D329+D325+D322+D319+D316+D313+D309+D305+D299+D296+D289+D283+D279+D273+D268+D264+D256+D253+D250+D247+D243+D231+D228+D225+D222+D219+D215+D209+D205)</f>
        <v>32023</v>
      </c>
      <c r="E353" s="48">
        <f t="shared" si="3"/>
        <v>38218</v>
      </c>
      <c r="F353" s="50">
        <f t="shared" si="3"/>
        <v>70241</v>
      </c>
      <c r="G353" s="51">
        <f t="shared" si="3"/>
        <v>2890</v>
      </c>
      <c r="H353" s="48">
        <f t="shared" si="3"/>
        <v>3683</v>
      </c>
      <c r="I353" s="50">
        <f t="shared" si="3"/>
        <v>6573</v>
      </c>
      <c r="J353" s="51">
        <f t="shared" si="3"/>
        <v>34913</v>
      </c>
      <c r="K353" s="48">
        <f t="shared" si="3"/>
        <v>41901</v>
      </c>
      <c r="L353" s="48">
        <f t="shared" si="3"/>
        <v>76814</v>
      </c>
    </row>
    <row r="354" spans="1:12">
      <c r="C354" s="52"/>
      <c r="D354" s="51"/>
      <c r="E354" s="48"/>
      <c r="F354" s="50"/>
      <c r="G354" s="51"/>
      <c r="H354" s="48"/>
      <c r="I354" s="50"/>
      <c r="J354" s="51"/>
      <c r="K354" s="48"/>
      <c r="L354" s="48"/>
    </row>
    <row r="355" spans="1:12">
      <c r="A355" s="53" t="s">
        <v>58</v>
      </c>
      <c r="D355" s="72"/>
      <c r="F355" s="73"/>
      <c r="G355" s="72"/>
      <c r="I355" s="73"/>
      <c r="J355" s="72"/>
    </row>
    <row r="356" spans="1:12">
      <c r="B356" s="53" t="s">
        <v>153</v>
      </c>
      <c r="D356" s="72"/>
      <c r="F356" s="73"/>
      <c r="G356" s="72"/>
      <c r="I356" s="73"/>
      <c r="J356" s="72"/>
    </row>
    <row r="357" spans="1:12">
      <c r="A357" s="49"/>
      <c r="C357" s="49" t="s">
        <v>427</v>
      </c>
      <c r="D357" s="72">
        <v>40</v>
      </c>
      <c r="E357" s="54">
        <v>46</v>
      </c>
      <c r="F357" s="73">
        <v>86</v>
      </c>
      <c r="G357" s="72">
        <v>4</v>
      </c>
      <c r="H357" s="54">
        <v>1</v>
      </c>
      <c r="I357" s="73">
        <v>5</v>
      </c>
      <c r="J357" s="72">
        <v>44</v>
      </c>
      <c r="K357" s="54">
        <v>47</v>
      </c>
      <c r="L357" s="54">
        <v>91</v>
      </c>
    </row>
    <row r="358" spans="1:12">
      <c r="A358" s="49"/>
      <c r="C358" s="49" t="s">
        <v>428</v>
      </c>
      <c r="D358" s="72">
        <v>28</v>
      </c>
      <c r="E358" s="54">
        <v>113</v>
      </c>
      <c r="F358" s="73">
        <v>141</v>
      </c>
      <c r="G358" s="72">
        <v>2</v>
      </c>
      <c r="H358" s="54">
        <v>4</v>
      </c>
      <c r="I358" s="73">
        <v>6</v>
      </c>
      <c r="J358" s="72">
        <v>30</v>
      </c>
      <c r="K358" s="54">
        <v>117</v>
      </c>
      <c r="L358" s="54">
        <v>147</v>
      </c>
    </row>
    <row r="359" spans="1:12">
      <c r="A359" s="49"/>
      <c r="C359" s="143" t="s">
        <v>429</v>
      </c>
      <c r="D359" s="72">
        <v>14</v>
      </c>
      <c r="E359" s="54">
        <v>49</v>
      </c>
      <c r="F359" s="73">
        <v>63</v>
      </c>
      <c r="G359" s="72">
        <v>1</v>
      </c>
      <c r="H359" s="54">
        <v>2</v>
      </c>
      <c r="I359" s="73">
        <v>3</v>
      </c>
      <c r="J359" s="72">
        <v>15</v>
      </c>
      <c r="K359" s="54">
        <v>51</v>
      </c>
      <c r="L359" s="54">
        <v>66</v>
      </c>
    </row>
    <row r="360" spans="1:12">
      <c r="A360" s="49"/>
      <c r="C360" s="49" t="s">
        <v>430</v>
      </c>
      <c r="D360" s="56">
        <v>7</v>
      </c>
      <c r="E360" s="55">
        <v>16</v>
      </c>
      <c r="F360" s="57">
        <v>23</v>
      </c>
      <c r="G360" s="56">
        <v>0</v>
      </c>
      <c r="H360" s="55">
        <v>1</v>
      </c>
      <c r="I360" s="57">
        <v>1</v>
      </c>
      <c r="J360" s="56">
        <v>7</v>
      </c>
      <c r="K360" s="55">
        <v>17</v>
      </c>
      <c r="L360" s="55">
        <v>24</v>
      </c>
    </row>
    <row r="361" spans="1:12">
      <c r="A361" s="49"/>
      <c r="C361" s="52" t="s">
        <v>50</v>
      </c>
      <c r="D361" s="77">
        <v>89</v>
      </c>
      <c r="E361" s="78">
        <v>224</v>
      </c>
      <c r="F361" s="79">
        <v>313</v>
      </c>
      <c r="G361" s="77">
        <v>7</v>
      </c>
      <c r="H361" s="78">
        <v>8</v>
      </c>
      <c r="I361" s="78">
        <v>15</v>
      </c>
      <c r="J361" s="77">
        <v>96</v>
      </c>
      <c r="K361" s="78">
        <v>232</v>
      </c>
      <c r="L361" s="78">
        <v>328</v>
      </c>
    </row>
    <row r="362" spans="1:12" ht="82.2" customHeight="1">
      <c r="A362" s="49"/>
      <c r="B362" s="691" t="s">
        <v>155</v>
      </c>
      <c r="C362" s="691"/>
      <c r="D362" s="72"/>
      <c r="F362" s="73"/>
      <c r="I362" s="73"/>
    </row>
    <row r="363" spans="1:12">
      <c r="A363" s="49"/>
      <c r="B363" s="49"/>
      <c r="C363" s="49" t="s">
        <v>501</v>
      </c>
      <c r="D363" s="56">
        <v>7</v>
      </c>
      <c r="E363" s="55">
        <v>12</v>
      </c>
      <c r="F363" s="57">
        <v>19</v>
      </c>
      <c r="G363" s="56">
        <v>29</v>
      </c>
      <c r="H363" s="55">
        <v>52</v>
      </c>
      <c r="I363" s="57">
        <v>81</v>
      </c>
      <c r="J363" s="56">
        <v>36</v>
      </c>
      <c r="K363" s="55">
        <v>64</v>
      </c>
      <c r="L363" s="55">
        <v>100</v>
      </c>
    </row>
    <row r="364" spans="1:12">
      <c r="A364" s="49"/>
      <c r="C364" s="52" t="s">
        <v>50</v>
      </c>
      <c r="D364" s="77">
        <v>7</v>
      </c>
      <c r="E364" s="78">
        <v>12</v>
      </c>
      <c r="F364" s="79">
        <v>19</v>
      </c>
      <c r="G364" s="77">
        <v>29</v>
      </c>
      <c r="H364" s="78">
        <v>52</v>
      </c>
      <c r="I364" s="78">
        <v>81</v>
      </c>
      <c r="J364" s="77">
        <v>36</v>
      </c>
      <c r="K364" s="78">
        <v>64</v>
      </c>
      <c r="L364" s="78">
        <v>100</v>
      </c>
    </row>
    <row r="365" spans="1:12" ht="27" customHeight="1">
      <c r="A365" s="49"/>
      <c r="B365" s="689" t="s">
        <v>160</v>
      </c>
      <c r="C365" s="689"/>
      <c r="D365" s="51"/>
      <c r="E365" s="48"/>
      <c r="F365" s="50"/>
      <c r="G365" s="51"/>
      <c r="H365" s="48"/>
      <c r="I365" s="48"/>
      <c r="J365" s="51"/>
      <c r="K365" s="48"/>
      <c r="L365" s="48"/>
    </row>
    <row r="366" spans="1:12">
      <c r="A366" s="49"/>
      <c r="C366" s="142" t="s">
        <v>283</v>
      </c>
      <c r="D366" s="199">
        <v>79</v>
      </c>
      <c r="E366" s="200">
        <v>64</v>
      </c>
      <c r="F366" s="201">
        <v>143</v>
      </c>
      <c r="G366" s="199">
        <v>3</v>
      </c>
      <c r="H366" s="200">
        <v>3</v>
      </c>
      <c r="I366" s="200">
        <v>6</v>
      </c>
      <c r="J366" s="199">
        <v>82</v>
      </c>
      <c r="K366" s="200">
        <v>67</v>
      </c>
      <c r="L366" s="200">
        <v>149</v>
      </c>
    </row>
    <row r="367" spans="1:12">
      <c r="A367" s="49"/>
      <c r="C367" s="52" t="s">
        <v>50</v>
      </c>
      <c r="D367" s="77">
        <v>79</v>
      </c>
      <c r="E367" s="78">
        <v>64</v>
      </c>
      <c r="F367" s="79">
        <v>143</v>
      </c>
      <c r="G367" s="77">
        <v>3</v>
      </c>
      <c r="H367" s="78">
        <v>3</v>
      </c>
      <c r="I367" s="78">
        <v>6</v>
      </c>
      <c r="J367" s="77">
        <v>82</v>
      </c>
      <c r="K367" s="78">
        <v>67</v>
      </c>
      <c r="L367" s="78">
        <v>149</v>
      </c>
    </row>
    <row r="368" spans="1:12">
      <c r="A368" s="49"/>
      <c r="B368" s="53" t="s">
        <v>162</v>
      </c>
      <c r="C368" s="81"/>
      <c r="D368" s="51"/>
      <c r="E368" s="48"/>
      <c r="F368" s="50"/>
      <c r="G368" s="51"/>
      <c r="H368" s="48"/>
      <c r="I368" s="50"/>
      <c r="J368" s="51"/>
      <c r="K368" s="48"/>
      <c r="L368" s="48"/>
    </row>
    <row r="369" spans="1:12" ht="13.95" customHeight="1">
      <c r="A369" s="49"/>
      <c r="B369" s="49"/>
      <c r="C369" s="49" t="s">
        <v>502</v>
      </c>
      <c r="D369" s="72">
        <v>0</v>
      </c>
      <c r="E369" s="54">
        <v>9</v>
      </c>
      <c r="F369" s="73">
        <v>9</v>
      </c>
      <c r="G369" s="72">
        <v>13</v>
      </c>
      <c r="H369" s="54">
        <v>45</v>
      </c>
      <c r="I369" s="73">
        <v>58</v>
      </c>
      <c r="J369" s="72">
        <v>13</v>
      </c>
      <c r="K369" s="54">
        <v>54</v>
      </c>
      <c r="L369" s="54">
        <v>67</v>
      </c>
    </row>
    <row r="370" spans="1:12">
      <c r="A370" s="49"/>
      <c r="B370" s="49"/>
      <c r="C370" s="49" t="s">
        <v>503</v>
      </c>
      <c r="D370" s="56">
        <v>20</v>
      </c>
      <c r="E370" s="55">
        <v>64</v>
      </c>
      <c r="F370" s="57">
        <v>84</v>
      </c>
      <c r="G370" s="56">
        <v>1</v>
      </c>
      <c r="H370" s="55">
        <v>3</v>
      </c>
      <c r="I370" s="57">
        <v>4</v>
      </c>
      <c r="J370" s="72">
        <v>21</v>
      </c>
      <c r="K370" s="54">
        <v>67</v>
      </c>
      <c r="L370" s="54">
        <v>88</v>
      </c>
    </row>
    <row r="371" spans="1:12">
      <c r="A371" s="49"/>
      <c r="C371" s="52" t="s">
        <v>50</v>
      </c>
      <c r="D371" s="77">
        <v>20</v>
      </c>
      <c r="E371" s="78">
        <v>73</v>
      </c>
      <c r="F371" s="79">
        <v>93</v>
      </c>
      <c r="G371" s="77">
        <v>14</v>
      </c>
      <c r="H371" s="78">
        <v>48</v>
      </c>
      <c r="I371" s="78">
        <v>62</v>
      </c>
      <c r="J371" s="77">
        <v>34</v>
      </c>
      <c r="K371" s="78">
        <v>121</v>
      </c>
      <c r="L371" s="78">
        <v>155</v>
      </c>
    </row>
    <row r="372" spans="1:12">
      <c r="A372" s="49"/>
      <c r="B372" s="53" t="s">
        <v>134</v>
      </c>
      <c r="C372" s="52"/>
      <c r="D372" s="51"/>
      <c r="E372" s="48"/>
      <c r="F372" s="50"/>
      <c r="G372" s="51"/>
      <c r="H372" s="48"/>
      <c r="I372" s="48"/>
      <c r="J372" s="51"/>
      <c r="K372" s="48"/>
      <c r="L372" s="48"/>
    </row>
    <row r="373" spans="1:12" ht="13.95" customHeight="1">
      <c r="A373" s="49"/>
      <c r="C373" s="59" t="s">
        <v>504</v>
      </c>
      <c r="D373" s="72">
        <v>30</v>
      </c>
      <c r="E373" s="54">
        <v>54</v>
      </c>
      <c r="F373" s="73">
        <v>84</v>
      </c>
      <c r="G373" s="72">
        <v>58</v>
      </c>
      <c r="H373" s="54">
        <v>81</v>
      </c>
      <c r="I373" s="54">
        <v>139</v>
      </c>
      <c r="J373" s="72">
        <v>88</v>
      </c>
      <c r="K373" s="54">
        <v>135</v>
      </c>
      <c r="L373" s="54">
        <v>223</v>
      </c>
    </row>
    <row r="374" spans="1:12">
      <c r="A374" s="49"/>
      <c r="C374" s="59" t="s">
        <v>134</v>
      </c>
      <c r="D374" s="72">
        <v>333</v>
      </c>
      <c r="E374" s="54">
        <v>368</v>
      </c>
      <c r="F374" s="73">
        <v>701</v>
      </c>
      <c r="G374" s="72">
        <v>7</v>
      </c>
      <c r="H374" s="54">
        <v>10</v>
      </c>
      <c r="I374" s="54">
        <v>17</v>
      </c>
      <c r="J374" s="72">
        <v>340</v>
      </c>
      <c r="K374" s="54">
        <v>378</v>
      </c>
      <c r="L374" s="54">
        <v>718</v>
      </c>
    </row>
    <row r="375" spans="1:12">
      <c r="A375" s="49"/>
      <c r="C375" s="59" t="s">
        <v>431</v>
      </c>
      <c r="D375" s="72">
        <v>34</v>
      </c>
      <c r="E375" s="54">
        <v>212</v>
      </c>
      <c r="F375" s="73">
        <v>246</v>
      </c>
      <c r="G375" s="72">
        <v>4</v>
      </c>
      <c r="H375" s="54">
        <v>12</v>
      </c>
      <c r="I375" s="54">
        <v>16</v>
      </c>
      <c r="J375" s="72">
        <v>38</v>
      </c>
      <c r="K375" s="54">
        <v>224</v>
      </c>
      <c r="L375" s="54">
        <v>262</v>
      </c>
    </row>
    <row r="376" spans="1:12">
      <c r="A376" s="49"/>
      <c r="C376" s="59" t="s">
        <v>505</v>
      </c>
      <c r="D376" s="72">
        <v>0</v>
      </c>
      <c r="E376" s="54">
        <v>2</v>
      </c>
      <c r="F376" s="73">
        <v>2</v>
      </c>
      <c r="G376" s="72">
        <v>2</v>
      </c>
      <c r="H376" s="54">
        <v>14</v>
      </c>
      <c r="I376" s="54">
        <v>16</v>
      </c>
      <c r="J376" s="72">
        <v>2</v>
      </c>
      <c r="K376" s="54">
        <v>16</v>
      </c>
      <c r="L376" s="54">
        <v>18</v>
      </c>
    </row>
    <row r="377" spans="1:12">
      <c r="A377" s="49"/>
      <c r="C377" s="59" t="s">
        <v>506</v>
      </c>
      <c r="D377" s="72">
        <v>12</v>
      </c>
      <c r="E377" s="54">
        <v>41</v>
      </c>
      <c r="F377" s="73">
        <v>53</v>
      </c>
      <c r="G377" s="72">
        <v>0</v>
      </c>
      <c r="H377" s="54">
        <v>0</v>
      </c>
      <c r="I377" s="54">
        <v>0</v>
      </c>
      <c r="J377" s="72">
        <v>12</v>
      </c>
      <c r="K377" s="54">
        <v>41</v>
      </c>
      <c r="L377" s="54">
        <v>53</v>
      </c>
    </row>
    <row r="378" spans="1:12">
      <c r="A378" s="49"/>
      <c r="C378" s="52" t="s">
        <v>50</v>
      </c>
      <c r="D378" s="77">
        <v>409</v>
      </c>
      <c r="E378" s="78">
        <v>677</v>
      </c>
      <c r="F378" s="79">
        <v>1086</v>
      </c>
      <c r="G378" s="77">
        <v>71</v>
      </c>
      <c r="H378" s="78">
        <v>117</v>
      </c>
      <c r="I378" s="78">
        <v>188</v>
      </c>
      <c r="J378" s="77">
        <v>480</v>
      </c>
      <c r="K378" s="78">
        <v>794</v>
      </c>
      <c r="L378" s="78">
        <v>1274</v>
      </c>
    </row>
    <row r="379" spans="1:12">
      <c r="A379" s="49"/>
      <c r="B379" s="53" t="s">
        <v>168</v>
      </c>
      <c r="C379" s="52"/>
      <c r="D379" s="51"/>
      <c r="E379" s="48"/>
      <c r="F379" s="50"/>
      <c r="G379" s="51"/>
      <c r="H379" s="48"/>
      <c r="I379" s="48"/>
      <c r="J379" s="51"/>
      <c r="K379" s="48"/>
      <c r="L379" s="48"/>
    </row>
    <row r="380" spans="1:12">
      <c r="A380" s="49"/>
      <c r="B380" s="49"/>
      <c r="C380" s="142" t="s">
        <v>507</v>
      </c>
      <c r="D380" s="72">
        <v>10</v>
      </c>
      <c r="E380" s="54">
        <v>54</v>
      </c>
      <c r="F380" s="73">
        <v>64</v>
      </c>
      <c r="G380" s="72">
        <v>0</v>
      </c>
      <c r="H380" s="54">
        <v>5</v>
      </c>
      <c r="I380" s="54">
        <v>5</v>
      </c>
      <c r="J380" s="72">
        <v>10</v>
      </c>
      <c r="K380" s="54">
        <v>59</v>
      </c>
      <c r="L380" s="54">
        <v>69</v>
      </c>
    </row>
    <row r="381" spans="1:12">
      <c r="A381" s="49"/>
      <c r="B381" s="49"/>
      <c r="C381" s="142" t="s">
        <v>508</v>
      </c>
      <c r="D381" s="56">
        <v>58</v>
      </c>
      <c r="E381" s="55">
        <v>68</v>
      </c>
      <c r="F381" s="57">
        <v>126</v>
      </c>
      <c r="G381" s="56">
        <v>5</v>
      </c>
      <c r="H381" s="55">
        <v>5</v>
      </c>
      <c r="I381" s="55">
        <v>10</v>
      </c>
      <c r="J381" s="56">
        <v>63</v>
      </c>
      <c r="K381" s="55">
        <v>73</v>
      </c>
      <c r="L381" s="55">
        <v>136</v>
      </c>
    </row>
    <row r="382" spans="1:12">
      <c r="A382" s="49"/>
      <c r="C382" s="52" t="s">
        <v>50</v>
      </c>
      <c r="D382" s="51">
        <v>68</v>
      </c>
      <c r="E382" s="48">
        <v>122</v>
      </c>
      <c r="F382" s="50">
        <v>190</v>
      </c>
      <c r="G382" s="51">
        <v>5</v>
      </c>
      <c r="H382" s="48">
        <v>10</v>
      </c>
      <c r="I382" s="48">
        <v>15</v>
      </c>
      <c r="J382" s="51">
        <v>73</v>
      </c>
      <c r="K382" s="48">
        <v>132</v>
      </c>
      <c r="L382" s="48">
        <v>205</v>
      </c>
    </row>
    <row r="383" spans="1:12">
      <c r="B383" s="53" t="s">
        <v>135</v>
      </c>
      <c r="C383" s="52"/>
      <c r="D383" s="51"/>
      <c r="E383" s="48"/>
      <c r="F383" s="50"/>
      <c r="G383" s="51"/>
      <c r="H383" s="48"/>
      <c r="I383" s="50"/>
      <c r="J383" s="51"/>
      <c r="K383" s="48"/>
      <c r="L383" s="48"/>
    </row>
    <row r="384" spans="1:12">
      <c r="C384" s="49" t="s">
        <v>509</v>
      </c>
      <c r="D384" s="72">
        <v>0</v>
      </c>
      <c r="E384" s="54">
        <v>0</v>
      </c>
      <c r="F384" s="73">
        <v>0</v>
      </c>
      <c r="G384" s="72">
        <v>8</v>
      </c>
      <c r="H384" s="54">
        <v>11</v>
      </c>
      <c r="I384" s="73">
        <v>19</v>
      </c>
      <c r="J384" s="72">
        <v>8</v>
      </c>
      <c r="K384" s="54">
        <v>11</v>
      </c>
      <c r="L384" s="54">
        <v>19</v>
      </c>
    </row>
    <row r="385" spans="1:12">
      <c r="C385" s="49" t="s">
        <v>510</v>
      </c>
      <c r="D385" s="72">
        <v>4</v>
      </c>
      <c r="E385" s="54">
        <v>3</v>
      </c>
      <c r="F385" s="73">
        <v>7</v>
      </c>
      <c r="G385" s="72">
        <v>4</v>
      </c>
      <c r="H385" s="54">
        <v>16</v>
      </c>
      <c r="I385" s="73">
        <v>20</v>
      </c>
      <c r="J385" s="72">
        <v>8</v>
      </c>
      <c r="K385" s="54">
        <v>19</v>
      </c>
      <c r="L385" s="54">
        <v>27</v>
      </c>
    </row>
    <row r="386" spans="1:12">
      <c r="C386" s="143" t="s">
        <v>285</v>
      </c>
      <c r="D386" s="72">
        <v>67</v>
      </c>
      <c r="E386" s="54">
        <v>170</v>
      </c>
      <c r="F386" s="73">
        <v>237</v>
      </c>
      <c r="G386" s="72">
        <v>3</v>
      </c>
      <c r="H386" s="54">
        <v>10</v>
      </c>
      <c r="I386" s="73">
        <v>13</v>
      </c>
      <c r="J386" s="72">
        <v>70</v>
      </c>
      <c r="K386" s="54">
        <v>180</v>
      </c>
      <c r="L386" s="54">
        <v>250</v>
      </c>
    </row>
    <row r="387" spans="1:12">
      <c r="C387" s="49" t="s">
        <v>347</v>
      </c>
      <c r="D387" s="72">
        <v>108</v>
      </c>
      <c r="E387" s="54">
        <v>92</v>
      </c>
      <c r="F387" s="73">
        <v>200</v>
      </c>
      <c r="G387" s="72">
        <v>25</v>
      </c>
      <c r="H387" s="54">
        <v>16</v>
      </c>
      <c r="I387" s="73">
        <v>41</v>
      </c>
      <c r="J387" s="72">
        <v>133</v>
      </c>
      <c r="K387" s="54">
        <v>108</v>
      </c>
      <c r="L387" s="54">
        <v>241</v>
      </c>
    </row>
    <row r="388" spans="1:12">
      <c r="B388" s="49"/>
      <c r="C388" s="49" t="s">
        <v>432</v>
      </c>
      <c r="D388" s="72">
        <v>158</v>
      </c>
      <c r="E388" s="54">
        <v>307</v>
      </c>
      <c r="F388" s="73">
        <v>465</v>
      </c>
      <c r="G388" s="72">
        <v>13</v>
      </c>
      <c r="H388" s="54">
        <v>56</v>
      </c>
      <c r="I388" s="73">
        <v>69</v>
      </c>
      <c r="J388" s="72">
        <v>171</v>
      </c>
      <c r="K388" s="54">
        <v>363</v>
      </c>
      <c r="L388" s="54">
        <v>534</v>
      </c>
    </row>
    <row r="389" spans="1:12">
      <c r="C389" s="143" t="s">
        <v>511</v>
      </c>
      <c r="D389" s="72">
        <v>0</v>
      </c>
      <c r="E389" s="54">
        <v>0</v>
      </c>
      <c r="F389" s="73">
        <v>0</v>
      </c>
      <c r="G389" s="72">
        <v>21</v>
      </c>
      <c r="H389" s="54">
        <v>27</v>
      </c>
      <c r="I389" s="54">
        <v>48</v>
      </c>
      <c r="J389" s="72">
        <v>21</v>
      </c>
      <c r="K389" s="54">
        <v>27</v>
      </c>
      <c r="L389" s="54">
        <v>48</v>
      </c>
    </row>
    <row r="390" spans="1:12">
      <c r="C390" s="49" t="s">
        <v>512</v>
      </c>
      <c r="D390" s="72">
        <v>0</v>
      </c>
      <c r="E390" s="54">
        <v>7</v>
      </c>
      <c r="F390" s="73">
        <v>7</v>
      </c>
      <c r="G390" s="72">
        <v>14</v>
      </c>
      <c r="H390" s="54">
        <v>13</v>
      </c>
      <c r="I390" s="54">
        <v>27</v>
      </c>
      <c r="J390" s="72">
        <v>14</v>
      </c>
      <c r="K390" s="54">
        <v>20</v>
      </c>
      <c r="L390" s="54">
        <v>34</v>
      </c>
    </row>
    <row r="391" spans="1:12" ht="13.95" customHeight="1">
      <c r="C391" s="143" t="s">
        <v>433</v>
      </c>
      <c r="D391" s="72">
        <v>15</v>
      </c>
      <c r="E391" s="54">
        <v>10</v>
      </c>
      <c r="F391" s="73">
        <v>25</v>
      </c>
      <c r="G391" s="72">
        <v>0</v>
      </c>
      <c r="H391" s="54">
        <v>1</v>
      </c>
      <c r="I391" s="54">
        <v>1</v>
      </c>
      <c r="J391" s="72">
        <v>15</v>
      </c>
      <c r="K391" s="54">
        <v>11</v>
      </c>
      <c r="L391" s="54">
        <v>26</v>
      </c>
    </row>
    <row r="392" spans="1:12" ht="13.95" customHeight="1">
      <c r="C392" s="49" t="s">
        <v>434</v>
      </c>
      <c r="D392" s="56">
        <v>9</v>
      </c>
      <c r="E392" s="55">
        <v>3</v>
      </c>
      <c r="F392" s="57">
        <v>12</v>
      </c>
      <c r="G392" s="56">
        <v>32</v>
      </c>
      <c r="H392" s="55">
        <v>71</v>
      </c>
      <c r="I392" s="55">
        <v>103</v>
      </c>
      <c r="J392" s="56">
        <v>41</v>
      </c>
      <c r="K392" s="55">
        <v>74</v>
      </c>
      <c r="L392" s="55">
        <v>115</v>
      </c>
    </row>
    <row r="393" spans="1:12">
      <c r="C393" s="52" t="s">
        <v>50</v>
      </c>
      <c r="D393" s="51">
        <v>361</v>
      </c>
      <c r="E393" s="48">
        <v>592</v>
      </c>
      <c r="F393" s="50">
        <v>953</v>
      </c>
      <c r="G393" s="51">
        <v>120</v>
      </c>
      <c r="H393" s="48">
        <v>221</v>
      </c>
      <c r="I393" s="48">
        <v>341</v>
      </c>
      <c r="J393" s="51">
        <v>481</v>
      </c>
      <c r="K393" s="48">
        <v>813</v>
      </c>
      <c r="L393" s="48">
        <v>1294</v>
      </c>
    </row>
    <row r="394" spans="1:12">
      <c r="A394" s="49"/>
      <c r="B394" s="53" t="s">
        <v>173</v>
      </c>
      <c r="C394" s="52"/>
      <c r="D394" s="51"/>
      <c r="E394" s="48"/>
      <c r="F394" s="50"/>
      <c r="G394" s="51"/>
      <c r="H394" s="48"/>
      <c r="I394" s="50"/>
      <c r="J394" s="51"/>
      <c r="K394" s="48"/>
      <c r="L394" s="48"/>
    </row>
    <row r="395" spans="1:12">
      <c r="A395" s="49"/>
      <c r="B395" s="49"/>
      <c r="C395" s="143" t="s">
        <v>513</v>
      </c>
      <c r="D395" s="72">
        <v>0</v>
      </c>
      <c r="E395" s="54">
        <v>2</v>
      </c>
      <c r="F395" s="73">
        <v>2</v>
      </c>
      <c r="G395" s="72">
        <v>4</v>
      </c>
      <c r="H395" s="54">
        <v>6</v>
      </c>
      <c r="I395" s="73">
        <v>10</v>
      </c>
      <c r="J395" s="72">
        <v>4</v>
      </c>
      <c r="K395" s="54">
        <v>8</v>
      </c>
      <c r="L395" s="54">
        <v>12</v>
      </c>
    </row>
    <row r="396" spans="1:12">
      <c r="A396" s="49"/>
      <c r="B396" s="49"/>
      <c r="C396" s="143" t="s">
        <v>514</v>
      </c>
      <c r="D396" s="72">
        <v>234</v>
      </c>
      <c r="E396" s="54">
        <v>130</v>
      </c>
      <c r="F396" s="73">
        <v>364</v>
      </c>
      <c r="G396" s="72">
        <v>6</v>
      </c>
      <c r="H396" s="54">
        <v>4</v>
      </c>
      <c r="I396" s="73">
        <v>10</v>
      </c>
      <c r="J396" s="72">
        <v>240</v>
      </c>
      <c r="K396" s="54">
        <v>134</v>
      </c>
      <c r="L396" s="54">
        <v>374</v>
      </c>
    </row>
    <row r="397" spans="1:12">
      <c r="A397" s="49"/>
      <c r="C397" s="143" t="s">
        <v>515</v>
      </c>
      <c r="D397" s="72">
        <v>1</v>
      </c>
      <c r="E397" s="54">
        <v>14</v>
      </c>
      <c r="F397" s="73">
        <v>15</v>
      </c>
      <c r="G397" s="72">
        <v>0</v>
      </c>
      <c r="H397" s="54">
        <v>0</v>
      </c>
      <c r="I397" s="73">
        <v>0</v>
      </c>
      <c r="J397" s="72">
        <v>1</v>
      </c>
      <c r="K397" s="54">
        <v>14</v>
      </c>
      <c r="L397" s="54">
        <v>15</v>
      </c>
    </row>
    <row r="398" spans="1:12">
      <c r="A398" s="49"/>
      <c r="C398" s="143" t="s">
        <v>286</v>
      </c>
      <c r="D398" s="72">
        <v>43</v>
      </c>
      <c r="E398" s="54">
        <v>35</v>
      </c>
      <c r="F398" s="73">
        <v>78</v>
      </c>
      <c r="G398" s="72">
        <v>1</v>
      </c>
      <c r="H398" s="54">
        <v>2</v>
      </c>
      <c r="I398" s="73">
        <v>3</v>
      </c>
      <c r="J398" s="72">
        <v>44</v>
      </c>
      <c r="K398" s="54">
        <v>37</v>
      </c>
      <c r="L398" s="54">
        <v>81</v>
      </c>
    </row>
    <row r="399" spans="1:12">
      <c r="A399" s="49"/>
      <c r="C399" s="143" t="s">
        <v>435</v>
      </c>
      <c r="D399" s="72">
        <v>6</v>
      </c>
      <c r="E399" s="54">
        <v>1</v>
      </c>
      <c r="F399" s="73">
        <v>7</v>
      </c>
      <c r="G399" s="72">
        <v>0</v>
      </c>
      <c r="H399" s="54">
        <v>0</v>
      </c>
      <c r="I399" s="73">
        <v>0</v>
      </c>
      <c r="J399" s="72">
        <v>6</v>
      </c>
      <c r="K399" s="54">
        <v>1</v>
      </c>
      <c r="L399" s="54">
        <v>7</v>
      </c>
    </row>
    <row r="400" spans="1:12">
      <c r="A400" s="49"/>
      <c r="C400" s="49" t="s">
        <v>516</v>
      </c>
      <c r="D400" s="72">
        <v>2</v>
      </c>
      <c r="E400" s="54">
        <v>7</v>
      </c>
      <c r="F400" s="73">
        <v>9</v>
      </c>
      <c r="G400" s="72">
        <v>26</v>
      </c>
      <c r="H400" s="54">
        <v>56</v>
      </c>
      <c r="I400" s="54">
        <v>82</v>
      </c>
      <c r="J400" s="72">
        <v>28</v>
      </c>
      <c r="K400" s="54">
        <v>63</v>
      </c>
      <c r="L400" s="54">
        <v>91</v>
      </c>
    </row>
    <row r="401" spans="1:12">
      <c r="A401" s="49"/>
      <c r="C401" s="143" t="s">
        <v>436</v>
      </c>
      <c r="D401" s="72">
        <v>707</v>
      </c>
      <c r="E401" s="54">
        <v>1295</v>
      </c>
      <c r="F401" s="73">
        <v>2002</v>
      </c>
      <c r="G401" s="72">
        <v>15</v>
      </c>
      <c r="H401" s="54">
        <v>54</v>
      </c>
      <c r="I401" s="54">
        <v>69</v>
      </c>
      <c r="J401" s="72">
        <v>722</v>
      </c>
      <c r="K401" s="54">
        <v>1349</v>
      </c>
      <c r="L401" s="54">
        <v>2071</v>
      </c>
    </row>
    <row r="402" spans="1:12">
      <c r="A402" s="49"/>
      <c r="C402" s="49" t="s">
        <v>517</v>
      </c>
      <c r="D402" s="72">
        <v>2</v>
      </c>
      <c r="E402" s="54">
        <v>0</v>
      </c>
      <c r="F402" s="73">
        <v>2</v>
      </c>
      <c r="G402" s="72">
        <v>18</v>
      </c>
      <c r="H402" s="54">
        <v>23</v>
      </c>
      <c r="I402" s="54">
        <v>41</v>
      </c>
      <c r="J402" s="72">
        <v>20</v>
      </c>
      <c r="K402" s="54">
        <v>23</v>
      </c>
      <c r="L402" s="54">
        <v>43</v>
      </c>
    </row>
    <row r="403" spans="1:12">
      <c r="A403" s="49"/>
      <c r="C403" s="52" t="s">
        <v>50</v>
      </c>
      <c r="D403" s="77">
        <v>995</v>
      </c>
      <c r="E403" s="78">
        <v>1484</v>
      </c>
      <c r="F403" s="79">
        <v>2479</v>
      </c>
      <c r="G403" s="77">
        <v>70</v>
      </c>
      <c r="H403" s="78">
        <v>145</v>
      </c>
      <c r="I403" s="78">
        <v>215</v>
      </c>
      <c r="J403" s="77">
        <v>1065</v>
      </c>
      <c r="K403" s="78">
        <v>1629</v>
      </c>
      <c r="L403" s="78">
        <v>2694</v>
      </c>
    </row>
    <row r="404" spans="1:12" ht="13.95" customHeight="1">
      <c r="A404" s="49"/>
      <c r="B404" s="53" t="s">
        <v>190</v>
      </c>
      <c r="C404" s="52"/>
      <c r="D404" s="51"/>
      <c r="E404" s="48"/>
      <c r="F404" s="50"/>
      <c r="G404" s="51"/>
      <c r="H404" s="48"/>
      <c r="I404" s="50"/>
      <c r="J404" s="51"/>
      <c r="K404" s="48"/>
      <c r="L404" s="48"/>
    </row>
    <row r="405" spans="1:12">
      <c r="A405" s="49"/>
      <c r="C405" s="59" t="s">
        <v>518</v>
      </c>
      <c r="D405" s="72">
        <v>13</v>
      </c>
      <c r="E405" s="54">
        <v>39</v>
      </c>
      <c r="F405" s="73">
        <v>52</v>
      </c>
      <c r="G405" s="72">
        <v>2</v>
      </c>
      <c r="H405" s="54">
        <v>7</v>
      </c>
      <c r="I405" s="73">
        <v>9</v>
      </c>
      <c r="J405" s="72">
        <v>15</v>
      </c>
      <c r="K405" s="54">
        <v>46</v>
      </c>
      <c r="L405" s="54">
        <v>61</v>
      </c>
    </row>
    <row r="406" spans="1:12">
      <c r="A406" s="49"/>
      <c r="B406" s="49"/>
      <c r="C406" s="59" t="s">
        <v>519</v>
      </c>
      <c r="D406" s="72">
        <v>127</v>
      </c>
      <c r="E406" s="54">
        <v>419</v>
      </c>
      <c r="F406" s="73">
        <v>546</v>
      </c>
      <c r="G406" s="72">
        <v>42</v>
      </c>
      <c r="H406" s="54">
        <v>71</v>
      </c>
      <c r="I406" s="73">
        <v>113</v>
      </c>
      <c r="J406" s="72">
        <v>169</v>
      </c>
      <c r="K406" s="54">
        <v>490</v>
      </c>
      <c r="L406" s="54">
        <v>659</v>
      </c>
    </row>
    <row r="407" spans="1:12">
      <c r="A407" s="49"/>
      <c r="B407" s="49"/>
      <c r="C407" s="49" t="s">
        <v>190</v>
      </c>
      <c r="D407" s="72">
        <v>109</v>
      </c>
      <c r="E407" s="54">
        <v>367</v>
      </c>
      <c r="F407" s="73">
        <v>476</v>
      </c>
      <c r="G407" s="72">
        <v>8</v>
      </c>
      <c r="H407" s="54">
        <v>16</v>
      </c>
      <c r="I407" s="54">
        <v>24</v>
      </c>
      <c r="J407" s="72">
        <v>117</v>
      </c>
      <c r="K407" s="54">
        <v>383</v>
      </c>
      <c r="L407" s="54">
        <v>500</v>
      </c>
    </row>
    <row r="408" spans="1:12" ht="13.95" customHeight="1">
      <c r="A408" s="49"/>
      <c r="B408" s="49"/>
      <c r="C408" s="205" t="s">
        <v>287</v>
      </c>
      <c r="D408" s="72">
        <v>3</v>
      </c>
      <c r="E408" s="54">
        <v>18</v>
      </c>
      <c r="F408" s="73">
        <v>21</v>
      </c>
      <c r="G408" s="72">
        <v>0</v>
      </c>
      <c r="H408" s="54">
        <v>1</v>
      </c>
      <c r="I408" s="54">
        <v>1</v>
      </c>
      <c r="J408" s="72">
        <v>3</v>
      </c>
      <c r="K408" s="54">
        <v>19</v>
      </c>
      <c r="L408" s="54">
        <v>22</v>
      </c>
    </row>
    <row r="409" spans="1:12">
      <c r="A409" s="49"/>
      <c r="B409" s="49"/>
      <c r="C409" s="205" t="s">
        <v>520</v>
      </c>
      <c r="D409" s="56">
        <v>0</v>
      </c>
      <c r="E409" s="55">
        <v>0</v>
      </c>
      <c r="F409" s="57">
        <v>0</v>
      </c>
      <c r="G409" s="56">
        <v>23</v>
      </c>
      <c r="H409" s="55">
        <v>24</v>
      </c>
      <c r="I409" s="55">
        <v>47</v>
      </c>
      <c r="J409" s="56">
        <v>23</v>
      </c>
      <c r="K409" s="55">
        <v>24</v>
      </c>
      <c r="L409" s="55">
        <v>47</v>
      </c>
    </row>
    <row r="410" spans="1:12">
      <c r="A410" s="49"/>
      <c r="C410" s="52" t="s">
        <v>50</v>
      </c>
      <c r="D410" s="77">
        <v>252</v>
      </c>
      <c r="E410" s="78">
        <v>843</v>
      </c>
      <c r="F410" s="79">
        <v>1095</v>
      </c>
      <c r="G410" s="77">
        <v>75</v>
      </c>
      <c r="H410" s="78">
        <v>119</v>
      </c>
      <c r="I410" s="78">
        <v>194</v>
      </c>
      <c r="J410" s="77">
        <v>327</v>
      </c>
      <c r="K410" s="78">
        <v>962</v>
      </c>
      <c r="L410" s="78">
        <v>1289</v>
      </c>
    </row>
    <row r="411" spans="1:12" ht="25.95" customHeight="1">
      <c r="A411" s="49"/>
      <c r="B411" s="689" t="s">
        <v>193</v>
      </c>
      <c r="C411" s="689"/>
      <c r="D411" s="51"/>
      <c r="E411" s="48"/>
      <c r="F411" s="50"/>
      <c r="G411" s="51"/>
      <c r="H411" s="48"/>
      <c r="I411" s="48"/>
      <c r="J411" s="51"/>
      <c r="K411" s="48"/>
      <c r="L411" s="48"/>
    </row>
    <row r="412" spans="1:12">
      <c r="A412" s="49"/>
      <c r="B412" s="49"/>
      <c r="C412" s="142" t="s">
        <v>287</v>
      </c>
      <c r="D412" s="199">
        <v>24</v>
      </c>
      <c r="E412" s="200">
        <v>154</v>
      </c>
      <c r="F412" s="201">
        <v>178</v>
      </c>
      <c r="G412" s="199">
        <v>3</v>
      </c>
      <c r="H412" s="200">
        <v>0</v>
      </c>
      <c r="I412" s="200">
        <v>3</v>
      </c>
      <c r="J412" s="199">
        <v>27</v>
      </c>
      <c r="K412" s="200">
        <v>154</v>
      </c>
      <c r="L412" s="200">
        <v>181</v>
      </c>
    </row>
    <row r="413" spans="1:12">
      <c r="A413" s="49"/>
      <c r="B413" s="49"/>
      <c r="C413" s="52" t="s">
        <v>50</v>
      </c>
      <c r="D413" s="77">
        <v>24</v>
      </c>
      <c r="E413" s="78">
        <v>154</v>
      </c>
      <c r="F413" s="79">
        <v>178</v>
      </c>
      <c r="G413" s="77">
        <v>3</v>
      </c>
      <c r="H413" s="78">
        <v>0</v>
      </c>
      <c r="I413" s="78">
        <v>3</v>
      </c>
      <c r="J413" s="77">
        <v>27</v>
      </c>
      <c r="K413" s="78">
        <v>154</v>
      </c>
      <c r="L413" s="78">
        <v>181</v>
      </c>
    </row>
    <row r="414" spans="1:12" ht="13.95" customHeight="1">
      <c r="A414" s="49"/>
      <c r="B414" s="53" t="s">
        <v>137</v>
      </c>
      <c r="C414" s="52"/>
      <c r="D414" s="51"/>
      <c r="E414" s="48"/>
      <c r="F414" s="50"/>
      <c r="G414" s="51"/>
      <c r="H414" s="48"/>
      <c r="I414" s="48"/>
      <c r="J414" s="51"/>
      <c r="K414" s="48"/>
      <c r="L414" s="48"/>
    </row>
    <row r="415" spans="1:12">
      <c r="A415" s="49"/>
      <c r="B415" s="49"/>
      <c r="C415" s="59" t="s">
        <v>521</v>
      </c>
      <c r="D415" s="72">
        <v>61</v>
      </c>
      <c r="E415" s="54">
        <v>46</v>
      </c>
      <c r="F415" s="73">
        <v>107</v>
      </c>
      <c r="G415" s="72">
        <v>0</v>
      </c>
      <c r="H415" s="54">
        <v>0</v>
      </c>
      <c r="I415" s="54">
        <v>0</v>
      </c>
      <c r="J415" s="72">
        <v>61</v>
      </c>
      <c r="K415" s="54">
        <v>46</v>
      </c>
      <c r="L415" s="54">
        <v>107</v>
      </c>
    </row>
    <row r="416" spans="1:12">
      <c r="A416" s="49"/>
      <c r="B416" s="49"/>
      <c r="C416" s="59" t="s">
        <v>522</v>
      </c>
      <c r="D416" s="72">
        <v>31</v>
      </c>
      <c r="E416" s="54">
        <v>45</v>
      </c>
      <c r="F416" s="73">
        <v>76</v>
      </c>
      <c r="G416" s="72">
        <v>1</v>
      </c>
      <c r="H416" s="54">
        <v>2</v>
      </c>
      <c r="I416" s="54">
        <v>3</v>
      </c>
      <c r="J416" s="72">
        <v>32</v>
      </c>
      <c r="K416" s="54">
        <v>47</v>
      </c>
      <c r="L416" s="54">
        <v>79</v>
      </c>
    </row>
    <row r="417" spans="1:12">
      <c r="A417" s="49"/>
      <c r="B417" s="49"/>
      <c r="C417" s="52" t="s">
        <v>50</v>
      </c>
      <c r="D417" s="77">
        <v>92</v>
      </c>
      <c r="E417" s="78">
        <v>91</v>
      </c>
      <c r="F417" s="79">
        <v>183</v>
      </c>
      <c r="G417" s="77">
        <v>1</v>
      </c>
      <c r="H417" s="78">
        <v>2</v>
      </c>
      <c r="I417" s="78">
        <v>3</v>
      </c>
      <c r="J417" s="77">
        <v>93</v>
      </c>
      <c r="K417" s="78">
        <v>93</v>
      </c>
      <c r="L417" s="78">
        <v>186</v>
      </c>
    </row>
    <row r="418" spans="1:12">
      <c r="A418" s="49"/>
      <c r="B418" s="53" t="s">
        <v>196</v>
      </c>
      <c r="C418" s="52"/>
      <c r="D418" s="51"/>
      <c r="E418" s="48"/>
      <c r="F418" s="50"/>
      <c r="G418" s="51"/>
      <c r="H418" s="48"/>
      <c r="I418" s="48"/>
      <c r="J418" s="51"/>
      <c r="K418" s="48"/>
      <c r="L418" s="48"/>
    </row>
    <row r="419" spans="1:12">
      <c r="A419" s="49"/>
      <c r="C419" s="59" t="s">
        <v>196</v>
      </c>
      <c r="D419" s="56">
        <v>6</v>
      </c>
      <c r="E419" s="55">
        <v>24</v>
      </c>
      <c r="F419" s="57">
        <v>30</v>
      </c>
      <c r="G419" s="56">
        <v>0</v>
      </c>
      <c r="H419" s="55">
        <v>4</v>
      </c>
      <c r="I419" s="55">
        <v>4</v>
      </c>
      <c r="J419" s="56">
        <v>6</v>
      </c>
      <c r="K419" s="55">
        <v>28</v>
      </c>
      <c r="L419" s="55">
        <v>34</v>
      </c>
    </row>
    <row r="420" spans="1:12">
      <c r="A420" s="49"/>
      <c r="C420" s="52" t="s">
        <v>50</v>
      </c>
      <c r="D420" s="51">
        <v>6</v>
      </c>
      <c r="E420" s="48">
        <v>24</v>
      </c>
      <c r="F420" s="50">
        <v>30</v>
      </c>
      <c r="G420" s="51">
        <v>0</v>
      </c>
      <c r="H420" s="48">
        <v>4</v>
      </c>
      <c r="I420" s="48">
        <v>4</v>
      </c>
      <c r="J420" s="51">
        <v>6</v>
      </c>
      <c r="K420" s="48">
        <v>28</v>
      </c>
      <c r="L420" s="48">
        <v>34</v>
      </c>
    </row>
    <row r="421" spans="1:12">
      <c r="A421" s="49"/>
      <c r="B421" s="53" t="s">
        <v>199</v>
      </c>
      <c r="C421" s="52"/>
      <c r="D421" s="51"/>
      <c r="E421" s="48"/>
      <c r="F421" s="50"/>
      <c r="G421" s="51"/>
      <c r="H421" s="48"/>
      <c r="I421" s="50"/>
      <c r="J421" s="51"/>
      <c r="K421" s="48"/>
      <c r="L421" s="48"/>
    </row>
    <row r="422" spans="1:12">
      <c r="A422" s="49"/>
      <c r="C422" s="49" t="s">
        <v>199</v>
      </c>
      <c r="D422" s="56">
        <v>116</v>
      </c>
      <c r="E422" s="55">
        <v>471</v>
      </c>
      <c r="F422" s="57">
        <v>587</v>
      </c>
      <c r="G422" s="56">
        <v>49</v>
      </c>
      <c r="H422" s="55">
        <v>244</v>
      </c>
      <c r="I422" s="57">
        <v>293</v>
      </c>
      <c r="J422" s="56">
        <v>165</v>
      </c>
      <c r="K422" s="55">
        <v>715</v>
      </c>
      <c r="L422" s="55">
        <v>880</v>
      </c>
    </row>
    <row r="423" spans="1:12">
      <c r="A423" s="49"/>
      <c r="C423" s="52" t="s">
        <v>50</v>
      </c>
      <c r="D423" s="77">
        <v>116</v>
      </c>
      <c r="E423" s="78">
        <v>471</v>
      </c>
      <c r="F423" s="79">
        <v>587</v>
      </c>
      <c r="G423" s="77">
        <v>49</v>
      </c>
      <c r="H423" s="78">
        <v>244</v>
      </c>
      <c r="I423" s="78">
        <v>293</v>
      </c>
      <c r="J423" s="77">
        <v>165</v>
      </c>
      <c r="K423" s="78">
        <v>715</v>
      </c>
      <c r="L423" s="78">
        <v>880</v>
      </c>
    </row>
    <row r="424" spans="1:12">
      <c r="A424" s="49"/>
      <c r="B424" s="53" t="s">
        <v>203</v>
      </c>
      <c r="C424" s="52"/>
      <c r="D424" s="51"/>
      <c r="E424" s="48"/>
      <c r="F424" s="50"/>
      <c r="G424" s="51"/>
      <c r="H424" s="48"/>
      <c r="I424" s="50"/>
      <c r="J424" s="51"/>
      <c r="K424" s="48"/>
      <c r="L424" s="48"/>
    </row>
    <row r="425" spans="1:12">
      <c r="A425" s="49"/>
      <c r="C425" s="143" t="s">
        <v>523</v>
      </c>
      <c r="D425" s="72">
        <v>21</v>
      </c>
      <c r="E425" s="54">
        <v>16</v>
      </c>
      <c r="F425" s="73">
        <v>37</v>
      </c>
      <c r="G425" s="72">
        <v>0</v>
      </c>
      <c r="H425" s="54">
        <v>2</v>
      </c>
      <c r="I425" s="73">
        <v>2</v>
      </c>
      <c r="J425" s="72">
        <v>21</v>
      </c>
      <c r="K425" s="54">
        <v>18</v>
      </c>
      <c r="L425" s="54">
        <v>39</v>
      </c>
    </row>
    <row r="426" spans="1:12">
      <c r="A426" s="49"/>
      <c r="C426" s="49" t="s">
        <v>524</v>
      </c>
      <c r="D426" s="72">
        <v>45</v>
      </c>
      <c r="E426" s="54">
        <v>15</v>
      </c>
      <c r="F426" s="73">
        <v>60</v>
      </c>
      <c r="G426" s="72">
        <v>25</v>
      </c>
      <c r="H426" s="54">
        <v>12</v>
      </c>
      <c r="I426" s="73">
        <v>37</v>
      </c>
      <c r="J426" s="72">
        <v>70</v>
      </c>
      <c r="K426" s="54">
        <v>27</v>
      </c>
      <c r="L426" s="54">
        <v>97</v>
      </c>
    </row>
    <row r="427" spans="1:12">
      <c r="A427" s="49"/>
      <c r="C427" s="143" t="s">
        <v>525</v>
      </c>
      <c r="D427" s="72">
        <v>3</v>
      </c>
      <c r="E427" s="54">
        <v>1</v>
      </c>
      <c r="F427" s="73">
        <v>4</v>
      </c>
      <c r="G427" s="72">
        <v>0</v>
      </c>
      <c r="H427" s="54">
        <v>0</v>
      </c>
      <c r="I427" s="73">
        <v>0</v>
      </c>
      <c r="J427" s="72">
        <v>3</v>
      </c>
      <c r="K427" s="54">
        <v>1</v>
      </c>
      <c r="L427" s="54">
        <v>4</v>
      </c>
    </row>
    <row r="428" spans="1:12">
      <c r="C428" s="49" t="s">
        <v>526</v>
      </c>
      <c r="D428" s="72">
        <v>31</v>
      </c>
      <c r="E428" s="54">
        <v>18</v>
      </c>
      <c r="F428" s="73">
        <v>49</v>
      </c>
      <c r="G428" s="72">
        <v>0</v>
      </c>
      <c r="H428" s="54">
        <v>0</v>
      </c>
      <c r="I428" s="73">
        <v>0</v>
      </c>
      <c r="J428" s="72">
        <v>31</v>
      </c>
      <c r="K428" s="54">
        <v>18</v>
      </c>
      <c r="L428" s="54">
        <v>49</v>
      </c>
    </row>
    <row r="429" spans="1:12">
      <c r="C429" s="49" t="s">
        <v>527</v>
      </c>
      <c r="D429" s="72">
        <v>5</v>
      </c>
      <c r="E429" s="54">
        <v>3</v>
      </c>
      <c r="F429" s="73">
        <v>8</v>
      </c>
      <c r="G429" s="72">
        <v>7</v>
      </c>
      <c r="H429" s="54">
        <v>2</v>
      </c>
      <c r="I429" s="73">
        <v>9</v>
      </c>
      <c r="J429" s="72">
        <v>12</v>
      </c>
      <c r="K429" s="54">
        <v>5</v>
      </c>
      <c r="L429" s="54">
        <v>17</v>
      </c>
    </row>
    <row r="430" spans="1:12">
      <c r="C430" s="49" t="s">
        <v>528</v>
      </c>
      <c r="D430" s="72">
        <v>150</v>
      </c>
      <c r="E430" s="54">
        <v>102</v>
      </c>
      <c r="F430" s="73">
        <v>252</v>
      </c>
      <c r="G430" s="72">
        <v>3</v>
      </c>
      <c r="H430" s="54">
        <v>1</v>
      </c>
      <c r="I430" s="73">
        <v>4</v>
      </c>
      <c r="J430" s="72">
        <v>153</v>
      </c>
      <c r="K430" s="54">
        <v>103</v>
      </c>
      <c r="L430" s="54">
        <v>256</v>
      </c>
    </row>
    <row r="431" spans="1:12">
      <c r="C431" s="49" t="s">
        <v>529</v>
      </c>
      <c r="D431" s="72">
        <v>295</v>
      </c>
      <c r="E431" s="54">
        <v>221</v>
      </c>
      <c r="F431" s="73">
        <v>516</v>
      </c>
      <c r="G431" s="72">
        <v>11</v>
      </c>
      <c r="H431" s="54">
        <v>5</v>
      </c>
      <c r="I431" s="73">
        <v>16</v>
      </c>
      <c r="J431" s="72">
        <v>306</v>
      </c>
      <c r="K431" s="54">
        <v>226</v>
      </c>
      <c r="L431" s="54">
        <v>532</v>
      </c>
    </row>
    <row r="432" spans="1:12">
      <c r="C432" s="49" t="s">
        <v>530</v>
      </c>
      <c r="D432" s="72">
        <v>37</v>
      </c>
      <c r="E432" s="54">
        <v>6</v>
      </c>
      <c r="F432" s="73">
        <v>43</v>
      </c>
      <c r="G432" s="72">
        <v>3</v>
      </c>
      <c r="H432" s="54">
        <v>0</v>
      </c>
      <c r="I432" s="73">
        <v>3</v>
      </c>
      <c r="J432" s="72">
        <v>40</v>
      </c>
      <c r="K432" s="54">
        <v>6</v>
      </c>
      <c r="L432" s="54">
        <v>46</v>
      </c>
    </row>
    <row r="433" spans="1:18">
      <c r="C433" s="49" t="s">
        <v>531</v>
      </c>
      <c r="D433" s="72">
        <v>52</v>
      </c>
      <c r="E433" s="54">
        <v>15</v>
      </c>
      <c r="F433" s="73">
        <v>67</v>
      </c>
      <c r="G433" s="72">
        <v>4</v>
      </c>
      <c r="H433" s="54">
        <v>2</v>
      </c>
      <c r="I433" s="73">
        <v>6</v>
      </c>
      <c r="J433" s="72">
        <v>56</v>
      </c>
      <c r="K433" s="54">
        <v>17</v>
      </c>
      <c r="L433" s="54">
        <v>73</v>
      </c>
    </row>
    <row r="434" spans="1:18">
      <c r="C434" s="49" t="s">
        <v>438</v>
      </c>
      <c r="D434" s="72">
        <v>284</v>
      </c>
      <c r="E434" s="54">
        <v>221</v>
      </c>
      <c r="F434" s="73">
        <v>505</v>
      </c>
      <c r="G434" s="72">
        <v>67</v>
      </c>
      <c r="H434" s="54">
        <v>107</v>
      </c>
      <c r="I434" s="73">
        <v>174</v>
      </c>
      <c r="J434" s="72">
        <v>351</v>
      </c>
      <c r="K434" s="54">
        <v>328</v>
      </c>
      <c r="L434" s="54">
        <v>679</v>
      </c>
    </row>
    <row r="435" spans="1:18">
      <c r="C435" s="49" t="s">
        <v>439</v>
      </c>
      <c r="D435" s="72">
        <v>488</v>
      </c>
      <c r="E435" s="54">
        <v>263</v>
      </c>
      <c r="F435" s="73">
        <v>751</v>
      </c>
      <c r="G435" s="72">
        <v>25</v>
      </c>
      <c r="H435" s="54">
        <v>19</v>
      </c>
      <c r="I435" s="73">
        <v>44</v>
      </c>
      <c r="J435" s="72">
        <v>513</v>
      </c>
      <c r="K435" s="54">
        <v>282</v>
      </c>
      <c r="L435" s="54">
        <v>795</v>
      </c>
    </row>
    <row r="436" spans="1:18" s="53" customFormat="1">
      <c r="C436" s="80" t="s">
        <v>532</v>
      </c>
      <c r="D436" s="72">
        <v>44</v>
      </c>
      <c r="E436" s="54">
        <v>20</v>
      </c>
      <c r="F436" s="73">
        <v>64</v>
      </c>
      <c r="G436" s="72">
        <v>7</v>
      </c>
      <c r="H436" s="54">
        <v>4</v>
      </c>
      <c r="I436" s="73">
        <v>11</v>
      </c>
      <c r="J436" s="72">
        <v>51</v>
      </c>
      <c r="K436" s="54">
        <v>24</v>
      </c>
      <c r="L436" s="54">
        <v>75</v>
      </c>
      <c r="M436" s="49"/>
      <c r="N436" s="49"/>
      <c r="O436" s="49"/>
      <c r="P436" s="49"/>
      <c r="Q436" s="49"/>
      <c r="R436" s="49"/>
    </row>
    <row r="437" spans="1:18">
      <c r="C437" s="49" t="s">
        <v>533</v>
      </c>
      <c r="D437" s="72">
        <v>17</v>
      </c>
      <c r="E437" s="54">
        <v>48</v>
      </c>
      <c r="F437" s="73">
        <v>65</v>
      </c>
      <c r="G437" s="72">
        <v>3</v>
      </c>
      <c r="H437" s="54">
        <v>11</v>
      </c>
      <c r="I437" s="73">
        <v>14</v>
      </c>
      <c r="J437" s="72">
        <v>20</v>
      </c>
      <c r="K437" s="54">
        <v>59</v>
      </c>
      <c r="L437" s="54">
        <v>79</v>
      </c>
    </row>
    <row r="438" spans="1:18">
      <c r="C438" s="49" t="s">
        <v>534</v>
      </c>
      <c r="D438" s="72">
        <v>69</v>
      </c>
      <c r="E438" s="54">
        <v>43</v>
      </c>
      <c r="F438" s="73">
        <v>112</v>
      </c>
      <c r="G438" s="72">
        <v>44</v>
      </c>
      <c r="H438" s="54">
        <v>27</v>
      </c>
      <c r="I438" s="73">
        <v>71</v>
      </c>
      <c r="J438" s="72">
        <v>113</v>
      </c>
      <c r="K438" s="54">
        <v>70</v>
      </c>
      <c r="L438" s="54">
        <v>183</v>
      </c>
      <c r="R438" s="53"/>
    </row>
    <row r="439" spans="1:18">
      <c r="B439" s="49"/>
      <c r="C439" s="143" t="s">
        <v>535</v>
      </c>
      <c r="D439" s="72">
        <v>0</v>
      </c>
      <c r="E439" s="54">
        <v>0</v>
      </c>
      <c r="F439" s="73">
        <v>0</v>
      </c>
      <c r="G439" s="72">
        <v>8</v>
      </c>
      <c r="H439" s="54">
        <v>12</v>
      </c>
      <c r="I439" s="73">
        <v>20</v>
      </c>
      <c r="J439" s="72">
        <v>8</v>
      </c>
      <c r="K439" s="54">
        <v>12</v>
      </c>
      <c r="L439" s="54">
        <v>20</v>
      </c>
      <c r="Q439" s="53"/>
    </row>
    <row r="440" spans="1:18">
      <c r="C440" s="143" t="s">
        <v>288</v>
      </c>
      <c r="D440" s="72">
        <v>15</v>
      </c>
      <c r="E440" s="54">
        <v>11</v>
      </c>
      <c r="F440" s="73">
        <v>26</v>
      </c>
      <c r="G440" s="72">
        <v>0</v>
      </c>
      <c r="H440" s="54">
        <v>1</v>
      </c>
      <c r="I440" s="73">
        <v>1</v>
      </c>
      <c r="J440" s="72">
        <v>15</v>
      </c>
      <c r="K440" s="54">
        <v>12</v>
      </c>
      <c r="L440" s="54">
        <v>27</v>
      </c>
    </row>
    <row r="441" spans="1:18" ht="12.6" customHeight="1">
      <c r="C441" s="49" t="s">
        <v>440</v>
      </c>
      <c r="D441" s="72">
        <v>6</v>
      </c>
      <c r="E441" s="54">
        <v>5</v>
      </c>
      <c r="F441" s="73">
        <v>11</v>
      </c>
      <c r="G441" s="72">
        <v>0</v>
      </c>
      <c r="H441" s="54">
        <v>1</v>
      </c>
      <c r="I441" s="73">
        <v>1</v>
      </c>
      <c r="J441" s="72">
        <v>6</v>
      </c>
      <c r="K441" s="54">
        <v>6</v>
      </c>
      <c r="L441" s="54">
        <v>12</v>
      </c>
    </row>
    <row r="442" spans="1:18">
      <c r="C442" s="143" t="s">
        <v>442</v>
      </c>
      <c r="D442" s="72">
        <v>356</v>
      </c>
      <c r="E442" s="54">
        <v>171</v>
      </c>
      <c r="F442" s="73">
        <v>527</v>
      </c>
      <c r="G442" s="72">
        <v>6</v>
      </c>
      <c r="H442" s="54">
        <v>8</v>
      </c>
      <c r="I442" s="73">
        <v>14</v>
      </c>
      <c r="J442" s="72">
        <v>362</v>
      </c>
      <c r="K442" s="54">
        <v>179</v>
      </c>
      <c r="L442" s="54">
        <v>541</v>
      </c>
    </row>
    <row r="443" spans="1:18">
      <c r="C443" s="143" t="s">
        <v>443</v>
      </c>
      <c r="D443" s="72">
        <v>96</v>
      </c>
      <c r="E443" s="54">
        <v>41</v>
      </c>
      <c r="F443" s="73">
        <v>137</v>
      </c>
      <c r="G443" s="72">
        <v>3</v>
      </c>
      <c r="H443" s="54">
        <v>0</v>
      </c>
      <c r="I443" s="73">
        <v>3</v>
      </c>
      <c r="J443" s="72">
        <v>99</v>
      </c>
      <c r="K443" s="54">
        <v>41</v>
      </c>
      <c r="L443" s="54">
        <v>140</v>
      </c>
    </row>
    <row r="444" spans="1:18">
      <c r="C444" s="49" t="s">
        <v>536</v>
      </c>
      <c r="D444" s="72">
        <v>13</v>
      </c>
      <c r="E444" s="54">
        <v>5</v>
      </c>
      <c r="F444" s="73">
        <v>18</v>
      </c>
      <c r="G444" s="72">
        <v>0</v>
      </c>
      <c r="H444" s="54">
        <v>0</v>
      </c>
      <c r="I444" s="73">
        <v>0</v>
      </c>
      <c r="J444" s="72">
        <v>13</v>
      </c>
      <c r="K444" s="54">
        <v>5</v>
      </c>
      <c r="L444" s="54">
        <v>18</v>
      </c>
    </row>
    <row r="445" spans="1:18">
      <c r="A445" s="49"/>
      <c r="C445" s="49" t="s">
        <v>537</v>
      </c>
      <c r="D445" s="72">
        <v>54</v>
      </c>
      <c r="E445" s="54">
        <v>23</v>
      </c>
      <c r="F445" s="73">
        <v>77</v>
      </c>
      <c r="G445" s="72">
        <v>31</v>
      </c>
      <c r="H445" s="54">
        <v>34</v>
      </c>
      <c r="I445" s="73">
        <v>65</v>
      </c>
      <c r="J445" s="72">
        <v>85</v>
      </c>
      <c r="K445" s="54">
        <v>57</v>
      </c>
      <c r="L445" s="54">
        <v>142</v>
      </c>
      <c r="M445" s="53"/>
      <c r="N445" s="53"/>
      <c r="O445" s="53"/>
      <c r="P445" s="53"/>
    </row>
    <row r="446" spans="1:18">
      <c r="C446" s="49" t="s">
        <v>538</v>
      </c>
      <c r="D446" s="72">
        <v>10</v>
      </c>
      <c r="E446" s="54">
        <v>10</v>
      </c>
      <c r="F446" s="73">
        <v>20</v>
      </c>
      <c r="G446" s="72">
        <v>28</v>
      </c>
      <c r="H446" s="54">
        <v>61</v>
      </c>
      <c r="I446" s="73">
        <v>89</v>
      </c>
      <c r="J446" s="72">
        <v>38</v>
      </c>
      <c r="K446" s="54">
        <v>71</v>
      </c>
      <c r="L446" s="54">
        <v>109</v>
      </c>
    </row>
    <row r="447" spans="1:18">
      <c r="C447" s="59" t="s">
        <v>539</v>
      </c>
      <c r="D447" s="72">
        <v>138</v>
      </c>
      <c r="E447" s="54">
        <v>54</v>
      </c>
      <c r="F447" s="73">
        <v>192</v>
      </c>
      <c r="G447" s="72">
        <v>1</v>
      </c>
      <c r="H447" s="54">
        <v>1</v>
      </c>
      <c r="I447" s="73">
        <v>2</v>
      </c>
      <c r="J447" s="72">
        <v>139</v>
      </c>
      <c r="K447" s="54">
        <v>55</v>
      </c>
      <c r="L447" s="54">
        <v>194</v>
      </c>
    </row>
    <row r="448" spans="1:18">
      <c r="A448" s="49"/>
      <c r="C448" s="143" t="s">
        <v>540</v>
      </c>
      <c r="D448" s="72">
        <v>73</v>
      </c>
      <c r="E448" s="54">
        <v>54</v>
      </c>
      <c r="F448" s="73">
        <v>127</v>
      </c>
      <c r="G448" s="72">
        <v>160</v>
      </c>
      <c r="H448" s="54">
        <v>187</v>
      </c>
      <c r="I448" s="73">
        <v>347</v>
      </c>
      <c r="J448" s="72">
        <v>233</v>
      </c>
      <c r="K448" s="54">
        <v>241</v>
      </c>
      <c r="L448" s="54">
        <v>474</v>
      </c>
    </row>
    <row r="449" spans="1:12" ht="13.5" customHeight="1">
      <c r="A449" s="49"/>
      <c r="C449" s="205" t="s">
        <v>541</v>
      </c>
      <c r="D449" s="72">
        <v>55</v>
      </c>
      <c r="E449" s="54">
        <v>15</v>
      </c>
      <c r="F449" s="73">
        <v>70</v>
      </c>
      <c r="G449" s="72">
        <v>1</v>
      </c>
      <c r="H449" s="54">
        <v>3</v>
      </c>
      <c r="I449" s="73">
        <v>4</v>
      </c>
      <c r="J449" s="72">
        <v>56</v>
      </c>
      <c r="K449" s="54">
        <v>18</v>
      </c>
      <c r="L449" s="54">
        <v>74</v>
      </c>
    </row>
    <row r="450" spans="1:12">
      <c r="A450" s="49"/>
      <c r="C450" s="143" t="s">
        <v>542</v>
      </c>
      <c r="D450" s="72">
        <v>52</v>
      </c>
      <c r="E450" s="54">
        <v>50</v>
      </c>
      <c r="F450" s="73">
        <v>102</v>
      </c>
      <c r="G450" s="72">
        <v>3</v>
      </c>
      <c r="H450" s="54">
        <v>5</v>
      </c>
      <c r="I450" s="73">
        <v>8</v>
      </c>
      <c r="J450" s="72">
        <v>55</v>
      </c>
      <c r="K450" s="54">
        <v>55</v>
      </c>
      <c r="L450" s="54">
        <v>110</v>
      </c>
    </row>
    <row r="451" spans="1:12">
      <c r="A451" s="49"/>
      <c r="C451" s="80" t="s">
        <v>445</v>
      </c>
      <c r="D451" s="72">
        <v>228</v>
      </c>
      <c r="E451" s="54">
        <v>192</v>
      </c>
      <c r="F451" s="73">
        <v>420</v>
      </c>
      <c r="G451" s="72">
        <v>6</v>
      </c>
      <c r="H451" s="54">
        <v>8</v>
      </c>
      <c r="I451" s="73">
        <v>14</v>
      </c>
      <c r="J451" s="72">
        <v>234</v>
      </c>
      <c r="K451" s="54">
        <v>200</v>
      </c>
      <c r="L451" s="54">
        <v>434</v>
      </c>
    </row>
    <row r="452" spans="1:12">
      <c r="A452" s="49"/>
      <c r="C452" s="80" t="s">
        <v>446</v>
      </c>
      <c r="D452" s="72">
        <v>110</v>
      </c>
      <c r="E452" s="54">
        <v>86</v>
      </c>
      <c r="F452" s="73">
        <v>196</v>
      </c>
      <c r="G452" s="72">
        <v>1</v>
      </c>
      <c r="H452" s="54">
        <v>7</v>
      </c>
      <c r="I452" s="73">
        <v>8</v>
      </c>
      <c r="J452" s="72">
        <v>111</v>
      </c>
      <c r="K452" s="54">
        <v>93</v>
      </c>
      <c r="L452" s="54">
        <v>204</v>
      </c>
    </row>
    <row r="453" spans="1:12" ht="26.4">
      <c r="A453" s="49"/>
      <c r="C453" s="80" t="s">
        <v>447</v>
      </c>
      <c r="D453" s="72">
        <v>6</v>
      </c>
      <c r="E453" s="54">
        <v>4</v>
      </c>
      <c r="F453" s="73">
        <v>10</v>
      </c>
      <c r="G453" s="72">
        <v>1</v>
      </c>
      <c r="H453" s="54">
        <v>0</v>
      </c>
      <c r="I453" s="73">
        <v>1</v>
      </c>
      <c r="J453" s="72">
        <v>7</v>
      </c>
      <c r="K453" s="54">
        <v>4</v>
      </c>
      <c r="L453" s="54">
        <v>11</v>
      </c>
    </row>
    <row r="454" spans="1:12">
      <c r="A454" s="49"/>
      <c r="C454" s="52" t="s">
        <v>50</v>
      </c>
      <c r="D454" s="77">
        <v>2753</v>
      </c>
      <c r="E454" s="78">
        <v>1713</v>
      </c>
      <c r="F454" s="79">
        <v>4466</v>
      </c>
      <c r="G454" s="77">
        <v>448</v>
      </c>
      <c r="H454" s="78">
        <v>520</v>
      </c>
      <c r="I454" s="79">
        <v>968</v>
      </c>
      <c r="J454" s="77">
        <v>3201</v>
      </c>
      <c r="K454" s="78">
        <v>2233</v>
      </c>
      <c r="L454" s="78">
        <v>5434</v>
      </c>
    </row>
    <row r="455" spans="1:12" ht="69.599999999999994" customHeight="1">
      <c r="A455" s="49"/>
      <c r="B455" s="689" t="s">
        <v>207</v>
      </c>
      <c r="C455" s="690"/>
      <c r="D455" s="51"/>
      <c r="E455" s="48"/>
      <c r="F455" s="50"/>
      <c r="G455" s="51"/>
      <c r="H455" s="48"/>
      <c r="I455" s="48"/>
      <c r="J455" s="51"/>
      <c r="K455" s="48"/>
      <c r="L455" s="48"/>
    </row>
    <row r="456" spans="1:12">
      <c r="A456" s="49"/>
      <c r="C456" s="142" t="s">
        <v>543</v>
      </c>
      <c r="D456" s="199">
        <v>4</v>
      </c>
      <c r="E456" s="200">
        <v>4</v>
      </c>
      <c r="F456" s="201">
        <v>8</v>
      </c>
      <c r="G456" s="199">
        <v>25</v>
      </c>
      <c r="H456" s="200">
        <v>51</v>
      </c>
      <c r="I456" s="200">
        <v>76</v>
      </c>
      <c r="J456" s="199">
        <v>29</v>
      </c>
      <c r="K456" s="200">
        <v>55</v>
      </c>
      <c r="L456" s="200">
        <v>84</v>
      </c>
    </row>
    <row r="457" spans="1:12">
      <c r="A457" s="49"/>
      <c r="C457" s="52" t="s">
        <v>50</v>
      </c>
      <c r="D457" s="77">
        <v>4</v>
      </c>
      <c r="E457" s="78">
        <v>4</v>
      </c>
      <c r="F457" s="79">
        <v>8</v>
      </c>
      <c r="G457" s="77">
        <v>25</v>
      </c>
      <c r="H457" s="78">
        <v>51</v>
      </c>
      <c r="I457" s="78">
        <v>76</v>
      </c>
      <c r="J457" s="77">
        <v>29</v>
      </c>
      <c r="K457" s="78">
        <v>55</v>
      </c>
      <c r="L457" s="78">
        <v>84</v>
      </c>
    </row>
    <row r="458" spans="1:12" ht="56.4" customHeight="1">
      <c r="A458" s="49"/>
      <c r="B458" s="689" t="s">
        <v>209</v>
      </c>
      <c r="C458" s="690"/>
      <c r="D458" s="51"/>
      <c r="E458" s="48"/>
      <c r="F458" s="50"/>
      <c r="G458" s="51"/>
      <c r="H458" s="48"/>
      <c r="I458" s="48"/>
      <c r="J458" s="51"/>
      <c r="K458" s="48"/>
      <c r="L458" s="48"/>
    </row>
    <row r="459" spans="1:12">
      <c r="A459" s="49"/>
      <c r="C459" s="142" t="s">
        <v>544</v>
      </c>
      <c r="D459" s="199">
        <v>15</v>
      </c>
      <c r="E459" s="200">
        <v>240</v>
      </c>
      <c r="F459" s="201">
        <v>255</v>
      </c>
      <c r="G459" s="199">
        <v>4</v>
      </c>
      <c r="H459" s="200">
        <v>12</v>
      </c>
      <c r="I459" s="200">
        <v>16</v>
      </c>
      <c r="J459" s="199">
        <v>19</v>
      </c>
      <c r="K459" s="200">
        <v>252</v>
      </c>
      <c r="L459" s="200">
        <v>271</v>
      </c>
    </row>
    <row r="460" spans="1:12">
      <c r="A460" s="49"/>
      <c r="C460" s="52" t="s">
        <v>50</v>
      </c>
      <c r="D460" s="77">
        <v>15</v>
      </c>
      <c r="E460" s="78">
        <v>240</v>
      </c>
      <c r="F460" s="79">
        <v>255</v>
      </c>
      <c r="G460" s="77">
        <v>4</v>
      </c>
      <c r="H460" s="78">
        <v>12</v>
      </c>
      <c r="I460" s="78">
        <v>16</v>
      </c>
      <c r="J460" s="77">
        <v>19</v>
      </c>
      <c r="K460" s="78">
        <v>252</v>
      </c>
      <c r="L460" s="78">
        <v>271</v>
      </c>
    </row>
    <row r="461" spans="1:12" ht="45" customHeight="1">
      <c r="A461" s="49"/>
      <c r="B461" s="691" t="s">
        <v>211</v>
      </c>
      <c r="C461" s="691"/>
      <c r="D461" s="51"/>
      <c r="E461" s="48"/>
      <c r="F461" s="50"/>
      <c r="G461" s="51"/>
      <c r="H461" s="48"/>
      <c r="I461" s="50"/>
      <c r="J461" s="51"/>
      <c r="K461" s="48"/>
      <c r="L461" s="48"/>
    </row>
    <row r="462" spans="1:12">
      <c r="A462" s="49"/>
      <c r="B462" s="49"/>
      <c r="C462" s="143" t="s">
        <v>288</v>
      </c>
      <c r="D462" s="56">
        <v>83</v>
      </c>
      <c r="E462" s="55">
        <v>139</v>
      </c>
      <c r="F462" s="57">
        <v>222</v>
      </c>
      <c r="G462" s="56">
        <v>1</v>
      </c>
      <c r="H462" s="55">
        <v>1</v>
      </c>
      <c r="I462" s="57">
        <v>2</v>
      </c>
      <c r="J462" s="56">
        <v>84</v>
      </c>
      <c r="K462" s="55">
        <v>140</v>
      </c>
      <c r="L462" s="55">
        <v>224</v>
      </c>
    </row>
    <row r="463" spans="1:12">
      <c r="A463" s="49"/>
      <c r="C463" s="52" t="s">
        <v>50</v>
      </c>
      <c r="D463" s="77">
        <v>83</v>
      </c>
      <c r="E463" s="78">
        <v>139</v>
      </c>
      <c r="F463" s="79">
        <v>222</v>
      </c>
      <c r="G463" s="77">
        <v>1</v>
      </c>
      <c r="H463" s="78">
        <v>1</v>
      </c>
      <c r="I463" s="78">
        <v>2</v>
      </c>
      <c r="J463" s="77">
        <v>84</v>
      </c>
      <c r="K463" s="78">
        <v>140</v>
      </c>
      <c r="L463" s="78">
        <v>224</v>
      </c>
    </row>
    <row r="464" spans="1:12" ht="30" customHeight="1">
      <c r="A464" s="49"/>
      <c r="B464" s="691" t="s">
        <v>212</v>
      </c>
      <c r="C464" s="691"/>
      <c r="D464" s="51"/>
      <c r="E464" s="48"/>
      <c r="F464" s="50"/>
      <c r="G464" s="51"/>
      <c r="H464" s="48"/>
      <c r="I464" s="50"/>
      <c r="J464" s="51"/>
      <c r="K464" s="48"/>
      <c r="L464" s="48"/>
    </row>
    <row r="465" spans="1:12">
      <c r="A465" s="49"/>
      <c r="B465" s="49"/>
      <c r="C465" s="49" t="s">
        <v>448</v>
      </c>
      <c r="D465" s="56">
        <v>21</v>
      </c>
      <c r="E465" s="55">
        <v>42</v>
      </c>
      <c r="F465" s="57">
        <v>63</v>
      </c>
      <c r="G465" s="56">
        <v>2</v>
      </c>
      <c r="H465" s="55">
        <v>0</v>
      </c>
      <c r="I465" s="57">
        <v>2</v>
      </c>
      <c r="J465" s="56">
        <v>23</v>
      </c>
      <c r="K465" s="55">
        <v>42</v>
      </c>
      <c r="L465" s="55">
        <v>65</v>
      </c>
    </row>
    <row r="466" spans="1:12">
      <c r="A466" s="49"/>
      <c r="C466" s="52" t="s">
        <v>50</v>
      </c>
      <c r="D466" s="77">
        <v>21</v>
      </c>
      <c r="E466" s="78">
        <v>42</v>
      </c>
      <c r="F466" s="79">
        <v>63</v>
      </c>
      <c r="G466" s="77">
        <v>2</v>
      </c>
      <c r="H466" s="78">
        <v>0</v>
      </c>
      <c r="I466" s="78">
        <v>2</v>
      </c>
      <c r="J466" s="77">
        <v>23</v>
      </c>
      <c r="K466" s="78">
        <v>42</v>
      </c>
      <c r="L466" s="78">
        <v>65</v>
      </c>
    </row>
    <row r="467" spans="1:12" ht="40.950000000000003" customHeight="1">
      <c r="A467" s="49"/>
      <c r="B467" s="689" t="s">
        <v>217</v>
      </c>
      <c r="C467" s="689"/>
      <c r="D467" s="51"/>
      <c r="E467" s="48"/>
      <c r="F467" s="50"/>
      <c r="G467" s="51"/>
      <c r="H467" s="48"/>
      <c r="I467" s="48"/>
      <c r="J467" s="51"/>
      <c r="K467" s="48"/>
      <c r="L467" s="48"/>
    </row>
    <row r="468" spans="1:12">
      <c r="A468" s="49"/>
      <c r="C468" s="142" t="s">
        <v>545</v>
      </c>
      <c r="D468" s="72">
        <v>40</v>
      </c>
      <c r="E468" s="54">
        <v>44</v>
      </c>
      <c r="F468" s="73">
        <v>84</v>
      </c>
      <c r="G468" s="72">
        <v>0</v>
      </c>
      <c r="H468" s="54">
        <v>2</v>
      </c>
      <c r="I468" s="54">
        <v>2</v>
      </c>
      <c r="J468" s="72">
        <v>40</v>
      </c>
      <c r="K468" s="54">
        <v>46</v>
      </c>
      <c r="L468" s="54">
        <v>86</v>
      </c>
    </row>
    <row r="469" spans="1:12">
      <c r="A469" s="49"/>
      <c r="C469" s="59" t="s">
        <v>546</v>
      </c>
      <c r="D469" s="72">
        <v>12</v>
      </c>
      <c r="E469" s="54">
        <v>8</v>
      </c>
      <c r="F469" s="73">
        <v>20</v>
      </c>
      <c r="G469" s="72">
        <v>3</v>
      </c>
      <c r="H469" s="54">
        <v>0</v>
      </c>
      <c r="I469" s="54">
        <v>3</v>
      </c>
      <c r="J469" s="72">
        <v>15</v>
      </c>
      <c r="K469" s="54">
        <v>8</v>
      </c>
      <c r="L469" s="54">
        <v>23</v>
      </c>
    </row>
    <row r="470" spans="1:12">
      <c r="C470" s="52" t="s">
        <v>50</v>
      </c>
      <c r="D470" s="77">
        <v>52</v>
      </c>
      <c r="E470" s="78">
        <v>52</v>
      </c>
      <c r="F470" s="79">
        <v>104</v>
      </c>
      <c r="G470" s="77">
        <v>3</v>
      </c>
      <c r="H470" s="78">
        <v>2</v>
      </c>
      <c r="I470" s="78">
        <v>5</v>
      </c>
      <c r="J470" s="77">
        <v>55</v>
      </c>
      <c r="K470" s="78">
        <v>54</v>
      </c>
      <c r="L470" s="78">
        <v>109</v>
      </c>
    </row>
    <row r="471" spans="1:12" ht="31.2" customHeight="1">
      <c r="B471" s="689" t="s">
        <v>218</v>
      </c>
      <c r="C471" s="689"/>
      <c r="D471" s="51"/>
      <c r="E471" s="48"/>
      <c r="F471" s="50"/>
      <c r="G471" s="51"/>
      <c r="H471" s="48"/>
      <c r="I471" s="48"/>
      <c r="J471" s="51"/>
      <c r="K471" s="48"/>
      <c r="L471" s="48"/>
    </row>
    <row r="472" spans="1:12">
      <c r="C472" s="142" t="s">
        <v>547</v>
      </c>
      <c r="D472" s="525">
        <v>16</v>
      </c>
      <c r="E472" s="526">
        <v>81</v>
      </c>
      <c r="F472" s="527">
        <v>97</v>
      </c>
      <c r="G472" s="525">
        <v>1</v>
      </c>
      <c r="H472" s="526">
        <v>6</v>
      </c>
      <c r="I472" s="526">
        <v>7</v>
      </c>
      <c r="J472" s="525">
        <v>17</v>
      </c>
      <c r="K472" s="526">
        <v>87</v>
      </c>
      <c r="L472" s="526">
        <v>104</v>
      </c>
    </row>
    <row r="473" spans="1:12">
      <c r="C473" s="52" t="s">
        <v>50</v>
      </c>
      <c r="D473" s="51">
        <v>16</v>
      </c>
      <c r="E473" s="48">
        <v>81</v>
      </c>
      <c r="F473" s="50">
        <v>97</v>
      </c>
      <c r="G473" s="51">
        <v>1</v>
      </c>
      <c r="H473" s="48">
        <v>6</v>
      </c>
      <c r="I473" s="48">
        <v>7</v>
      </c>
      <c r="J473" s="51">
        <v>17</v>
      </c>
      <c r="K473" s="48">
        <v>87</v>
      </c>
      <c r="L473" s="48">
        <v>104</v>
      </c>
    </row>
    <row r="474" spans="1:12" ht="26.4" customHeight="1">
      <c r="A474" s="49"/>
      <c r="B474" s="691" t="s">
        <v>221</v>
      </c>
      <c r="C474" s="691"/>
      <c r="D474" s="51"/>
      <c r="E474" s="48"/>
      <c r="F474" s="50"/>
      <c r="G474" s="51"/>
      <c r="H474" s="48"/>
      <c r="I474" s="50"/>
      <c r="J474" s="51"/>
      <c r="K474" s="48"/>
      <c r="L474" s="48"/>
    </row>
    <row r="475" spans="1:12">
      <c r="A475" s="49"/>
      <c r="B475" s="49"/>
      <c r="C475" s="143" t="s">
        <v>548</v>
      </c>
      <c r="D475" s="56">
        <v>3</v>
      </c>
      <c r="E475" s="55">
        <v>19</v>
      </c>
      <c r="F475" s="57">
        <v>22</v>
      </c>
      <c r="G475" s="56">
        <v>0</v>
      </c>
      <c r="H475" s="55">
        <v>0</v>
      </c>
      <c r="I475" s="57">
        <v>0</v>
      </c>
      <c r="J475" s="56">
        <v>3</v>
      </c>
      <c r="K475" s="55">
        <v>19</v>
      </c>
      <c r="L475" s="55">
        <v>22</v>
      </c>
    </row>
    <row r="476" spans="1:12">
      <c r="A476" s="49"/>
      <c r="C476" s="52" t="s">
        <v>50</v>
      </c>
      <c r="D476" s="77">
        <v>3</v>
      </c>
      <c r="E476" s="78">
        <v>19</v>
      </c>
      <c r="F476" s="79">
        <v>22</v>
      </c>
      <c r="G476" s="77">
        <v>0</v>
      </c>
      <c r="H476" s="78">
        <v>0</v>
      </c>
      <c r="I476" s="78">
        <v>0</v>
      </c>
      <c r="J476" s="77">
        <v>3</v>
      </c>
      <c r="K476" s="78">
        <v>19</v>
      </c>
      <c r="L476" s="78">
        <v>22</v>
      </c>
    </row>
    <row r="477" spans="1:12" ht="15.6" customHeight="1">
      <c r="A477" s="49"/>
      <c r="B477" s="53" t="s">
        <v>222</v>
      </c>
      <c r="C477" s="52"/>
      <c r="D477" s="51"/>
      <c r="E477" s="48"/>
      <c r="F477" s="50"/>
      <c r="G477" s="51"/>
      <c r="H477" s="48"/>
      <c r="I477" s="50"/>
      <c r="J477" s="51"/>
      <c r="K477" s="48"/>
      <c r="L477" s="48"/>
    </row>
    <row r="478" spans="1:12">
      <c r="A478" s="49"/>
      <c r="B478" s="49"/>
      <c r="C478" s="49" t="s">
        <v>549</v>
      </c>
      <c r="D478" s="72">
        <v>62</v>
      </c>
      <c r="E478" s="54">
        <v>469</v>
      </c>
      <c r="F478" s="73">
        <v>531</v>
      </c>
      <c r="G478" s="72">
        <v>10</v>
      </c>
      <c r="H478" s="54">
        <v>12</v>
      </c>
      <c r="I478" s="73">
        <v>22</v>
      </c>
      <c r="J478" s="72">
        <v>72</v>
      </c>
      <c r="K478" s="54">
        <v>481</v>
      </c>
      <c r="L478" s="54">
        <v>553</v>
      </c>
    </row>
    <row r="479" spans="1:12">
      <c r="A479" s="49"/>
      <c r="C479" s="49" t="s">
        <v>550</v>
      </c>
      <c r="D479" s="72">
        <v>152</v>
      </c>
      <c r="E479" s="54">
        <v>344</v>
      </c>
      <c r="F479" s="73">
        <v>496</v>
      </c>
      <c r="G479" s="72">
        <v>12</v>
      </c>
      <c r="H479" s="54">
        <v>15</v>
      </c>
      <c r="I479" s="73">
        <v>27</v>
      </c>
      <c r="J479" s="72">
        <v>164</v>
      </c>
      <c r="K479" s="54">
        <v>359</v>
      </c>
      <c r="L479" s="54">
        <v>523</v>
      </c>
    </row>
    <row r="480" spans="1:12">
      <c r="A480" s="49"/>
      <c r="C480" s="52" t="s">
        <v>50</v>
      </c>
      <c r="D480" s="77">
        <v>214</v>
      </c>
      <c r="E480" s="78">
        <v>813</v>
      </c>
      <c r="F480" s="79">
        <v>1027</v>
      </c>
      <c r="G480" s="77">
        <v>22</v>
      </c>
      <c r="H480" s="78">
        <v>27</v>
      </c>
      <c r="I480" s="78">
        <v>49</v>
      </c>
      <c r="J480" s="77">
        <v>236</v>
      </c>
      <c r="K480" s="78">
        <v>840</v>
      </c>
      <c r="L480" s="78">
        <v>1076</v>
      </c>
    </row>
    <row r="481" spans="1:12" ht="13.95" customHeight="1">
      <c r="A481" s="49"/>
      <c r="B481" s="53" t="s">
        <v>224</v>
      </c>
      <c r="C481" s="52"/>
      <c r="D481" s="51"/>
      <c r="E481" s="48"/>
      <c r="F481" s="50"/>
      <c r="G481" s="51"/>
      <c r="H481" s="48"/>
      <c r="I481" s="50"/>
      <c r="J481" s="51"/>
      <c r="K481" s="48"/>
      <c r="L481" s="48"/>
    </row>
    <row r="482" spans="1:12">
      <c r="A482" s="49"/>
      <c r="C482" s="49" t="s">
        <v>551</v>
      </c>
      <c r="D482" s="72">
        <v>3</v>
      </c>
      <c r="E482" s="54">
        <v>8</v>
      </c>
      <c r="F482" s="73">
        <v>11</v>
      </c>
      <c r="G482" s="72">
        <v>0</v>
      </c>
      <c r="H482" s="54">
        <v>2</v>
      </c>
      <c r="I482" s="73">
        <v>2</v>
      </c>
      <c r="J482" s="72">
        <v>3</v>
      </c>
      <c r="K482" s="54">
        <v>10</v>
      </c>
      <c r="L482" s="54">
        <v>13</v>
      </c>
    </row>
    <row r="483" spans="1:12">
      <c r="A483" s="49"/>
      <c r="C483" s="143" t="s">
        <v>552</v>
      </c>
      <c r="D483" s="72">
        <v>3</v>
      </c>
      <c r="E483" s="54">
        <v>6</v>
      </c>
      <c r="F483" s="73">
        <v>9</v>
      </c>
      <c r="G483" s="72">
        <v>17</v>
      </c>
      <c r="H483" s="54">
        <v>21</v>
      </c>
      <c r="I483" s="73">
        <v>38</v>
      </c>
      <c r="J483" s="72">
        <v>20</v>
      </c>
      <c r="K483" s="54">
        <v>27</v>
      </c>
      <c r="L483" s="54">
        <v>47</v>
      </c>
    </row>
    <row r="484" spans="1:12">
      <c r="A484" s="49"/>
      <c r="C484" s="49" t="s">
        <v>224</v>
      </c>
      <c r="D484" s="72">
        <v>1235</v>
      </c>
      <c r="E484" s="54">
        <v>1958</v>
      </c>
      <c r="F484" s="73">
        <v>3193</v>
      </c>
      <c r="G484" s="72">
        <v>68</v>
      </c>
      <c r="H484" s="54">
        <v>79</v>
      </c>
      <c r="I484" s="73">
        <v>147</v>
      </c>
      <c r="J484" s="72">
        <v>1303</v>
      </c>
      <c r="K484" s="54">
        <v>2037</v>
      </c>
      <c r="L484" s="54">
        <v>3340</v>
      </c>
    </row>
    <row r="485" spans="1:12">
      <c r="A485" s="49"/>
      <c r="C485" s="143" t="s">
        <v>287</v>
      </c>
      <c r="D485" s="72">
        <v>4</v>
      </c>
      <c r="E485" s="54">
        <v>22</v>
      </c>
      <c r="F485" s="73">
        <v>26</v>
      </c>
      <c r="G485" s="72">
        <v>0</v>
      </c>
      <c r="H485" s="54">
        <v>0</v>
      </c>
      <c r="I485" s="73">
        <v>0</v>
      </c>
      <c r="J485" s="72">
        <v>4</v>
      </c>
      <c r="K485" s="54">
        <v>22</v>
      </c>
      <c r="L485" s="54">
        <v>26</v>
      </c>
    </row>
    <row r="486" spans="1:12">
      <c r="A486" s="49"/>
      <c r="C486" s="143" t="s">
        <v>553</v>
      </c>
      <c r="D486" s="56">
        <v>72</v>
      </c>
      <c r="E486" s="55">
        <v>303</v>
      </c>
      <c r="F486" s="57">
        <v>375</v>
      </c>
      <c r="G486" s="56">
        <v>1</v>
      </c>
      <c r="H486" s="55">
        <v>17</v>
      </c>
      <c r="I486" s="55">
        <v>18</v>
      </c>
      <c r="J486" s="56">
        <v>73</v>
      </c>
      <c r="K486" s="55">
        <v>320</v>
      </c>
      <c r="L486" s="55">
        <v>393</v>
      </c>
    </row>
    <row r="487" spans="1:12">
      <c r="A487" s="49"/>
      <c r="C487" s="52" t="s">
        <v>50</v>
      </c>
      <c r="D487" s="77">
        <v>1317</v>
      </c>
      <c r="E487" s="78">
        <v>2297</v>
      </c>
      <c r="F487" s="79">
        <v>3614</v>
      </c>
      <c r="G487" s="77">
        <v>86</v>
      </c>
      <c r="H487" s="78">
        <v>119</v>
      </c>
      <c r="I487" s="78">
        <v>205</v>
      </c>
      <c r="J487" s="77">
        <v>1403</v>
      </c>
      <c r="K487" s="78">
        <v>2416</v>
      </c>
      <c r="L487" s="78">
        <v>3819</v>
      </c>
    </row>
    <row r="488" spans="1:12" ht="45.6" customHeight="1">
      <c r="A488" s="49"/>
      <c r="B488" s="691" t="s">
        <v>229</v>
      </c>
      <c r="C488" s="691"/>
      <c r="D488" s="51"/>
      <c r="E488" s="48"/>
      <c r="F488" s="50"/>
      <c r="G488" s="51"/>
      <c r="H488" s="48"/>
      <c r="I488" s="50"/>
      <c r="J488" s="51"/>
      <c r="K488" s="48"/>
      <c r="L488" s="48"/>
    </row>
    <row r="489" spans="1:12">
      <c r="A489" s="49"/>
      <c r="B489" s="49"/>
      <c r="C489" s="49" t="s">
        <v>554</v>
      </c>
      <c r="D489" s="56">
        <v>19</v>
      </c>
      <c r="E489" s="55">
        <v>16</v>
      </c>
      <c r="F489" s="57">
        <v>35</v>
      </c>
      <c r="G489" s="56">
        <v>37</v>
      </c>
      <c r="H489" s="55">
        <v>31</v>
      </c>
      <c r="I489" s="57">
        <v>68</v>
      </c>
      <c r="J489" s="56">
        <v>56</v>
      </c>
      <c r="K489" s="55">
        <v>47</v>
      </c>
      <c r="L489" s="55">
        <v>103</v>
      </c>
    </row>
    <row r="490" spans="1:12">
      <c r="A490" s="49"/>
      <c r="C490" s="52" t="s">
        <v>50</v>
      </c>
      <c r="D490" s="77">
        <v>19</v>
      </c>
      <c r="E490" s="78">
        <v>16</v>
      </c>
      <c r="F490" s="79">
        <v>35</v>
      </c>
      <c r="G490" s="77">
        <v>37</v>
      </c>
      <c r="H490" s="78">
        <v>31</v>
      </c>
      <c r="I490" s="78">
        <v>68</v>
      </c>
      <c r="J490" s="77">
        <v>56</v>
      </c>
      <c r="K490" s="78">
        <v>47</v>
      </c>
      <c r="L490" s="78">
        <v>103</v>
      </c>
    </row>
    <row r="491" spans="1:12">
      <c r="A491" s="49"/>
      <c r="B491" s="53" t="s">
        <v>232</v>
      </c>
      <c r="C491" s="52"/>
      <c r="D491" s="51"/>
      <c r="E491" s="48"/>
      <c r="F491" s="50"/>
      <c r="G491" s="51"/>
      <c r="H491" s="48"/>
      <c r="I491" s="50"/>
      <c r="J491" s="51"/>
      <c r="K491" s="48"/>
      <c r="L491" s="48"/>
    </row>
    <row r="492" spans="1:12">
      <c r="A492" s="49"/>
      <c r="B492" s="49"/>
      <c r="C492" s="49" t="s">
        <v>232</v>
      </c>
      <c r="D492" s="72">
        <v>249</v>
      </c>
      <c r="E492" s="54">
        <v>160</v>
      </c>
      <c r="F492" s="73">
        <v>409</v>
      </c>
      <c r="G492" s="72">
        <v>11</v>
      </c>
      <c r="H492" s="54">
        <v>6</v>
      </c>
      <c r="I492" s="73">
        <v>17</v>
      </c>
      <c r="J492" s="72">
        <v>260</v>
      </c>
      <c r="K492" s="54">
        <v>166</v>
      </c>
      <c r="L492" s="54">
        <v>426</v>
      </c>
    </row>
    <row r="493" spans="1:12">
      <c r="A493" s="49"/>
      <c r="C493" s="49" t="s">
        <v>555</v>
      </c>
      <c r="D493" s="72">
        <v>6</v>
      </c>
      <c r="E493" s="54">
        <v>2</v>
      </c>
      <c r="F493" s="73">
        <v>8</v>
      </c>
      <c r="G493" s="72">
        <v>2</v>
      </c>
      <c r="H493" s="54">
        <v>0</v>
      </c>
      <c r="I493" s="73">
        <v>2</v>
      </c>
      <c r="J493" s="72">
        <v>8</v>
      </c>
      <c r="K493" s="54">
        <v>2</v>
      </c>
      <c r="L493" s="54">
        <v>10</v>
      </c>
    </row>
    <row r="494" spans="1:12">
      <c r="A494" s="49"/>
      <c r="C494" s="49" t="s">
        <v>556</v>
      </c>
      <c r="D494" s="56">
        <v>3</v>
      </c>
      <c r="E494" s="55">
        <v>2</v>
      </c>
      <c r="F494" s="57">
        <v>5</v>
      </c>
      <c r="G494" s="56">
        <v>8</v>
      </c>
      <c r="H494" s="55">
        <v>14</v>
      </c>
      <c r="I494" s="55">
        <v>22</v>
      </c>
      <c r="J494" s="56">
        <v>11</v>
      </c>
      <c r="K494" s="55">
        <v>16</v>
      </c>
      <c r="L494" s="55">
        <v>27</v>
      </c>
    </row>
    <row r="495" spans="1:12" ht="13.5" customHeight="1">
      <c r="A495" s="49"/>
      <c r="C495" s="52" t="s">
        <v>50</v>
      </c>
      <c r="D495" s="77">
        <v>258</v>
      </c>
      <c r="E495" s="78">
        <v>164</v>
      </c>
      <c r="F495" s="79">
        <v>422</v>
      </c>
      <c r="G495" s="77">
        <v>21</v>
      </c>
      <c r="H495" s="78">
        <v>20</v>
      </c>
      <c r="I495" s="78">
        <v>41</v>
      </c>
      <c r="J495" s="77">
        <v>279</v>
      </c>
      <c r="K495" s="78">
        <v>184</v>
      </c>
      <c r="L495" s="78">
        <v>463</v>
      </c>
    </row>
    <row r="496" spans="1:12" ht="25.95" customHeight="1">
      <c r="A496" s="49"/>
      <c r="B496" s="691" t="s">
        <v>234</v>
      </c>
      <c r="C496" s="691"/>
      <c r="D496" s="51"/>
      <c r="E496" s="48"/>
      <c r="F496" s="50"/>
      <c r="G496" s="51"/>
      <c r="H496" s="48"/>
      <c r="I496" s="50"/>
      <c r="J496" s="51"/>
      <c r="K496" s="48"/>
      <c r="L496" s="48"/>
    </row>
    <row r="497" spans="1:12" ht="26.4">
      <c r="A497" s="49"/>
      <c r="B497" s="49"/>
      <c r="C497" s="80" t="s">
        <v>557</v>
      </c>
      <c r="D497" s="72">
        <v>10</v>
      </c>
      <c r="E497" s="54">
        <v>22</v>
      </c>
      <c r="F497" s="73">
        <v>32</v>
      </c>
      <c r="G497" s="72">
        <v>44</v>
      </c>
      <c r="H497" s="54">
        <v>56</v>
      </c>
      <c r="I497" s="73">
        <v>100</v>
      </c>
      <c r="J497" s="72">
        <v>54</v>
      </c>
      <c r="K497" s="54">
        <v>78</v>
      </c>
      <c r="L497" s="54">
        <v>132</v>
      </c>
    </row>
    <row r="498" spans="1:12" ht="26.4">
      <c r="A498" s="49"/>
      <c r="C498" s="80" t="s">
        <v>558</v>
      </c>
      <c r="D498" s="56">
        <v>8</v>
      </c>
      <c r="E498" s="55">
        <v>9</v>
      </c>
      <c r="F498" s="57">
        <v>17</v>
      </c>
      <c r="G498" s="56">
        <v>1</v>
      </c>
      <c r="H498" s="55">
        <v>0</v>
      </c>
      <c r="I498" s="57">
        <v>1</v>
      </c>
      <c r="J498" s="56">
        <v>9</v>
      </c>
      <c r="K498" s="55">
        <v>9</v>
      </c>
      <c r="L498" s="55">
        <v>18</v>
      </c>
    </row>
    <row r="499" spans="1:12">
      <c r="A499" s="49"/>
      <c r="C499" s="52" t="s">
        <v>50</v>
      </c>
      <c r="D499" s="77">
        <v>18</v>
      </c>
      <c r="E499" s="78">
        <v>31</v>
      </c>
      <c r="F499" s="79">
        <v>49</v>
      </c>
      <c r="G499" s="77">
        <v>45</v>
      </c>
      <c r="H499" s="78">
        <v>56</v>
      </c>
      <c r="I499" s="78">
        <v>101</v>
      </c>
      <c r="J499" s="77">
        <v>63</v>
      </c>
      <c r="K499" s="78">
        <v>87</v>
      </c>
      <c r="L499" s="78">
        <v>150</v>
      </c>
    </row>
    <row r="500" spans="1:12">
      <c r="A500" s="49"/>
      <c r="B500" s="53" t="s">
        <v>235</v>
      </c>
      <c r="C500" s="52"/>
      <c r="D500" s="51"/>
      <c r="E500" s="48"/>
      <c r="F500" s="50"/>
      <c r="G500" s="51"/>
      <c r="H500" s="48"/>
      <c r="I500" s="50"/>
      <c r="J500" s="51"/>
      <c r="K500" s="48"/>
      <c r="L500" s="48"/>
    </row>
    <row r="501" spans="1:12">
      <c r="A501" s="49"/>
      <c r="C501" s="142" t="s">
        <v>559</v>
      </c>
      <c r="D501" s="199">
        <v>8</v>
      </c>
      <c r="E501" s="200">
        <v>17</v>
      </c>
      <c r="F501" s="201">
        <v>25</v>
      </c>
      <c r="G501" s="199">
        <v>6</v>
      </c>
      <c r="H501" s="200">
        <v>8</v>
      </c>
      <c r="I501" s="201">
        <v>14</v>
      </c>
      <c r="J501" s="199">
        <v>14</v>
      </c>
      <c r="K501" s="200">
        <v>25</v>
      </c>
      <c r="L501" s="200">
        <v>39</v>
      </c>
    </row>
    <row r="502" spans="1:12">
      <c r="A502" s="49"/>
      <c r="C502" s="49" t="s">
        <v>451</v>
      </c>
      <c r="D502" s="72">
        <v>5</v>
      </c>
      <c r="E502" s="54">
        <v>9</v>
      </c>
      <c r="F502" s="73">
        <v>14</v>
      </c>
      <c r="G502" s="72">
        <v>0</v>
      </c>
      <c r="H502" s="54">
        <v>1</v>
      </c>
      <c r="I502" s="73">
        <v>1</v>
      </c>
      <c r="J502" s="72">
        <v>5</v>
      </c>
      <c r="K502" s="54">
        <v>10</v>
      </c>
      <c r="L502" s="54">
        <v>15</v>
      </c>
    </row>
    <row r="503" spans="1:12">
      <c r="A503" s="49"/>
      <c r="C503" s="49" t="s">
        <v>452</v>
      </c>
      <c r="D503" s="72">
        <v>26</v>
      </c>
      <c r="E503" s="54">
        <v>45</v>
      </c>
      <c r="F503" s="73">
        <v>71</v>
      </c>
      <c r="G503" s="72">
        <v>3</v>
      </c>
      <c r="H503" s="54">
        <v>18</v>
      </c>
      <c r="I503" s="73">
        <v>21</v>
      </c>
      <c r="J503" s="72">
        <v>29</v>
      </c>
      <c r="K503" s="54">
        <v>63</v>
      </c>
      <c r="L503" s="54">
        <v>92</v>
      </c>
    </row>
    <row r="504" spans="1:12">
      <c r="A504" s="49"/>
      <c r="C504" s="143" t="s">
        <v>453</v>
      </c>
      <c r="D504" s="72">
        <v>8</v>
      </c>
      <c r="E504" s="54">
        <v>16</v>
      </c>
      <c r="F504" s="73">
        <v>24</v>
      </c>
      <c r="G504" s="72">
        <v>1</v>
      </c>
      <c r="H504" s="54">
        <v>2</v>
      </c>
      <c r="I504" s="73">
        <v>3</v>
      </c>
      <c r="J504" s="72">
        <v>9</v>
      </c>
      <c r="K504" s="54">
        <v>18</v>
      </c>
      <c r="L504" s="54">
        <v>27</v>
      </c>
    </row>
    <row r="505" spans="1:12">
      <c r="A505" s="49"/>
      <c r="C505" s="143" t="s">
        <v>454</v>
      </c>
      <c r="D505" s="72">
        <v>9</v>
      </c>
      <c r="E505" s="54">
        <v>18</v>
      </c>
      <c r="F505" s="73">
        <v>27</v>
      </c>
      <c r="G505" s="72">
        <v>0</v>
      </c>
      <c r="H505" s="54">
        <v>3</v>
      </c>
      <c r="I505" s="73">
        <v>3</v>
      </c>
      <c r="J505" s="72">
        <v>9</v>
      </c>
      <c r="K505" s="54">
        <v>21</v>
      </c>
      <c r="L505" s="54">
        <v>30</v>
      </c>
    </row>
    <row r="506" spans="1:12" ht="14.7" customHeight="1">
      <c r="A506" s="49"/>
      <c r="C506" s="143" t="s">
        <v>455</v>
      </c>
      <c r="D506" s="72">
        <v>16</v>
      </c>
      <c r="E506" s="54">
        <v>21</v>
      </c>
      <c r="F506" s="73">
        <v>37</v>
      </c>
      <c r="G506" s="72">
        <v>0</v>
      </c>
      <c r="H506" s="54">
        <v>3</v>
      </c>
      <c r="I506" s="73">
        <v>3</v>
      </c>
      <c r="J506" s="72">
        <v>16</v>
      </c>
      <c r="K506" s="54">
        <v>24</v>
      </c>
      <c r="L506" s="54">
        <v>40</v>
      </c>
    </row>
    <row r="507" spans="1:12" ht="14.7" customHeight="1">
      <c r="A507" s="49"/>
      <c r="C507" s="52" t="s">
        <v>50</v>
      </c>
      <c r="D507" s="77">
        <v>72</v>
      </c>
      <c r="E507" s="78">
        <v>126</v>
      </c>
      <c r="F507" s="79">
        <v>198</v>
      </c>
      <c r="G507" s="77">
        <v>10</v>
      </c>
      <c r="H507" s="78">
        <v>35</v>
      </c>
      <c r="I507" s="78">
        <v>45</v>
      </c>
      <c r="J507" s="77">
        <v>82</v>
      </c>
      <c r="K507" s="78">
        <v>161</v>
      </c>
      <c r="L507" s="78">
        <v>243</v>
      </c>
    </row>
    <row r="508" spans="1:12" ht="14.7" customHeight="1">
      <c r="A508" s="49"/>
      <c r="B508" s="53" t="s">
        <v>238</v>
      </c>
      <c r="C508" s="52"/>
      <c r="D508" s="51"/>
      <c r="E508" s="48"/>
      <c r="F508" s="50"/>
      <c r="G508" s="51"/>
      <c r="H508" s="48"/>
      <c r="I508" s="48"/>
      <c r="J508" s="51"/>
      <c r="K508" s="48"/>
      <c r="L508" s="48"/>
    </row>
    <row r="509" spans="1:12">
      <c r="A509" s="49"/>
      <c r="C509" s="142" t="s">
        <v>283</v>
      </c>
      <c r="D509" s="199">
        <v>17</v>
      </c>
      <c r="E509" s="200">
        <v>11</v>
      </c>
      <c r="F509" s="201">
        <v>28</v>
      </c>
      <c r="G509" s="199">
        <v>0</v>
      </c>
      <c r="H509" s="200">
        <v>1</v>
      </c>
      <c r="I509" s="200">
        <v>1</v>
      </c>
      <c r="J509" s="199">
        <v>17</v>
      </c>
      <c r="K509" s="200">
        <v>12</v>
      </c>
      <c r="L509" s="200">
        <v>29</v>
      </c>
    </row>
    <row r="510" spans="1:12">
      <c r="A510" s="49"/>
      <c r="C510" s="52" t="s">
        <v>50</v>
      </c>
      <c r="D510" s="77">
        <v>17</v>
      </c>
      <c r="E510" s="78">
        <v>11</v>
      </c>
      <c r="F510" s="79">
        <v>28</v>
      </c>
      <c r="G510" s="77">
        <v>0</v>
      </c>
      <c r="H510" s="78">
        <v>1</v>
      </c>
      <c r="I510" s="78">
        <v>1</v>
      </c>
      <c r="J510" s="77">
        <v>17</v>
      </c>
      <c r="K510" s="78">
        <v>12</v>
      </c>
      <c r="L510" s="78">
        <v>29</v>
      </c>
    </row>
    <row r="511" spans="1:12">
      <c r="A511" s="49"/>
      <c r="B511" s="53" t="s">
        <v>239</v>
      </c>
      <c r="C511" s="52"/>
      <c r="D511" s="51"/>
      <c r="E511" s="48"/>
      <c r="F511" s="50"/>
      <c r="G511" s="51"/>
      <c r="H511" s="48"/>
      <c r="I511" s="50"/>
      <c r="J511" s="51"/>
      <c r="K511" s="48"/>
      <c r="L511" s="48"/>
    </row>
    <row r="512" spans="1:12">
      <c r="A512" s="49"/>
      <c r="B512" s="49"/>
      <c r="C512" s="143" t="s">
        <v>560</v>
      </c>
      <c r="D512" s="72">
        <v>6</v>
      </c>
      <c r="E512" s="54">
        <v>5</v>
      </c>
      <c r="F512" s="73">
        <v>11</v>
      </c>
      <c r="G512" s="72">
        <v>66</v>
      </c>
      <c r="H512" s="54">
        <v>25</v>
      </c>
      <c r="I512" s="73">
        <v>91</v>
      </c>
      <c r="J512" s="72">
        <v>72</v>
      </c>
      <c r="K512" s="54">
        <v>30</v>
      </c>
      <c r="L512" s="54">
        <v>102</v>
      </c>
    </row>
    <row r="513" spans="1:18">
      <c r="A513" s="49"/>
      <c r="C513" s="143" t="s">
        <v>289</v>
      </c>
      <c r="D513" s="72">
        <v>18</v>
      </c>
      <c r="E513" s="54">
        <v>16</v>
      </c>
      <c r="F513" s="73">
        <v>34</v>
      </c>
      <c r="G513" s="72">
        <v>0</v>
      </c>
      <c r="H513" s="54">
        <v>2</v>
      </c>
      <c r="I513" s="73">
        <v>2</v>
      </c>
      <c r="J513" s="72">
        <v>18</v>
      </c>
      <c r="K513" s="54">
        <v>18</v>
      </c>
      <c r="L513" s="54">
        <v>36</v>
      </c>
    </row>
    <row r="514" spans="1:18">
      <c r="A514" s="49"/>
      <c r="C514" s="49" t="s">
        <v>561</v>
      </c>
      <c r="D514" s="72">
        <v>6</v>
      </c>
      <c r="E514" s="54">
        <v>5</v>
      </c>
      <c r="F514" s="73">
        <v>11</v>
      </c>
      <c r="G514" s="72">
        <v>6</v>
      </c>
      <c r="H514" s="54">
        <v>2</v>
      </c>
      <c r="I514" s="73">
        <v>8</v>
      </c>
      <c r="J514" s="72">
        <v>12</v>
      </c>
      <c r="K514" s="54">
        <v>7</v>
      </c>
      <c r="L514" s="54">
        <v>19</v>
      </c>
    </row>
    <row r="515" spans="1:18">
      <c r="A515" s="49"/>
      <c r="C515" s="49" t="s">
        <v>562</v>
      </c>
      <c r="D515" s="72">
        <v>2</v>
      </c>
      <c r="E515" s="54">
        <v>0</v>
      </c>
      <c r="F515" s="73">
        <v>2</v>
      </c>
      <c r="G515" s="72">
        <v>25</v>
      </c>
      <c r="H515" s="54">
        <v>4</v>
      </c>
      <c r="I515" s="73">
        <v>29</v>
      </c>
      <c r="J515" s="72">
        <v>27</v>
      </c>
      <c r="K515" s="54">
        <v>4</v>
      </c>
      <c r="L515" s="54">
        <v>31</v>
      </c>
    </row>
    <row r="516" spans="1:18">
      <c r="A516" s="49"/>
      <c r="C516" s="143" t="s">
        <v>456</v>
      </c>
      <c r="D516" s="72">
        <v>20</v>
      </c>
      <c r="E516" s="54">
        <v>16</v>
      </c>
      <c r="F516" s="73">
        <v>36</v>
      </c>
      <c r="G516" s="72">
        <v>0</v>
      </c>
      <c r="H516" s="54">
        <v>2</v>
      </c>
      <c r="I516" s="73">
        <v>2</v>
      </c>
      <c r="J516" s="72">
        <v>20</v>
      </c>
      <c r="K516" s="54">
        <v>18</v>
      </c>
      <c r="L516" s="54">
        <v>38</v>
      </c>
    </row>
    <row r="517" spans="1:18">
      <c r="A517" s="49"/>
      <c r="C517" s="49" t="s">
        <v>457</v>
      </c>
      <c r="D517" s="72">
        <v>0</v>
      </c>
      <c r="E517" s="54">
        <v>0</v>
      </c>
      <c r="F517" s="73">
        <v>0</v>
      </c>
      <c r="G517" s="72">
        <v>11</v>
      </c>
      <c r="H517" s="54">
        <v>2</v>
      </c>
      <c r="I517" s="54">
        <v>13</v>
      </c>
      <c r="J517" s="72">
        <v>11</v>
      </c>
      <c r="K517" s="54">
        <v>2</v>
      </c>
      <c r="L517" s="54">
        <v>13</v>
      </c>
    </row>
    <row r="518" spans="1:18">
      <c r="A518" s="49"/>
      <c r="C518" s="143" t="s">
        <v>563</v>
      </c>
      <c r="D518" s="72">
        <v>23</v>
      </c>
      <c r="E518" s="54">
        <v>29</v>
      </c>
      <c r="F518" s="73">
        <v>52</v>
      </c>
      <c r="G518" s="72">
        <v>3</v>
      </c>
      <c r="H518" s="54">
        <v>5</v>
      </c>
      <c r="I518" s="54">
        <v>8</v>
      </c>
      <c r="J518" s="72">
        <v>26</v>
      </c>
      <c r="K518" s="54">
        <v>34</v>
      </c>
      <c r="L518" s="54">
        <v>60</v>
      </c>
    </row>
    <row r="519" spans="1:18">
      <c r="A519" s="49"/>
      <c r="C519" s="52" t="s">
        <v>50</v>
      </c>
      <c r="D519" s="77">
        <v>75</v>
      </c>
      <c r="E519" s="78">
        <v>71</v>
      </c>
      <c r="F519" s="79">
        <v>146</v>
      </c>
      <c r="G519" s="77">
        <v>111</v>
      </c>
      <c r="H519" s="78">
        <v>42</v>
      </c>
      <c r="I519" s="78">
        <v>153</v>
      </c>
      <c r="J519" s="77">
        <v>186</v>
      </c>
      <c r="K519" s="78">
        <v>113</v>
      </c>
      <c r="L519" s="78">
        <v>299</v>
      </c>
    </row>
    <row r="520" spans="1:18">
      <c r="A520" s="49"/>
      <c r="B520" s="53" t="s">
        <v>144</v>
      </c>
      <c r="C520" s="52"/>
      <c r="D520" s="51"/>
      <c r="E520" s="48"/>
      <c r="F520" s="50"/>
      <c r="G520" s="51"/>
      <c r="H520" s="48"/>
      <c r="I520" s="48"/>
      <c r="J520" s="51"/>
      <c r="K520" s="48"/>
      <c r="L520" s="48"/>
    </row>
    <row r="521" spans="1:18">
      <c r="A521" s="49"/>
      <c r="C521" s="142" t="s">
        <v>564</v>
      </c>
      <c r="D521" s="72">
        <v>29</v>
      </c>
      <c r="E521" s="54">
        <v>14</v>
      </c>
      <c r="F521" s="73">
        <v>43</v>
      </c>
      <c r="G521" s="72">
        <v>1</v>
      </c>
      <c r="H521" s="54">
        <v>3</v>
      </c>
      <c r="I521" s="54">
        <v>4</v>
      </c>
      <c r="J521" s="72">
        <v>30</v>
      </c>
      <c r="K521" s="54">
        <v>17</v>
      </c>
      <c r="L521" s="54">
        <v>47</v>
      </c>
    </row>
    <row r="522" spans="1:18">
      <c r="A522" s="49"/>
      <c r="C522" s="142" t="s">
        <v>458</v>
      </c>
      <c r="D522" s="72">
        <v>107</v>
      </c>
      <c r="E522" s="54">
        <v>99</v>
      </c>
      <c r="F522" s="73">
        <v>206</v>
      </c>
      <c r="G522" s="72">
        <v>2</v>
      </c>
      <c r="H522" s="54">
        <v>2</v>
      </c>
      <c r="I522" s="54">
        <v>4</v>
      </c>
      <c r="J522" s="72">
        <v>109</v>
      </c>
      <c r="K522" s="54">
        <v>101</v>
      </c>
      <c r="L522" s="54">
        <v>210</v>
      </c>
    </row>
    <row r="523" spans="1:18">
      <c r="A523" s="49"/>
      <c r="C523" s="59" t="s">
        <v>459</v>
      </c>
      <c r="D523" s="72">
        <v>214</v>
      </c>
      <c r="E523" s="54">
        <v>181</v>
      </c>
      <c r="F523" s="73">
        <v>395</v>
      </c>
      <c r="G523" s="72">
        <v>111</v>
      </c>
      <c r="H523" s="54">
        <v>146</v>
      </c>
      <c r="I523" s="54">
        <v>257</v>
      </c>
      <c r="J523" s="72">
        <v>325</v>
      </c>
      <c r="K523" s="54">
        <v>327</v>
      </c>
      <c r="L523" s="54">
        <v>652</v>
      </c>
    </row>
    <row r="524" spans="1:18">
      <c r="A524" s="49"/>
      <c r="C524" s="59" t="s">
        <v>439</v>
      </c>
      <c r="D524" s="72">
        <v>1</v>
      </c>
      <c r="E524" s="54">
        <v>0</v>
      </c>
      <c r="F524" s="73">
        <v>1</v>
      </c>
      <c r="G524" s="72">
        <v>0</v>
      </c>
      <c r="H524" s="54">
        <v>0</v>
      </c>
      <c r="I524" s="54">
        <v>0</v>
      </c>
      <c r="J524" s="72">
        <v>1</v>
      </c>
      <c r="K524" s="54">
        <v>0</v>
      </c>
      <c r="L524" s="54">
        <v>1</v>
      </c>
    </row>
    <row r="525" spans="1:18">
      <c r="A525" s="49"/>
      <c r="C525" s="59" t="s">
        <v>460</v>
      </c>
      <c r="D525" s="72">
        <v>1068</v>
      </c>
      <c r="E525" s="54">
        <v>745</v>
      </c>
      <c r="F525" s="73">
        <v>1813</v>
      </c>
      <c r="G525" s="72">
        <v>21</v>
      </c>
      <c r="H525" s="54">
        <v>26</v>
      </c>
      <c r="I525" s="54">
        <v>47</v>
      </c>
      <c r="J525" s="72">
        <v>1089</v>
      </c>
      <c r="K525" s="54">
        <v>771</v>
      </c>
      <c r="L525" s="54">
        <v>1860</v>
      </c>
    </row>
    <row r="526" spans="1:18" s="143" customFormat="1">
      <c r="A526" s="49"/>
      <c r="B526" s="53"/>
      <c r="C526" s="59" t="s">
        <v>565</v>
      </c>
      <c r="D526" s="72">
        <v>24</v>
      </c>
      <c r="E526" s="54">
        <v>33</v>
      </c>
      <c r="F526" s="73">
        <v>57</v>
      </c>
      <c r="G526" s="72">
        <v>60</v>
      </c>
      <c r="H526" s="54">
        <v>79</v>
      </c>
      <c r="I526" s="54">
        <v>139</v>
      </c>
      <c r="J526" s="72">
        <v>84</v>
      </c>
      <c r="K526" s="54">
        <v>112</v>
      </c>
      <c r="L526" s="54">
        <v>196</v>
      </c>
      <c r="M526" s="49"/>
      <c r="N526" s="49"/>
      <c r="O526" s="49"/>
      <c r="P526" s="49"/>
      <c r="Q526" s="49"/>
      <c r="R526" s="49"/>
    </row>
    <row r="527" spans="1:18">
      <c r="A527" s="49"/>
      <c r="C527" s="52" t="s">
        <v>50</v>
      </c>
      <c r="D527" s="77">
        <v>1443</v>
      </c>
      <c r="E527" s="78">
        <v>1072</v>
      </c>
      <c r="F527" s="79">
        <v>2515</v>
      </c>
      <c r="G527" s="77">
        <v>195</v>
      </c>
      <c r="H527" s="78">
        <v>256</v>
      </c>
      <c r="I527" s="78">
        <v>451</v>
      </c>
      <c r="J527" s="77">
        <v>1638</v>
      </c>
      <c r="K527" s="78">
        <v>1328</v>
      </c>
      <c r="L527" s="78">
        <v>2966</v>
      </c>
    </row>
    <row r="528" spans="1:18">
      <c r="A528" s="49"/>
      <c r="B528" s="53" t="s">
        <v>146</v>
      </c>
      <c r="C528" s="52"/>
      <c r="D528" s="51"/>
      <c r="E528" s="48"/>
      <c r="F528" s="50"/>
      <c r="G528" s="51"/>
      <c r="H528" s="48"/>
      <c r="I528" s="48"/>
      <c r="J528" s="51"/>
      <c r="K528" s="48"/>
      <c r="L528" s="48"/>
      <c r="R528" s="143"/>
    </row>
    <row r="529" spans="1:17">
      <c r="A529" s="49"/>
      <c r="C529" s="142" t="s">
        <v>566</v>
      </c>
      <c r="D529" s="199">
        <v>3</v>
      </c>
      <c r="E529" s="200">
        <v>6</v>
      </c>
      <c r="F529" s="201">
        <v>9</v>
      </c>
      <c r="G529" s="199">
        <v>0</v>
      </c>
      <c r="H529" s="200">
        <v>0</v>
      </c>
      <c r="I529" s="200">
        <v>0</v>
      </c>
      <c r="J529" s="199">
        <v>3</v>
      </c>
      <c r="K529" s="200">
        <v>6</v>
      </c>
      <c r="L529" s="200">
        <v>9</v>
      </c>
      <c r="Q529" s="143"/>
    </row>
    <row r="530" spans="1:17">
      <c r="A530" s="49"/>
      <c r="C530" s="142" t="s">
        <v>567</v>
      </c>
      <c r="D530" s="199">
        <v>2</v>
      </c>
      <c r="E530" s="200">
        <v>3</v>
      </c>
      <c r="F530" s="201">
        <v>5</v>
      </c>
      <c r="G530" s="199">
        <v>4</v>
      </c>
      <c r="H530" s="200">
        <v>3</v>
      </c>
      <c r="I530" s="200">
        <v>7</v>
      </c>
      <c r="J530" s="199">
        <v>6</v>
      </c>
      <c r="K530" s="200">
        <v>6</v>
      </c>
      <c r="L530" s="200">
        <v>12</v>
      </c>
    </row>
    <row r="531" spans="1:17">
      <c r="A531" s="49"/>
      <c r="C531" s="142" t="s">
        <v>568</v>
      </c>
      <c r="D531" s="199">
        <v>2</v>
      </c>
      <c r="E531" s="200">
        <v>1</v>
      </c>
      <c r="F531" s="201">
        <v>3</v>
      </c>
      <c r="G531" s="199">
        <v>5</v>
      </c>
      <c r="H531" s="200">
        <v>4</v>
      </c>
      <c r="I531" s="200">
        <v>9</v>
      </c>
      <c r="J531" s="199">
        <v>7</v>
      </c>
      <c r="K531" s="200">
        <v>5</v>
      </c>
      <c r="L531" s="200">
        <v>12</v>
      </c>
    </row>
    <row r="532" spans="1:17">
      <c r="A532" s="49"/>
      <c r="C532" s="142" t="s">
        <v>569</v>
      </c>
      <c r="D532" s="199">
        <v>0</v>
      </c>
      <c r="E532" s="200">
        <v>0</v>
      </c>
      <c r="F532" s="201">
        <v>0</v>
      </c>
      <c r="G532" s="199">
        <v>2</v>
      </c>
      <c r="H532" s="200">
        <v>2</v>
      </c>
      <c r="I532" s="200">
        <v>4</v>
      </c>
      <c r="J532" s="199">
        <v>2</v>
      </c>
      <c r="K532" s="200">
        <v>2</v>
      </c>
      <c r="L532" s="200">
        <v>4</v>
      </c>
    </row>
    <row r="533" spans="1:17">
      <c r="A533" s="49"/>
      <c r="C533" s="142" t="s">
        <v>570</v>
      </c>
      <c r="D533" s="199">
        <v>12</v>
      </c>
      <c r="E533" s="200">
        <v>3</v>
      </c>
      <c r="F533" s="201">
        <v>15</v>
      </c>
      <c r="G533" s="199">
        <v>18</v>
      </c>
      <c r="H533" s="200">
        <v>5</v>
      </c>
      <c r="I533" s="200">
        <v>23</v>
      </c>
      <c r="J533" s="199">
        <v>30</v>
      </c>
      <c r="K533" s="200">
        <v>8</v>
      </c>
      <c r="L533" s="200">
        <v>38</v>
      </c>
    </row>
    <row r="534" spans="1:17">
      <c r="A534" s="49"/>
      <c r="B534" s="49"/>
      <c r="C534" s="142" t="s">
        <v>571</v>
      </c>
      <c r="D534" s="199">
        <v>23</v>
      </c>
      <c r="E534" s="200">
        <v>3</v>
      </c>
      <c r="F534" s="201">
        <v>26</v>
      </c>
      <c r="G534" s="199">
        <v>30</v>
      </c>
      <c r="H534" s="200">
        <v>18</v>
      </c>
      <c r="I534" s="200">
        <v>48</v>
      </c>
      <c r="J534" s="199">
        <v>53</v>
      </c>
      <c r="K534" s="200">
        <v>21</v>
      </c>
      <c r="L534" s="200">
        <v>74</v>
      </c>
    </row>
    <row r="535" spans="1:17">
      <c r="A535" s="49"/>
      <c r="B535" s="49"/>
      <c r="C535" s="142" t="s">
        <v>572</v>
      </c>
      <c r="D535" s="199">
        <v>0</v>
      </c>
      <c r="E535" s="200">
        <v>0</v>
      </c>
      <c r="F535" s="201">
        <v>0</v>
      </c>
      <c r="G535" s="199">
        <v>1</v>
      </c>
      <c r="H535" s="200">
        <v>1</v>
      </c>
      <c r="I535" s="200">
        <v>2</v>
      </c>
      <c r="J535" s="199">
        <v>1</v>
      </c>
      <c r="K535" s="200">
        <v>1</v>
      </c>
      <c r="L535" s="200">
        <v>2</v>
      </c>
      <c r="M535" s="143"/>
      <c r="N535" s="143"/>
      <c r="O535" s="143"/>
      <c r="P535" s="143"/>
    </row>
    <row r="536" spans="1:17">
      <c r="A536" s="49"/>
      <c r="B536" s="49"/>
      <c r="C536" s="49" t="s">
        <v>573</v>
      </c>
      <c r="D536" s="199">
        <v>0</v>
      </c>
      <c r="E536" s="200">
        <v>0</v>
      </c>
      <c r="F536" s="201">
        <v>0</v>
      </c>
      <c r="G536" s="199">
        <v>7</v>
      </c>
      <c r="H536" s="200">
        <v>3</v>
      </c>
      <c r="I536" s="200">
        <v>10</v>
      </c>
      <c r="J536" s="199">
        <v>7</v>
      </c>
      <c r="K536" s="200">
        <v>3</v>
      </c>
      <c r="L536" s="200">
        <v>10</v>
      </c>
    </row>
    <row r="537" spans="1:17">
      <c r="A537" s="49"/>
      <c r="B537" s="49"/>
      <c r="C537" s="59" t="s">
        <v>574</v>
      </c>
      <c r="D537" s="199">
        <v>107</v>
      </c>
      <c r="E537" s="200">
        <v>94</v>
      </c>
      <c r="F537" s="201">
        <v>201</v>
      </c>
      <c r="G537" s="199">
        <v>1</v>
      </c>
      <c r="H537" s="200">
        <v>3</v>
      </c>
      <c r="I537" s="200">
        <v>4</v>
      </c>
      <c r="J537" s="199">
        <v>108</v>
      </c>
      <c r="K537" s="200">
        <v>97</v>
      </c>
      <c r="L537" s="200">
        <v>205</v>
      </c>
    </row>
    <row r="538" spans="1:17">
      <c r="A538" s="49"/>
      <c r="B538" s="49"/>
      <c r="C538" s="59" t="s">
        <v>575</v>
      </c>
      <c r="D538" s="199">
        <v>359</v>
      </c>
      <c r="E538" s="200">
        <v>62</v>
      </c>
      <c r="F538" s="201">
        <v>421</v>
      </c>
      <c r="G538" s="199">
        <v>3</v>
      </c>
      <c r="H538" s="200">
        <v>1</v>
      </c>
      <c r="I538" s="200">
        <v>4</v>
      </c>
      <c r="J538" s="199">
        <v>362</v>
      </c>
      <c r="K538" s="200">
        <v>63</v>
      </c>
      <c r="L538" s="200">
        <v>425</v>
      </c>
    </row>
    <row r="539" spans="1:17">
      <c r="A539" s="49"/>
      <c r="B539" s="49"/>
      <c r="C539" s="59" t="s">
        <v>576</v>
      </c>
      <c r="D539" s="199">
        <v>254</v>
      </c>
      <c r="E539" s="200">
        <v>46</v>
      </c>
      <c r="F539" s="201">
        <v>300</v>
      </c>
      <c r="G539" s="199">
        <v>5</v>
      </c>
      <c r="H539" s="200">
        <v>1</v>
      </c>
      <c r="I539" s="200">
        <v>6</v>
      </c>
      <c r="J539" s="199">
        <v>259</v>
      </c>
      <c r="K539" s="200">
        <v>47</v>
      </c>
      <c r="L539" s="200">
        <v>306</v>
      </c>
    </row>
    <row r="540" spans="1:17">
      <c r="A540" s="49"/>
      <c r="B540" s="49"/>
      <c r="C540" s="59" t="s">
        <v>577</v>
      </c>
      <c r="D540" s="199">
        <v>806</v>
      </c>
      <c r="E540" s="200">
        <v>55</v>
      </c>
      <c r="F540" s="201">
        <v>861</v>
      </c>
      <c r="G540" s="199">
        <v>14</v>
      </c>
      <c r="H540" s="200">
        <v>0</v>
      </c>
      <c r="I540" s="200">
        <v>14</v>
      </c>
      <c r="J540" s="199">
        <v>820</v>
      </c>
      <c r="K540" s="200">
        <v>55</v>
      </c>
      <c r="L540" s="200">
        <v>875</v>
      </c>
    </row>
    <row r="541" spans="1:17">
      <c r="A541" s="49"/>
      <c r="C541" s="59" t="s">
        <v>578</v>
      </c>
      <c r="D541" s="199">
        <v>364</v>
      </c>
      <c r="E541" s="200">
        <v>27</v>
      </c>
      <c r="F541" s="201">
        <v>391</v>
      </c>
      <c r="G541" s="199">
        <v>6</v>
      </c>
      <c r="H541" s="200">
        <v>0</v>
      </c>
      <c r="I541" s="200">
        <v>6</v>
      </c>
      <c r="J541" s="199">
        <v>370</v>
      </c>
      <c r="K541" s="200">
        <v>27</v>
      </c>
      <c r="L541" s="200">
        <v>397</v>
      </c>
    </row>
    <row r="542" spans="1:17">
      <c r="A542" s="49"/>
      <c r="C542" s="59" t="s">
        <v>579</v>
      </c>
      <c r="D542" s="199">
        <v>56</v>
      </c>
      <c r="E542" s="200">
        <v>1</v>
      </c>
      <c r="F542" s="201">
        <v>57</v>
      </c>
      <c r="G542" s="199">
        <v>1</v>
      </c>
      <c r="H542" s="200">
        <v>1</v>
      </c>
      <c r="I542" s="200">
        <v>2</v>
      </c>
      <c r="J542" s="199">
        <v>57</v>
      </c>
      <c r="K542" s="200">
        <v>2</v>
      </c>
      <c r="L542" s="200">
        <v>59</v>
      </c>
    </row>
    <row r="543" spans="1:17">
      <c r="A543" s="49"/>
      <c r="C543" s="59" t="s">
        <v>580</v>
      </c>
      <c r="D543" s="199">
        <v>104</v>
      </c>
      <c r="E543" s="200">
        <v>4</v>
      </c>
      <c r="F543" s="201">
        <v>108</v>
      </c>
      <c r="G543" s="199">
        <v>0</v>
      </c>
      <c r="H543" s="200">
        <v>0</v>
      </c>
      <c r="I543" s="200">
        <v>0</v>
      </c>
      <c r="J543" s="199">
        <v>104</v>
      </c>
      <c r="K543" s="200">
        <v>4</v>
      </c>
      <c r="L543" s="200">
        <v>108</v>
      </c>
    </row>
    <row r="544" spans="1:17">
      <c r="A544" s="49"/>
      <c r="C544" s="59" t="s">
        <v>464</v>
      </c>
      <c r="D544" s="199">
        <v>37</v>
      </c>
      <c r="E544" s="200">
        <v>10</v>
      </c>
      <c r="F544" s="201">
        <v>47</v>
      </c>
      <c r="G544" s="199">
        <v>1</v>
      </c>
      <c r="H544" s="200">
        <v>1</v>
      </c>
      <c r="I544" s="200">
        <v>2</v>
      </c>
      <c r="J544" s="199">
        <v>38</v>
      </c>
      <c r="K544" s="200">
        <v>11</v>
      </c>
      <c r="L544" s="200">
        <v>49</v>
      </c>
    </row>
    <row r="545" spans="1:12">
      <c r="A545" s="49"/>
      <c r="C545" s="59" t="s">
        <v>581</v>
      </c>
      <c r="D545" s="199">
        <v>102</v>
      </c>
      <c r="E545" s="200">
        <v>11</v>
      </c>
      <c r="F545" s="201">
        <v>113</v>
      </c>
      <c r="G545" s="199">
        <v>2</v>
      </c>
      <c r="H545" s="200">
        <v>0</v>
      </c>
      <c r="I545" s="200">
        <v>2</v>
      </c>
      <c r="J545" s="199">
        <v>104</v>
      </c>
      <c r="K545" s="200">
        <v>11</v>
      </c>
      <c r="L545" s="200">
        <v>115</v>
      </c>
    </row>
    <row r="546" spans="1:12">
      <c r="A546" s="49"/>
      <c r="C546" s="59" t="s">
        <v>582</v>
      </c>
      <c r="D546" s="199">
        <v>3</v>
      </c>
      <c r="E546" s="200">
        <v>1</v>
      </c>
      <c r="F546" s="201">
        <v>4</v>
      </c>
      <c r="G546" s="199">
        <v>0</v>
      </c>
      <c r="H546" s="200">
        <v>1</v>
      </c>
      <c r="I546" s="200">
        <v>1</v>
      </c>
      <c r="J546" s="199">
        <v>3</v>
      </c>
      <c r="K546" s="200">
        <v>2</v>
      </c>
      <c r="L546" s="200">
        <v>5</v>
      </c>
    </row>
    <row r="547" spans="1:12">
      <c r="A547" s="49"/>
      <c r="C547" s="142" t="s">
        <v>583</v>
      </c>
      <c r="D547" s="199">
        <v>13</v>
      </c>
      <c r="E547" s="200">
        <v>1</v>
      </c>
      <c r="F547" s="201">
        <v>14</v>
      </c>
      <c r="G547" s="199">
        <v>0</v>
      </c>
      <c r="H547" s="200">
        <v>0</v>
      </c>
      <c r="I547" s="200">
        <v>0</v>
      </c>
      <c r="J547" s="199">
        <v>13</v>
      </c>
      <c r="K547" s="200">
        <v>1</v>
      </c>
      <c r="L547" s="200">
        <v>14</v>
      </c>
    </row>
    <row r="548" spans="1:12" ht="26.4">
      <c r="A548" s="49"/>
      <c r="C548" s="144" t="s">
        <v>584</v>
      </c>
      <c r="D548" s="199">
        <v>24</v>
      </c>
      <c r="E548" s="200">
        <v>0</v>
      </c>
      <c r="F548" s="201">
        <v>24</v>
      </c>
      <c r="G548" s="199">
        <v>0</v>
      </c>
      <c r="H548" s="200">
        <v>0</v>
      </c>
      <c r="I548" s="200">
        <v>0</v>
      </c>
      <c r="J548" s="199">
        <v>24</v>
      </c>
      <c r="K548" s="200">
        <v>0</v>
      </c>
      <c r="L548" s="200">
        <v>24</v>
      </c>
    </row>
    <row r="549" spans="1:12">
      <c r="A549" s="49"/>
      <c r="C549" s="59" t="s">
        <v>585</v>
      </c>
      <c r="D549" s="199">
        <v>1</v>
      </c>
      <c r="E549" s="200">
        <v>1</v>
      </c>
      <c r="F549" s="201">
        <v>2</v>
      </c>
      <c r="G549" s="199">
        <v>0</v>
      </c>
      <c r="H549" s="200">
        <v>0</v>
      </c>
      <c r="I549" s="200">
        <v>0</v>
      </c>
      <c r="J549" s="199">
        <v>1</v>
      </c>
      <c r="K549" s="200">
        <v>1</v>
      </c>
      <c r="L549" s="200">
        <v>2</v>
      </c>
    </row>
    <row r="550" spans="1:12">
      <c r="A550" s="49"/>
      <c r="C550" s="144" t="s">
        <v>586</v>
      </c>
      <c r="D550" s="199">
        <v>17</v>
      </c>
      <c r="E550" s="200">
        <v>8</v>
      </c>
      <c r="F550" s="201">
        <v>25</v>
      </c>
      <c r="G550" s="199">
        <v>0</v>
      </c>
      <c r="H550" s="200">
        <v>0</v>
      </c>
      <c r="I550" s="200">
        <v>0</v>
      </c>
      <c r="J550" s="199">
        <v>17</v>
      </c>
      <c r="K550" s="200">
        <v>8</v>
      </c>
      <c r="L550" s="200">
        <v>25</v>
      </c>
    </row>
    <row r="551" spans="1:12">
      <c r="A551" s="49"/>
      <c r="C551" s="59" t="s">
        <v>587</v>
      </c>
      <c r="D551" s="199">
        <v>1</v>
      </c>
      <c r="E551" s="200">
        <v>0</v>
      </c>
      <c r="F551" s="201">
        <v>1</v>
      </c>
      <c r="G551" s="199">
        <v>7</v>
      </c>
      <c r="H551" s="200">
        <v>3</v>
      </c>
      <c r="I551" s="200">
        <v>10</v>
      </c>
      <c r="J551" s="199">
        <v>8</v>
      </c>
      <c r="K551" s="200">
        <v>3</v>
      </c>
      <c r="L551" s="200">
        <v>11</v>
      </c>
    </row>
    <row r="552" spans="1:12">
      <c r="A552" s="49"/>
      <c r="C552" s="142" t="s">
        <v>508</v>
      </c>
      <c r="D552" s="199">
        <v>33</v>
      </c>
      <c r="E552" s="200">
        <v>28</v>
      </c>
      <c r="F552" s="201">
        <v>61</v>
      </c>
      <c r="G552" s="199">
        <v>5</v>
      </c>
      <c r="H552" s="200">
        <v>2</v>
      </c>
      <c r="I552" s="200">
        <v>7</v>
      </c>
      <c r="J552" s="199">
        <v>38</v>
      </c>
      <c r="K552" s="200">
        <v>30</v>
      </c>
      <c r="L552" s="200">
        <v>68</v>
      </c>
    </row>
    <row r="553" spans="1:12" ht="26.4">
      <c r="A553" s="49"/>
      <c r="C553" s="86" t="s">
        <v>588</v>
      </c>
      <c r="D553" s="199">
        <v>1</v>
      </c>
      <c r="E553" s="200">
        <v>0</v>
      </c>
      <c r="F553" s="201">
        <v>1</v>
      </c>
      <c r="G553" s="199">
        <v>18</v>
      </c>
      <c r="H553" s="200">
        <v>38</v>
      </c>
      <c r="I553" s="200">
        <v>56</v>
      </c>
      <c r="J553" s="199">
        <v>19</v>
      </c>
      <c r="K553" s="200">
        <v>38</v>
      </c>
      <c r="L553" s="200">
        <v>57</v>
      </c>
    </row>
    <row r="554" spans="1:12">
      <c r="A554" s="49"/>
      <c r="C554" s="52" t="s">
        <v>50</v>
      </c>
      <c r="D554" s="77">
        <v>2324</v>
      </c>
      <c r="E554" s="78">
        <v>365</v>
      </c>
      <c r="F554" s="79">
        <v>2689</v>
      </c>
      <c r="G554" s="77">
        <v>130</v>
      </c>
      <c r="H554" s="78">
        <v>87</v>
      </c>
      <c r="I554" s="78">
        <v>217</v>
      </c>
      <c r="J554" s="77">
        <v>2454</v>
      </c>
      <c r="K554" s="78">
        <v>452</v>
      </c>
      <c r="L554" s="78">
        <v>2906</v>
      </c>
    </row>
    <row r="555" spans="1:12">
      <c r="B555" s="53" t="s">
        <v>147</v>
      </c>
      <c r="C555" s="52"/>
      <c r="D555" s="51"/>
      <c r="E555" s="48"/>
      <c r="F555" s="50"/>
      <c r="G555" s="51"/>
      <c r="H555" s="48"/>
      <c r="I555" s="50"/>
      <c r="J555" s="51"/>
      <c r="K555" s="48"/>
      <c r="L555" s="48"/>
    </row>
    <row r="556" spans="1:12" s="143" customFormat="1">
      <c r="A556" s="53"/>
      <c r="B556" s="53"/>
      <c r="C556" s="142" t="s">
        <v>589</v>
      </c>
      <c r="D556" s="199">
        <v>1</v>
      </c>
      <c r="E556" s="200">
        <v>0</v>
      </c>
      <c r="F556" s="201">
        <v>1</v>
      </c>
      <c r="G556" s="199">
        <v>3</v>
      </c>
      <c r="H556" s="200">
        <v>6</v>
      </c>
      <c r="I556" s="201">
        <v>9</v>
      </c>
      <c r="J556" s="199">
        <v>4</v>
      </c>
      <c r="K556" s="200">
        <v>6</v>
      </c>
      <c r="L556" s="200">
        <v>10</v>
      </c>
    </row>
    <row r="557" spans="1:12">
      <c r="C557" s="142" t="s">
        <v>590</v>
      </c>
      <c r="D557" s="51">
        <v>0</v>
      </c>
      <c r="E557" s="48">
        <v>0</v>
      </c>
      <c r="F557" s="50">
        <v>0</v>
      </c>
      <c r="G557" s="51">
        <v>0</v>
      </c>
      <c r="H557" s="48">
        <v>1</v>
      </c>
      <c r="I557" s="50">
        <v>1</v>
      </c>
      <c r="J557" s="51">
        <v>0</v>
      </c>
      <c r="K557" s="48">
        <v>1</v>
      </c>
      <c r="L557" s="48">
        <v>1</v>
      </c>
    </row>
    <row r="558" spans="1:12">
      <c r="A558" s="143"/>
      <c r="B558" s="143"/>
      <c r="C558" s="142" t="s">
        <v>465</v>
      </c>
      <c r="D558" s="199">
        <v>27</v>
      </c>
      <c r="E558" s="200">
        <v>28</v>
      </c>
      <c r="F558" s="201">
        <v>55</v>
      </c>
      <c r="G558" s="199">
        <v>6</v>
      </c>
      <c r="H558" s="200">
        <v>7</v>
      </c>
      <c r="I558" s="201">
        <v>13</v>
      </c>
      <c r="J558" s="199">
        <v>33</v>
      </c>
      <c r="K558" s="200">
        <v>35</v>
      </c>
      <c r="L558" s="200">
        <v>68</v>
      </c>
    </row>
    <row r="559" spans="1:12">
      <c r="B559" s="49"/>
      <c r="C559" s="143" t="s">
        <v>591</v>
      </c>
      <c r="D559" s="72">
        <v>2</v>
      </c>
      <c r="E559" s="54">
        <v>1</v>
      </c>
      <c r="F559" s="73">
        <v>3</v>
      </c>
      <c r="G559" s="72">
        <v>1</v>
      </c>
      <c r="H559" s="54">
        <v>1</v>
      </c>
      <c r="I559" s="73">
        <v>2</v>
      </c>
      <c r="J559" s="72">
        <v>3</v>
      </c>
      <c r="K559" s="54">
        <v>2</v>
      </c>
      <c r="L559" s="54">
        <v>5</v>
      </c>
    </row>
    <row r="560" spans="1:12">
      <c r="C560" s="76" t="s">
        <v>592</v>
      </c>
      <c r="D560" s="54">
        <v>5</v>
      </c>
      <c r="E560" s="54">
        <v>7</v>
      </c>
      <c r="F560" s="73">
        <v>12</v>
      </c>
      <c r="G560" s="72">
        <v>151</v>
      </c>
      <c r="H560" s="54">
        <v>158</v>
      </c>
      <c r="I560" s="73">
        <v>309</v>
      </c>
      <c r="J560" s="72">
        <v>156</v>
      </c>
      <c r="K560" s="54">
        <v>165</v>
      </c>
      <c r="L560" s="54">
        <v>321</v>
      </c>
    </row>
    <row r="561" spans="1:12" ht="13.95" customHeight="1">
      <c r="C561" s="49" t="s">
        <v>466</v>
      </c>
      <c r="D561" s="72">
        <v>207</v>
      </c>
      <c r="E561" s="54">
        <v>137</v>
      </c>
      <c r="F561" s="73">
        <v>344</v>
      </c>
      <c r="G561" s="72">
        <v>60</v>
      </c>
      <c r="H561" s="54">
        <v>68</v>
      </c>
      <c r="I561" s="73">
        <v>128</v>
      </c>
      <c r="J561" s="72">
        <v>267</v>
      </c>
      <c r="K561" s="54">
        <v>205</v>
      </c>
      <c r="L561" s="54">
        <v>472</v>
      </c>
    </row>
    <row r="562" spans="1:12">
      <c r="C562" s="143" t="s">
        <v>290</v>
      </c>
      <c r="D562" s="56">
        <v>121</v>
      </c>
      <c r="E562" s="55">
        <v>93</v>
      </c>
      <c r="F562" s="57">
        <v>214</v>
      </c>
      <c r="G562" s="56">
        <v>12</v>
      </c>
      <c r="H562" s="55">
        <v>21</v>
      </c>
      <c r="I562" s="55">
        <v>33</v>
      </c>
      <c r="J562" s="56">
        <v>133</v>
      </c>
      <c r="K562" s="55">
        <v>114</v>
      </c>
      <c r="L562" s="55">
        <v>247</v>
      </c>
    </row>
    <row r="563" spans="1:12">
      <c r="C563" s="52" t="s">
        <v>50</v>
      </c>
      <c r="D563" s="51">
        <v>363</v>
      </c>
      <c r="E563" s="48">
        <v>266</v>
      </c>
      <c r="F563" s="50">
        <v>629</v>
      </c>
      <c r="G563" s="51">
        <v>233</v>
      </c>
      <c r="H563" s="48">
        <v>262</v>
      </c>
      <c r="I563" s="48">
        <v>495</v>
      </c>
      <c r="J563" s="51">
        <v>596</v>
      </c>
      <c r="K563" s="48">
        <v>528</v>
      </c>
      <c r="L563" s="48">
        <v>1124</v>
      </c>
    </row>
    <row r="564" spans="1:12">
      <c r="B564" s="53" t="s">
        <v>148</v>
      </c>
      <c r="C564" s="52"/>
      <c r="D564" s="51"/>
      <c r="E564" s="48"/>
      <c r="F564" s="50"/>
      <c r="G564" s="51"/>
      <c r="H564" s="48"/>
      <c r="I564" s="50"/>
      <c r="J564" s="51"/>
      <c r="K564" s="48"/>
      <c r="L564" s="48"/>
    </row>
    <row r="565" spans="1:12">
      <c r="B565" s="49"/>
      <c r="C565" s="143" t="s">
        <v>148</v>
      </c>
      <c r="D565" s="72">
        <v>60</v>
      </c>
      <c r="E565" s="54">
        <v>14</v>
      </c>
      <c r="F565" s="73">
        <v>74</v>
      </c>
      <c r="G565" s="72">
        <v>0</v>
      </c>
      <c r="H565" s="54">
        <v>1</v>
      </c>
      <c r="I565" s="73">
        <v>1</v>
      </c>
      <c r="J565" s="72">
        <v>60</v>
      </c>
      <c r="K565" s="54">
        <v>15</v>
      </c>
      <c r="L565" s="54">
        <v>75</v>
      </c>
    </row>
    <row r="566" spans="1:12" ht="12.75" customHeight="1">
      <c r="B566" s="49"/>
      <c r="C566" s="143" t="s">
        <v>467</v>
      </c>
      <c r="D566" s="56">
        <v>5</v>
      </c>
      <c r="E566" s="55">
        <v>1</v>
      </c>
      <c r="F566" s="57">
        <v>6</v>
      </c>
      <c r="G566" s="56">
        <v>22</v>
      </c>
      <c r="H566" s="55">
        <v>3</v>
      </c>
      <c r="I566" s="55">
        <v>25</v>
      </c>
      <c r="J566" s="56">
        <v>27</v>
      </c>
      <c r="K566" s="55">
        <v>4</v>
      </c>
      <c r="L566" s="55">
        <v>31</v>
      </c>
    </row>
    <row r="567" spans="1:12">
      <c r="C567" s="52" t="s">
        <v>50</v>
      </c>
      <c r="D567" s="51">
        <v>65</v>
      </c>
      <c r="E567" s="48">
        <v>15</v>
      </c>
      <c r="F567" s="50">
        <v>80</v>
      </c>
      <c r="G567" s="51">
        <v>22</v>
      </c>
      <c r="H567" s="48">
        <v>4</v>
      </c>
      <c r="I567" s="48">
        <v>26</v>
      </c>
      <c r="J567" s="51">
        <v>87</v>
      </c>
      <c r="K567" s="48">
        <v>19</v>
      </c>
      <c r="L567" s="48">
        <v>106</v>
      </c>
    </row>
    <row r="568" spans="1:12">
      <c r="A568" s="49"/>
      <c r="B568" s="53" t="s">
        <v>243</v>
      </c>
      <c r="C568" s="52"/>
      <c r="D568" s="51"/>
      <c r="E568" s="48"/>
      <c r="F568" s="50"/>
      <c r="G568" s="51"/>
      <c r="H568" s="48"/>
      <c r="I568" s="50"/>
      <c r="J568" s="51"/>
      <c r="K568" s="48"/>
      <c r="L568" s="48"/>
    </row>
    <row r="569" spans="1:12" ht="13.95" customHeight="1">
      <c r="A569" s="49"/>
      <c r="B569" s="49"/>
      <c r="C569" s="49" t="s">
        <v>468</v>
      </c>
      <c r="D569" s="72">
        <v>190</v>
      </c>
      <c r="E569" s="54">
        <v>553</v>
      </c>
      <c r="F569" s="73">
        <v>743</v>
      </c>
      <c r="G569" s="72">
        <v>3</v>
      </c>
      <c r="H569" s="54">
        <v>24</v>
      </c>
      <c r="I569" s="73">
        <v>27</v>
      </c>
      <c r="J569" s="72">
        <v>193</v>
      </c>
      <c r="K569" s="54">
        <v>577</v>
      </c>
      <c r="L569" s="54">
        <v>770</v>
      </c>
    </row>
    <row r="570" spans="1:12">
      <c r="A570" s="49"/>
      <c r="C570" s="59" t="s">
        <v>593</v>
      </c>
      <c r="D570" s="72">
        <v>6</v>
      </c>
      <c r="E570" s="54">
        <v>13</v>
      </c>
      <c r="F570" s="73">
        <v>19</v>
      </c>
      <c r="G570" s="72">
        <v>14</v>
      </c>
      <c r="H570" s="54">
        <v>42</v>
      </c>
      <c r="I570" s="73">
        <v>56</v>
      </c>
      <c r="J570" s="72">
        <v>20</v>
      </c>
      <c r="K570" s="54">
        <v>55</v>
      </c>
      <c r="L570" s="54">
        <v>75</v>
      </c>
    </row>
    <row r="571" spans="1:12">
      <c r="A571" s="49"/>
      <c r="C571" s="59" t="s">
        <v>594</v>
      </c>
      <c r="D571" s="72">
        <v>20</v>
      </c>
      <c r="E571" s="54">
        <v>23</v>
      </c>
      <c r="F571" s="73">
        <v>43</v>
      </c>
      <c r="G571" s="72">
        <v>26</v>
      </c>
      <c r="H571" s="54">
        <v>98</v>
      </c>
      <c r="I571" s="73">
        <v>124</v>
      </c>
      <c r="J571" s="72">
        <v>46</v>
      </c>
      <c r="K571" s="54">
        <v>121</v>
      </c>
      <c r="L571" s="54">
        <v>167</v>
      </c>
    </row>
    <row r="572" spans="1:12" ht="13.95" customHeight="1">
      <c r="A572" s="49"/>
      <c r="C572" s="49" t="s">
        <v>595</v>
      </c>
      <c r="D572" s="72">
        <v>39</v>
      </c>
      <c r="E572" s="54">
        <v>134</v>
      </c>
      <c r="F572" s="73">
        <v>173</v>
      </c>
      <c r="G572" s="72">
        <v>31</v>
      </c>
      <c r="H572" s="54">
        <v>51</v>
      </c>
      <c r="I572" s="73">
        <v>82</v>
      </c>
      <c r="J572" s="72">
        <v>70</v>
      </c>
      <c r="K572" s="54">
        <v>185</v>
      </c>
      <c r="L572" s="54">
        <v>255</v>
      </c>
    </row>
    <row r="573" spans="1:12">
      <c r="A573" s="49"/>
      <c r="C573" s="49" t="s">
        <v>596</v>
      </c>
      <c r="D573" s="72">
        <v>37</v>
      </c>
      <c r="E573" s="54">
        <v>32</v>
      </c>
      <c r="F573" s="73">
        <v>69</v>
      </c>
      <c r="G573" s="72">
        <v>1</v>
      </c>
      <c r="H573" s="54">
        <v>2</v>
      </c>
      <c r="I573" s="73">
        <v>3</v>
      </c>
      <c r="J573" s="72">
        <v>38</v>
      </c>
      <c r="K573" s="54">
        <v>34</v>
      </c>
      <c r="L573" s="54">
        <v>72</v>
      </c>
    </row>
    <row r="574" spans="1:12">
      <c r="A574" s="49"/>
      <c r="C574" s="143" t="s">
        <v>597</v>
      </c>
      <c r="D574" s="72">
        <v>12</v>
      </c>
      <c r="E574" s="54">
        <v>38</v>
      </c>
      <c r="F574" s="73">
        <v>50</v>
      </c>
      <c r="G574" s="72">
        <v>5</v>
      </c>
      <c r="H574" s="54">
        <v>5</v>
      </c>
      <c r="I574" s="73">
        <v>10</v>
      </c>
      <c r="J574" s="72">
        <v>17</v>
      </c>
      <c r="K574" s="54">
        <v>43</v>
      </c>
      <c r="L574" s="54">
        <v>60</v>
      </c>
    </row>
    <row r="575" spans="1:12" ht="13.95" customHeight="1">
      <c r="A575" s="49"/>
      <c r="C575" s="143" t="s">
        <v>598</v>
      </c>
      <c r="D575" s="72">
        <v>11</v>
      </c>
      <c r="E575" s="54">
        <v>14</v>
      </c>
      <c r="F575" s="73">
        <v>25</v>
      </c>
      <c r="G575" s="72">
        <v>43</v>
      </c>
      <c r="H575" s="54">
        <v>52</v>
      </c>
      <c r="I575" s="73">
        <v>95</v>
      </c>
      <c r="J575" s="72">
        <v>54</v>
      </c>
      <c r="K575" s="54">
        <v>66</v>
      </c>
      <c r="L575" s="54">
        <v>120</v>
      </c>
    </row>
    <row r="576" spans="1:12">
      <c r="A576" s="49"/>
      <c r="C576" s="143" t="s">
        <v>599</v>
      </c>
      <c r="D576" s="72">
        <v>105</v>
      </c>
      <c r="E576" s="54">
        <v>148</v>
      </c>
      <c r="F576" s="73">
        <v>253</v>
      </c>
      <c r="G576" s="72">
        <v>17</v>
      </c>
      <c r="H576" s="54">
        <v>19</v>
      </c>
      <c r="I576" s="73">
        <v>36</v>
      </c>
      <c r="J576" s="72">
        <v>122</v>
      </c>
      <c r="K576" s="54">
        <v>167</v>
      </c>
      <c r="L576" s="54">
        <v>289</v>
      </c>
    </row>
    <row r="577" spans="1:12">
      <c r="A577" s="49"/>
      <c r="C577" s="143" t="s">
        <v>291</v>
      </c>
      <c r="D577" s="72">
        <v>88</v>
      </c>
      <c r="E577" s="54">
        <v>200</v>
      </c>
      <c r="F577" s="73">
        <v>288</v>
      </c>
      <c r="G577" s="72">
        <v>6</v>
      </c>
      <c r="H577" s="54">
        <v>9</v>
      </c>
      <c r="I577" s="73">
        <v>15</v>
      </c>
      <c r="J577" s="72">
        <v>94</v>
      </c>
      <c r="K577" s="54">
        <v>209</v>
      </c>
      <c r="L577" s="54">
        <v>303</v>
      </c>
    </row>
    <row r="578" spans="1:12">
      <c r="A578" s="49"/>
      <c r="C578" s="49" t="s">
        <v>600</v>
      </c>
      <c r="D578" s="72">
        <v>31</v>
      </c>
      <c r="E578" s="54">
        <v>21</v>
      </c>
      <c r="F578" s="73">
        <v>52</v>
      </c>
      <c r="G578" s="72">
        <v>0</v>
      </c>
      <c r="H578" s="54">
        <v>0</v>
      </c>
      <c r="I578" s="73">
        <v>0</v>
      </c>
      <c r="J578" s="72">
        <v>31</v>
      </c>
      <c r="K578" s="54">
        <v>21</v>
      </c>
      <c r="L578" s="54">
        <v>52</v>
      </c>
    </row>
    <row r="579" spans="1:12">
      <c r="A579" s="49"/>
      <c r="C579" s="49" t="s">
        <v>601</v>
      </c>
      <c r="D579" s="72">
        <v>11</v>
      </c>
      <c r="E579" s="54">
        <v>6</v>
      </c>
      <c r="F579" s="73">
        <v>17</v>
      </c>
      <c r="G579" s="72">
        <v>12</v>
      </c>
      <c r="H579" s="54">
        <v>10</v>
      </c>
      <c r="I579" s="73">
        <v>22</v>
      </c>
      <c r="J579" s="72">
        <v>23</v>
      </c>
      <c r="K579" s="54">
        <v>16</v>
      </c>
      <c r="L579" s="54">
        <v>39</v>
      </c>
    </row>
    <row r="580" spans="1:12">
      <c r="A580" s="49"/>
      <c r="C580" s="49" t="s">
        <v>602</v>
      </c>
      <c r="D580" s="72">
        <v>30</v>
      </c>
      <c r="E580" s="54">
        <v>22</v>
      </c>
      <c r="F580" s="73">
        <v>52</v>
      </c>
      <c r="G580" s="72">
        <v>36</v>
      </c>
      <c r="H580" s="54">
        <v>56</v>
      </c>
      <c r="I580" s="73">
        <v>92</v>
      </c>
      <c r="J580" s="72">
        <v>66</v>
      </c>
      <c r="K580" s="54">
        <v>78</v>
      </c>
      <c r="L580" s="54">
        <v>144</v>
      </c>
    </row>
    <row r="581" spans="1:12">
      <c r="A581" s="49"/>
      <c r="C581" s="49" t="s">
        <v>603</v>
      </c>
      <c r="D581" s="72">
        <v>12</v>
      </c>
      <c r="E581" s="54">
        <v>12</v>
      </c>
      <c r="F581" s="73">
        <v>24</v>
      </c>
      <c r="G581" s="72">
        <v>7</v>
      </c>
      <c r="H581" s="54">
        <v>4</v>
      </c>
      <c r="I581" s="73">
        <v>11</v>
      </c>
      <c r="J581" s="72">
        <v>19</v>
      </c>
      <c r="K581" s="54">
        <v>16</v>
      </c>
      <c r="L581" s="54">
        <v>35</v>
      </c>
    </row>
    <row r="582" spans="1:12">
      <c r="A582" s="49"/>
      <c r="C582" s="49" t="s">
        <v>469</v>
      </c>
      <c r="D582" s="72">
        <v>120</v>
      </c>
      <c r="E582" s="54">
        <v>57</v>
      </c>
      <c r="F582" s="73">
        <v>177</v>
      </c>
      <c r="G582" s="72">
        <v>3</v>
      </c>
      <c r="H582" s="54">
        <v>3</v>
      </c>
      <c r="I582" s="73">
        <v>6</v>
      </c>
      <c r="J582" s="72">
        <v>123</v>
      </c>
      <c r="K582" s="54">
        <v>60</v>
      </c>
      <c r="L582" s="54">
        <v>183</v>
      </c>
    </row>
    <row r="583" spans="1:12">
      <c r="A583" s="49"/>
      <c r="C583" s="49" t="s">
        <v>604</v>
      </c>
      <c r="D583" s="72">
        <v>1</v>
      </c>
      <c r="E583" s="54">
        <v>1</v>
      </c>
      <c r="F583" s="73">
        <v>2</v>
      </c>
      <c r="G583" s="72">
        <v>18</v>
      </c>
      <c r="H583" s="54">
        <v>19</v>
      </c>
      <c r="I583" s="73">
        <v>37</v>
      </c>
      <c r="J583" s="72">
        <v>19</v>
      </c>
      <c r="K583" s="54">
        <v>20</v>
      </c>
      <c r="L583" s="54">
        <v>39</v>
      </c>
    </row>
    <row r="584" spans="1:12">
      <c r="A584" s="49"/>
      <c r="C584" s="49" t="s">
        <v>424</v>
      </c>
      <c r="D584" s="72">
        <v>10</v>
      </c>
      <c r="E584" s="54">
        <v>43</v>
      </c>
      <c r="F584" s="73">
        <v>53</v>
      </c>
      <c r="G584" s="72">
        <v>0</v>
      </c>
      <c r="H584" s="54">
        <v>4</v>
      </c>
      <c r="I584" s="54">
        <v>4</v>
      </c>
      <c r="J584" s="72">
        <v>10</v>
      </c>
      <c r="K584" s="54">
        <v>47</v>
      </c>
      <c r="L584" s="54">
        <v>57</v>
      </c>
    </row>
    <row r="585" spans="1:12">
      <c r="A585" s="49"/>
      <c r="C585" s="49" t="s">
        <v>605</v>
      </c>
      <c r="D585" s="72">
        <v>8</v>
      </c>
      <c r="E585" s="54">
        <v>32</v>
      </c>
      <c r="F585" s="73">
        <v>40</v>
      </c>
      <c r="G585" s="72">
        <v>0</v>
      </c>
      <c r="H585" s="54">
        <v>1</v>
      </c>
      <c r="I585" s="54">
        <v>1</v>
      </c>
      <c r="J585" s="72">
        <v>8</v>
      </c>
      <c r="K585" s="54">
        <v>33</v>
      </c>
      <c r="L585" s="54">
        <v>41</v>
      </c>
    </row>
    <row r="586" spans="1:12">
      <c r="A586" s="49"/>
      <c r="C586" s="49" t="s">
        <v>472</v>
      </c>
      <c r="D586" s="72">
        <v>66</v>
      </c>
      <c r="E586" s="54">
        <v>194</v>
      </c>
      <c r="F586" s="73">
        <v>260</v>
      </c>
      <c r="G586" s="72">
        <v>5</v>
      </c>
      <c r="H586" s="54">
        <v>11</v>
      </c>
      <c r="I586" s="54">
        <v>16</v>
      </c>
      <c r="J586" s="72">
        <v>71</v>
      </c>
      <c r="K586" s="54">
        <v>205</v>
      </c>
      <c r="L586" s="54">
        <v>276</v>
      </c>
    </row>
    <row r="587" spans="1:12">
      <c r="A587" s="49"/>
      <c r="C587" s="49" t="s">
        <v>606</v>
      </c>
      <c r="D587" s="72">
        <v>14</v>
      </c>
      <c r="E587" s="54">
        <v>23</v>
      </c>
      <c r="F587" s="73">
        <v>37</v>
      </c>
      <c r="G587" s="72">
        <v>19</v>
      </c>
      <c r="H587" s="54">
        <v>19</v>
      </c>
      <c r="I587" s="54">
        <v>38</v>
      </c>
      <c r="J587" s="72">
        <v>33</v>
      </c>
      <c r="K587" s="54">
        <v>42</v>
      </c>
      <c r="L587" s="54">
        <v>75</v>
      </c>
    </row>
    <row r="588" spans="1:12">
      <c r="A588" s="49"/>
      <c r="C588" s="49" t="s">
        <v>607</v>
      </c>
      <c r="D588" s="72">
        <v>80</v>
      </c>
      <c r="E588" s="54">
        <v>67</v>
      </c>
      <c r="F588" s="73">
        <v>147</v>
      </c>
      <c r="G588" s="72">
        <v>3</v>
      </c>
      <c r="H588" s="54">
        <v>5</v>
      </c>
      <c r="I588" s="54">
        <v>8</v>
      </c>
      <c r="J588" s="72">
        <v>83</v>
      </c>
      <c r="K588" s="54">
        <v>72</v>
      </c>
      <c r="L588" s="54">
        <v>155</v>
      </c>
    </row>
    <row r="589" spans="1:12">
      <c r="A589" s="49"/>
      <c r="C589" s="52" t="s">
        <v>50</v>
      </c>
      <c r="D589" s="77">
        <v>891</v>
      </c>
      <c r="E589" s="78">
        <v>1633</v>
      </c>
      <c r="F589" s="79">
        <v>2524</v>
      </c>
      <c r="G589" s="77">
        <v>249</v>
      </c>
      <c r="H589" s="78">
        <v>434</v>
      </c>
      <c r="I589" s="78">
        <v>683</v>
      </c>
      <c r="J589" s="77">
        <v>1140</v>
      </c>
      <c r="K589" s="78">
        <v>2067</v>
      </c>
      <c r="L589" s="78">
        <v>3207</v>
      </c>
    </row>
    <row r="590" spans="1:12">
      <c r="A590" s="49"/>
      <c r="B590" s="53" t="s">
        <v>246</v>
      </c>
      <c r="C590" s="52"/>
      <c r="D590" s="51"/>
      <c r="E590" s="48"/>
      <c r="F590" s="50"/>
      <c r="G590" s="51"/>
      <c r="H590" s="48"/>
      <c r="I590" s="50"/>
      <c r="J590" s="51"/>
      <c r="K590" s="48"/>
      <c r="L590" s="48"/>
    </row>
    <row r="591" spans="1:12">
      <c r="A591" s="49"/>
      <c r="B591" s="49"/>
      <c r="C591" s="49" t="s">
        <v>608</v>
      </c>
      <c r="D591" s="72">
        <v>28</v>
      </c>
      <c r="E591" s="54">
        <v>107</v>
      </c>
      <c r="F591" s="73">
        <v>135</v>
      </c>
      <c r="G591" s="72">
        <v>0</v>
      </c>
      <c r="H591" s="54">
        <v>1</v>
      </c>
      <c r="I591" s="73">
        <v>1</v>
      </c>
      <c r="J591" s="72">
        <v>28</v>
      </c>
      <c r="K591" s="54">
        <v>108</v>
      </c>
      <c r="L591" s="54">
        <v>136</v>
      </c>
    </row>
    <row r="592" spans="1:12">
      <c r="A592" s="49"/>
      <c r="C592" s="52" t="s">
        <v>50</v>
      </c>
      <c r="D592" s="77">
        <v>28</v>
      </c>
      <c r="E592" s="78">
        <v>107</v>
      </c>
      <c r="F592" s="79">
        <v>135</v>
      </c>
      <c r="G592" s="77">
        <v>0</v>
      </c>
      <c r="H592" s="78">
        <v>1</v>
      </c>
      <c r="I592" s="78">
        <v>1</v>
      </c>
      <c r="J592" s="77">
        <v>28</v>
      </c>
      <c r="K592" s="78">
        <v>108</v>
      </c>
      <c r="L592" s="78">
        <v>136</v>
      </c>
    </row>
    <row r="593" spans="1:12">
      <c r="A593" s="49"/>
      <c r="B593" s="53" t="s">
        <v>247</v>
      </c>
      <c r="C593" s="52"/>
      <c r="D593" s="51"/>
      <c r="E593" s="48"/>
      <c r="F593" s="50"/>
      <c r="G593" s="51"/>
      <c r="H593" s="48"/>
      <c r="I593" s="50"/>
      <c r="J593" s="51"/>
      <c r="K593" s="48"/>
      <c r="L593" s="48"/>
    </row>
    <row r="594" spans="1:12">
      <c r="A594" s="49"/>
      <c r="B594" s="49"/>
      <c r="C594" s="49" t="s">
        <v>609</v>
      </c>
      <c r="D594" s="72">
        <v>37</v>
      </c>
      <c r="E594" s="54">
        <v>55</v>
      </c>
      <c r="F594" s="73">
        <v>92</v>
      </c>
      <c r="G594" s="72">
        <v>6</v>
      </c>
      <c r="H594" s="54">
        <v>5</v>
      </c>
      <c r="I594" s="73">
        <v>11</v>
      </c>
      <c r="J594" s="72">
        <v>43</v>
      </c>
      <c r="K594" s="54">
        <v>60</v>
      </c>
      <c r="L594" s="54">
        <v>103</v>
      </c>
    </row>
    <row r="595" spans="1:12">
      <c r="A595" s="49"/>
      <c r="C595" s="52" t="s">
        <v>50</v>
      </c>
      <c r="D595" s="77">
        <v>37</v>
      </c>
      <c r="E595" s="78">
        <v>55</v>
      </c>
      <c r="F595" s="79">
        <v>92</v>
      </c>
      <c r="G595" s="77">
        <v>6</v>
      </c>
      <c r="H595" s="78">
        <v>5</v>
      </c>
      <c r="I595" s="78">
        <v>11</v>
      </c>
      <c r="J595" s="77">
        <v>43</v>
      </c>
      <c r="K595" s="78">
        <v>60</v>
      </c>
      <c r="L595" s="78">
        <v>103</v>
      </c>
    </row>
    <row r="596" spans="1:12">
      <c r="A596" s="49"/>
      <c r="B596" s="53" t="s">
        <v>248</v>
      </c>
      <c r="C596" s="52"/>
      <c r="D596" s="51"/>
      <c r="E596" s="48"/>
      <c r="F596" s="50"/>
      <c r="G596" s="51"/>
      <c r="H596" s="48"/>
      <c r="I596" s="48"/>
      <c r="J596" s="51"/>
      <c r="K596" s="48"/>
      <c r="L596" s="48"/>
    </row>
    <row r="597" spans="1:12">
      <c r="A597" s="49"/>
      <c r="C597" s="59" t="s">
        <v>248</v>
      </c>
      <c r="D597" s="199">
        <v>101</v>
      </c>
      <c r="E597" s="200">
        <v>69</v>
      </c>
      <c r="F597" s="201">
        <v>170</v>
      </c>
      <c r="G597" s="199">
        <v>5</v>
      </c>
      <c r="H597" s="200">
        <v>0</v>
      </c>
      <c r="I597" s="200">
        <v>5</v>
      </c>
      <c r="J597" s="199">
        <v>106</v>
      </c>
      <c r="K597" s="200">
        <v>69</v>
      </c>
      <c r="L597" s="200">
        <v>175</v>
      </c>
    </row>
    <row r="598" spans="1:12">
      <c r="A598" s="49"/>
      <c r="C598" s="52" t="s">
        <v>50</v>
      </c>
      <c r="D598" s="77">
        <v>101</v>
      </c>
      <c r="E598" s="78">
        <v>69</v>
      </c>
      <c r="F598" s="79">
        <v>170</v>
      </c>
      <c r="G598" s="77">
        <v>5</v>
      </c>
      <c r="H598" s="78">
        <v>0</v>
      </c>
      <c r="I598" s="78">
        <v>5</v>
      </c>
      <c r="J598" s="77">
        <v>106</v>
      </c>
      <c r="K598" s="78">
        <v>69</v>
      </c>
      <c r="L598" s="78">
        <v>175</v>
      </c>
    </row>
    <row r="599" spans="1:12" ht="13.95" customHeight="1">
      <c r="A599" s="49"/>
      <c r="B599" s="53" t="s">
        <v>249</v>
      </c>
      <c r="C599" s="52"/>
      <c r="D599" s="51"/>
      <c r="E599" s="48"/>
      <c r="F599" s="50"/>
      <c r="G599" s="51"/>
      <c r="H599" s="48"/>
      <c r="I599" s="50"/>
      <c r="J599" s="51"/>
      <c r="K599" s="48"/>
      <c r="L599" s="48"/>
    </row>
    <row r="600" spans="1:12">
      <c r="A600" s="49"/>
      <c r="C600" s="49" t="s">
        <v>473</v>
      </c>
      <c r="D600" s="72">
        <v>23</v>
      </c>
      <c r="E600" s="54">
        <v>85</v>
      </c>
      <c r="F600" s="73">
        <v>108</v>
      </c>
      <c r="G600" s="72">
        <v>0</v>
      </c>
      <c r="H600" s="54">
        <v>3</v>
      </c>
      <c r="I600" s="73">
        <v>3</v>
      </c>
      <c r="J600" s="72">
        <v>23</v>
      </c>
      <c r="K600" s="54">
        <v>88</v>
      </c>
      <c r="L600" s="54">
        <v>111</v>
      </c>
    </row>
    <row r="601" spans="1:12">
      <c r="A601" s="49"/>
      <c r="C601" s="59" t="s">
        <v>610</v>
      </c>
      <c r="D601" s="72">
        <v>6</v>
      </c>
      <c r="E601" s="54">
        <v>26</v>
      </c>
      <c r="F601" s="73">
        <v>32</v>
      </c>
      <c r="G601" s="72">
        <v>0</v>
      </c>
      <c r="H601" s="54">
        <v>1</v>
      </c>
      <c r="I601" s="73">
        <v>1</v>
      </c>
      <c r="J601" s="72">
        <v>6</v>
      </c>
      <c r="K601" s="54">
        <v>27</v>
      </c>
      <c r="L601" s="54">
        <v>33</v>
      </c>
    </row>
    <row r="602" spans="1:12">
      <c r="A602" s="49"/>
      <c r="C602" s="59" t="s">
        <v>611</v>
      </c>
      <c r="D602" s="72">
        <v>2</v>
      </c>
      <c r="E602" s="54">
        <v>4</v>
      </c>
      <c r="F602" s="73">
        <v>6</v>
      </c>
      <c r="G602" s="72">
        <v>19</v>
      </c>
      <c r="H602" s="54">
        <v>35</v>
      </c>
      <c r="I602" s="73">
        <v>54</v>
      </c>
      <c r="J602" s="72">
        <v>21</v>
      </c>
      <c r="K602" s="54">
        <v>39</v>
      </c>
      <c r="L602" s="54">
        <v>60</v>
      </c>
    </row>
    <row r="603" spans="1:12" ht="13.95" customHeight="1">
      <c r="A603" s="49"/>
      <c r="C603" s="49" t="s">
        <v>612</v>
      </c>
      <c r="D603" s="72">
        <v>0</v>
      </c>
      <c r="E603" s="54">
        <v>3</v>
      </c>
      <c r="F603" s="73">
        <v>3</v>
      </c>
      <c r="G603" s="72">
        <v>16</v>
      </c>
      <c r="H603" s="54">
        <v>54</v>
      </c>
      <c r="I603" s="73">
        <v>70</v>
      </c>
      <c r="J603" s="72">
        <v>16</v>
      </c>
      <c r="K603" s="54">
        <v>57</v>
      </c>
      <c r="L603" s="54">
        <v>73</v>
      </c>
    </row>
    <row r="604" spans="1:12">
      <c r="A604" s="49"/>
      <c r="C604" s="143" t="s">
        <v>292</v>
      </c>
      <c r="D604" s="72">
        <v>22</v>
      </c>
      <c r="E604" s="54">
        <v>173</v>
      </c>
      <c r="F604" s="73">
        <v>195</v>
      </c>
      <c r="G604" s="72">
        <v>0</v>
      </c>
      <c r="H604" s="54">
        <v>0</v>
      </c>
      <c r="I604" s="73">
        <v>0</v>
      </c>
      <c r="J604" s="72">
        <v>22</v>
      </c>
      <c r="K604" s="54">
        <v>173</v>
      </c>
      <c r="L604" s="54">
        <v>195</v>
      </c>
    </row>
    <row r="605" spans="1:12">
      <c r="A605" s="49"/>
      <c r="C605" s="49" t="s">
        <v>474</v>
      </c>
      <c r="D605" s="72">
        <v>0</v>
      </c>
      <c r="E605" s="54">
        <v>9</v>
      </c>
      <c r="F605" s="73">
        <v>9</v>
      </c>
      <c r="G605" s="72">
        <v>0</v>
      </c>
      <c r="H605" s="54">
        <v>0</v>
      </c>
      <c r="I605" s="73">
        <v>0</v>
      </c>
      <c r="J605" s="72">
        <v>0</v>
      </c>
      <c r="K605" s="54">
        <v>9</v>
      </c>
      <c r="L605" s="54">
        <v>9</v>
      </c>
    </row>
    <row r="606" spans="1:12">
      <c r="A606" s="49"/>
      <c r="C606" s="49" t="s">
        <v>613</v>
      </c>
      <c r="D606" s="72">
        <v>42</v>
      </c>
      <c r="E606" s="54">
        <v>115</v>
      </c>
      <c r="F606" s="73">
        <v>157</v>
      </c>
      <c r="G606" s="72">
        <v>3</v>
      </c>
      <c r="H606" s="54">
        <v>9</v>
      </c>
      <c r="I606" s="73">
        <v>12</v>
      </c>
      <c r="J606" s="72">
        <v>45</v>
      </c>
      <c r="K606" s="54">
        <v>124</v>
      </c>
      <c r="L606" s="54">
        <v>169</v>
      </c>
    </row>
    <row r="607" spans="1:12">
      <c r="A607" s="49"/>
      <c r="C607" s="49" t="s">
        <v>475</v>
      </c>
      <c r="D607" s="72">
        <v>42</v>
      </c>
      <c r="E607" s="54">
        <v>719</v>
      </c>
      <c r="F607" s="73">
        <v>761</v>
      </c>
      <c r="G607" s="72">
        <v>2</v>
      </c>
      <c r="H607" s="54">
        <v>10</v>
      </c>
      <c r="I607" s="73">
        <v>12</v>
      </c>
      <c r="J607" s="72">
        <v>44</v>
      </c>
      <c r="K607" s="54">
        <v>729</v>
      </c>
      <c r="L607" s="54">
        <v>773</v>
      </c>
    </row>
    <row r="608" spans="1:12">
      <c r="A608" s="49"/>
      <c r="C608" s="49" t="s">
        <v>476</v>
      </c>
      <c r="D608" s="72">
        <v>386</v>
      </c>
      <c r="E608" s="54">
        <v>2305</v>
      </c>
      <c r="F608" s="73">
        <v>2691</v>
      </c>
      <c r="G608" s="72">
        <v>14</v>
      </c>
      <c r="H608" s="54">
        <v>87</v>
      </c>
      <c r="I608" s="73">
        <v>101</v>
      </c>
      <c r="J608" s="72">
        <v>400</v>
      </c>
      <c r="K608" s="54">
        <v>2392</v>
      </c>
      <c r="L608" s="54">
        <v>2792</v>
      </c>
    </row>
    <row r="609" spans="1:12">
      <c r="A609" s="49"/>
      <c r="C609" s="49" t="s">
        <v>614</v>
      </c>
      <c r="D609" s="72">
        <v>12</v>
      </c>
      <c r="E609" s="54">
        <v>22</v>
      </c>
      <c r="F609" s="73">
        <v>34</v>
      </c>
      <c r="G609" s="72">
        <v>15</v>
      </c>
      <c r="H609" s="54">
        <v>53</v>
      </c>
      <c r="I609" s="73">
        <v>68</v>
      </c>
      <c r="J609" s="72">
        <v>27</v>
      </c>
      <c r="K609" s="54">
        <v>75</v>
      </c>
      <c r="L609" s="54">
        <v>102</v>
      </c>
    </row>
    <row r="610" spans="1:12">
      <c r="A610" s="49"/>
      <c r="C610" s="49" t="s">
        <v>424</v>
      </c>
      <c r="D610" s="72">
        <v>11</v>
      </c>
      <c r="E610" s="54">
        <v>79</v>
      </c>
      <c r="F610" s="73">
        <v>90</v>
      </c>
      <c r="G610" s="72">
        <v>0</v>
      </c>
      <c r="H610" s="54">
        <v>0</v>
      </c>
      <c r="I610" s="73">
        <v>0</v>
      </c>
      <c r="J610" s="72">
        <v>11</v>
      </c>
      <c r="K610" s="54">
        <v>79</v>
      </c>
      <c r="L610" s="54">
        <v>90</v>
      </c>
    </row>
    <row r="611" spans="1:12">
      <c r="A611" s="49"/>
      <c r="C611" s="49" t="s">
        <v>615</v>
      </c>
      <c r="D611" s="72">
        <v>5</v>
      </c>
      <c r="E611" s="54">
        <v>16</v>
      </c>
      <c r="F611" s="73">
        <v>21</v>
      </c>
      <c r="G611" s="72">
        <v>29</v>
      </c>
      <c r="H611" s="54">
        <v>102</v>
      </c>
      <c r="I611" s="73">
        <v>131</v>
      </c>
      <c r="J611" s="72">
        <v>34</v>
      </c>
      <c r="K611" s="54">
        <v>118</v>
      </c>
      <c r="L611" s="54">
        <v>152</v>
      </c>
    </row>
    <row r="612" spans="1:12">
      <c r="A612" s="49"/>
      <c r="C612" s="49" t="s">
        <v>616</v>
      </c>
      <c r="D612" s="72">
        <v>18</v>
      </c>
      <c r="E612" s="54">
        <v>58</v>
      </c>
      <c r="F612" s="73">
        <v>76</v>
      </c>
      <c r="G612" s="72">
        <v>1</v>
      </c>
      <c r="H612" s="54">
        <v>2</v>
      </c>
      <c r="I612" s="54">
        <v>3</v>
      </c>
      <c r="J612" s="72">
        <v>19</v>
      </c>
      <c r="K612" s="54">
        <v>60</v>
      </c>
      <c r="L612" s="54">
        <v>79</v>
      </c>
    </row>
    <row r="613" spans="1:12">
      <c r="A613" s="49"/>
      <c r="C613" s="52" t="s">
        <v>50</v>
      </c>
      <c r="D613" s="77">
        <v>569</v>
      </c>
      <c r="E613" s="78">
        <v>3614</v>
      </c>
      <c r="F613" s="79">
        <v>4183</v>
      </c>
      <c r="G613" s="77">
        <v>99</v>
      </c>
      <c r="H613" s="78">
        <v>356</v>
      </c>
      <c r="I613" s="78">
        <v>455</v>
      </c>
      <c r="J613" s="77">
        <v>668</v>
      </c>
      <c r="K613" s="78">
        <v>3970</v>
      </c>
      <c r="L613" s="78">
        <v>4638</v>
      </c>
    </row>
    <row r="614" spans="1:12" ht="38.4" customHeight="1">
      <c r="A614" s="49"/>
      <c r="B614" s="689" t="s">
        <v>250</v>
      </c>
      <c r="C614" s="689"/>
      <c r="D614" s="51"/>
      <c r="E614" s="48"/>
      <c r="F614" s="50"/>
      <c r="G614" s="51"/>
      <c r="H614" s="48"/>
      <c r="I614" s="48"/>
      <c r="J614" s="51"/>
      <c r="K614" s="48"/>
      <c r="L614" s="48"/>
    </row>
    <row r="615" spans="1:12">
      <c r="A615" s="49"/>
      <c r="C615" s="142" t="s">
        <v>617</v>
      </c>
      <c r="D615" s="525">
        <v>0</v>
      </c>
      <c r="E615" s="526">
        <v>1</v>
      </c>
      <c r="F615" s="527">
        <v>1</v>
      </c>
      <c r="G615" s="525">
        <v>6</v>
      </c>
      <c r="H615" s="526">
        <v>17</v>
      </c>
      <c r="I615" s="526">
        <v>23</v>
      </c>
      <c r="J615" s="525">
        <v>6</v>
      </c>
      <c r="K615" s="526">
        <v>18</v>
      </c>
      <c r="L615" s="526">
        <v>24</v>
      </c>
    </row>
    <row r="616" spans="1:12">
      <c r="A616" s="49"/>
      <c r="C616" s="52" t="s">
        <v>50</v>
      </c>
      <c r="D616" s="51">
        <v>0</v>
      </c>
      <c r="E616" s="48">
        <v>1</v>
      </c>
      <c r="F616" s="50">
        <v>1</v>
      </c>
      <c r="G616" s="51">
        <v>6</v>
      </c>
      <c r="H616" s="48">
        <v>17</v>
      </c>
      <c r="I616" s="48">
        <v>23</v>
      </c>
      <c r="J616" s="51">
        <v>6</v>
      </c>
      <c r="K616" s="48">
        <v>18</v>
      </c>
      <c r="L616" s="48">
        <v>24</v>
      </c>
    </row>
    <row r="617" spans="1:12">
      <c r="A617" s="49"/>
      <c r="B617" s="53" t="s">
        <v>255</v>
      </c>
      <c r="C617" s="52"/>
      <c r="D617" s="51"/>
      <c r="E617" s="48"/>
      <c r="F617" s="50"/>
      <c r="G617" s="51"/>
      <c r="H617" s="48"/>
      <c r="I617" s="50"/>
      <c r="J617" s="51"/>
      <c r="K617" s="48"/>
      <c r="L617" s="48"/>
    </row>
    <row r="618" spans="1:12" ht="26.4">
      <c r="A618" s="49"/>
      <c r="C618" s="80" t="s">
        <v>618</v>
      </c>
      <c r="D618" s="72">
        <v>1</v>
      </c>
      <c r="E618" s="54">
        <v>4</v>
      </c>
      <c r="F618" s="73">
        <v>5</v>
      </c>
      <c r="G618" s="72">
        <v>10</v>
      </c>
      <c r="H618" s="54">
        <v>14</v>
      </c>
      <c r="I618" s="73">
        <v>24</v>
      </c>
      <c r="J618" s="72">
        <v>11</v>
      </c>
      <c r="K618" s="54">
        <v>18</v>
      </c>
      <c r="L618" s="54">
        <v>29</v>
      </c>
    </row>
    <row r="619" spans="1:12">
      <c r="A619" s="49"/>
      <c r="C619" s="49" t="s">
        <v>477</v>
      </c>
      <c r="D619" s="72">
        <v>175</v>
      </c>
      <c r="E619" s="54">
        <v>660</v>
      </c>
      <c r="F619" s="73">
        <v>835</v>
      </c>
      <c r="G619" s="72">
        <v>1</v>
      </c>
      <c r="H619" s="54">
        <v>25</v>
      </c>
      <c r="I619" s="73">
        <v>26</v>
      </c>
      <c r="J619" s="72">
        <v>176</v>
      </c>
      <c r="K619" s="54">
        <v>685</v>
      </c>
      <c r="L619" s="54">
        <v>861</v>
      </c>
    </row>
    <row r="620" spans="1:12">
      <c r="A620" s="49"/>
      <c r="C620" s="49" t="s">
        <v>619</v>
      </c>
      <c r="D620" s="72">
        <v>1</v>
      </c>
      <c r="E620" s="54">
        <v>6</v>
      </c>
      <c r="F620" s="73">
        <v>7</v>
      </c>
      <c r="G620" s="72">
        <v>6</v>
      </c>
      <c r="H620" s="54">
        <v>20</v>
      </c>
      <c r="I620" s="73">
        <v>26</v>
      </c>
      <c r="J620" s="72">
        <v>7</v>
      </c>
      <c r="K620" s="54">
        <v>26</v>
      </c>
      <c r="L620" s="54">
        <v>33</v>
      </c>
    </row>
    <row r="621" spans="1:12">
      <c r="A621" s="49"/>
      <c r="C621" s="49" t="s">
        <v>620</v>
      </c>
      <c r="D621" s="72">
        <v>14</v>
      </c>
      <c r="E621" s="54">
        <v>30</v>
      </c>
      <c r="F621" s="73">
        <v>44</v>
      </c>
      <c r="G621" s="72">
        <v>22</v>
      </c>
      <c r="H621" s="54">
        <v>38</v>
      </c>
      <c r="I621" s="73">
        <v>60</v>
      </c>
      <c r="J621" s="72">
        <v>36</v>
      </c>
      <c r="K621" s="54">
        <v>68</v>
      </c>
      <c r="L621" s="54">
        <v>104</v>
      </c>
    </row>
    <row r="622" spans="1:12">
      <c r="A622" s="49"/>
      <c r="C622" s="49" t="s">
        <v>478</v>
      </c>
      <c r="D622" s="72">
        <v>1070</v>
      </c>
      <c r="E622" s="54">
        <v>1983</v>
      </c>
      <c r="F622" s="73">
        <v>3053</v>
      </c>
      <c r="G622" s="72">
        <v>14</v>
      </c>
      <c r="H622" s="54">
        <v>49</v>
      </c>
      <c r="I622" s="54">
        <v>63</v>
      </c>
      <c r="J622" s="72">
        <v>1084</v>
      </c>
      <c r="K622" s="54">
        <v>2032</v>
      </c>
      <c r="L622" s="54">
        <v>3116</v>
      </c>
    </row>
    <row r="623" spans="1:12">
      <c r="A623" s="49"/>
      <c r="C623" s="52" t="s">
        <v>50</v>
      </c>
      <c r="D623" s="77">
        <v>1261</v>
      </c>
      <c r="E623" s="78">
        <v>2683</v>
      </c>
      <c r="F623" s="79">
        <v>3944</v>
      </c>
      <c r="G623" s="77">
        <v>53</v>
      </c>
      <c r="H623" s="78">
        <v>146</v>
      </c>
      <c r="I623" s="78">
        <v>199</v>
      </c>
      <c r="J623" s="77">
        <v>1314</v>
      </c>
      <c r="K623" s="78">
        <v>2829</v>
      </c>
      <c r="L623" s="78">
        <v>4143</v>
      </c>
    </row>
    <row r="624" spans="1:12">
      <c r="A624" s="49"/>
      <c r="B624" s="53" t="s">
        <v>259</v>
      </c>
      <c r="C624" s="52"/>
      <c r="D624" s="51"/>
      <c r="E624" s="48"/>
      <c r="F624" s="50"/>
      <c r="G624" s="51"/>
      <c r="H624" s="48"/>
      <c r="I624" s="50"/>
      <c r="J624" s="51"/>
      <c r="K624" s="48"/>
      <c r="L624" s="48"/>
    </row>
    <row r="625" spans="1:12">
      <c r="A625" s="49"/>
      <c r="B625" s="49"/>
      <c r="C625" s="49" t="s">
        <v>621</v>
      </c>
      <c r="D625" s="72">
        <v>0</v>
      </c>
      <c r="E625" s="54">
        <v>2</v>
      </c>
      <c r="F625" s="73">
        <v>2</v>
      </c>
      <c r="G625" s="72">
        <v>1</v>
      </c>
      <c r="H625" s="54">
        <v>7</v>
      </c>
      <c r="I625" s="73">
        <v>8</v>
      </c>
      <c r="J625" s="72">
        <v>1</v>
      </c>
      <c r="K625" s="54">
        <v>9</v>
      </c>
      <c r="L625" s="54">
        <v>10</v>
      </c>
    </row>
    <row r="626" spans="1:12">
      <c r="A626" s="49"/>
      <c r="C626" s="143" t="s">
        <v>622</v>
      </c>
      <c r="D626" s="72">
        <v>8</v>
      </c>
      <c r="E626" s="54">
        <v>101</v>
      </c>
      <c r="F626" s="73">
        <v>109</v>
      </c>
      <c r="G626" s="72">
        <v>2</v>
      </c>
      <c r="H626" s="54">
        <v>1</v>
      </c>
      <c r="I626" s="73">
        <v>3</v>
      </c>
      <c r="J626" s="72">
        <v>10</v>
      </c>
      <c r="K626" s="54">
        <v>102</v>
      </c>
      <c r="L626" s="54">
        <v>112</v>
      </c>
    </row>
    <row r="627" spans="1:12">
      <c r="A627" s="49"/>
      <c r="C627" s="49" t="s">
        <v>623</v>
      </c>
      <c r="D627" s="72">
        <v>0</v>
      </c>
      <c r="E627" s="54">
        <v>1</v>
      </c>
      <c r="F627" s="73">
        <v>1</v>
      </c>
      <c r="G627" s="72">
        <v>0</v>
      </c>
      <c r="H627" s="54">
        <v>0</v>
      </c>
      <c r="I627" s="73">
        <v>0</v>
      </c>
      <c r="J627" s="72">
        <v>0</v>
      </c>
      <c r="K627" s="54">
        <v>1</v>
      </c>
      <c r="L627" s="54">
        <v>1</v>
      </c>
    </row>
    <row r="628" spans="1:12">
      <c r="A628" s="49"/>
      <c r="C628" s="49" t="s">
        <v>479</v>
      </c>
      <c r="D628" s="72">
        <v>8</v>
      </c>
      <c r="E628" s="54">
        <v>259</v>
      </c>
      <c r="F628" s="73">
        <v>267</v>
      </c>
      <c r="G628" s="72">
        <v>0</v>
      </c>
      <c r="H628" s="54">
        <v>1</v>
      </c>
      <c r="I628" s="73">
        <v>1</v>
      </c>
      <c r="J628" s="72">
        <v>8</v>
      </c>
      <c r="K628" s="54">
        <v>260</v>
      </c>
      <c r="L628" s="54">
        <v>268</v>
      </c>
    </row>
    <row r="629" spans="1:12">
      <c r="A629" s="49"/>
      <c r="C629" s="143" t="s">
        <v>624</v>
      </c>
      <c r="D629" s="72">
        <v>130</v>
      </c>
      <c r="E629" s="54">
        <v>282</v>
      </c>
      <c r="F629" s="73">
        <v>412</v>
      </c>
      <c r="G629" s="72">
        <v>2</v>
      </c>
      <c r="H629" s="54">
        <v>7</v>
      </c>
      <c r="I629" s="73">
        <v>9</v>
      </c>
      <c r="J629" s="72">
        <v>132</v>
      </c>
      <c r="K629" s="54">
        <v>289</v>
      </c>
      <c r="L629" s="54">
        <v>421</v>
      </c>
    </row>
    <row r="630" spans="1:12">
      <c r="A630" s="49"/>
      <c r="C630" s="49" t="s">
        <v>625</v>
      </c>
      <c r="D630" s="72">
        <v>3</v>
      </c>
      <c r="E630" s="54">
        <v>11</v>
      </c>
      <c r="F630" s="73">
        <v>14</v>
      </c>
      <c r="G630" s="72">
        <v>0</v>
      </c>
      <c r="H630" s="54">
        <v>2</v>
      </c>
      <c r="I630" s="73">
        <v>2</v>
      </c>
      <c r="J630" s="72">
        <v>3</v>
      </c>
      <c r="K630" s="54">
        <v>13</v>
      </c>
      <c r="L630" s="54">
        <v>16</v>
      </c>
    </row>
    <row r="631" spans="1:12">
      <c r="A631" s="49"/>
      <c r="C631" s="49" t="s">
        <v>480</v>
      </c>
      <c r="D631" s="72">
        <v>20</v>
      </c>
      <c r="E631" s="54">
        <v>27</v>
      </c>
      <c r="F631" s="73">
        <v>47</v>
      </c>
      <c r="G631" s="72">
        <v>0</v>
      </c>
      <c r="H631" s="54">
        <v>1</v>
      </c>
      <c r="I631" s="54">
        <v>1</v>
      </c>
      <c r="J631" s="72">
        <v>20</v>
      </c>
      <c r="K631" s="54">
        <v>28</v>
      </c>
      <c r="L631" s="54">
        <v>48</v>
      </c>
    </row>
    <row r="632" spans="1:12">
      <c r="A632" s="49"/>
      <c r="C632" s="49" t="s">
        <v>626</v>
      </c>
      <c r="D632" s="72">
        <v>12</v>
      </c>
      <c r="E632" s="54">
        <v>180</v>
      </c>
      <c r="F632" s="73">
        <v>192</v>
      </c>
      <c r="G632" s="72">
        <v>1</v>
      </c>
      <c r="H632" s="54">
        <v>29</v>
      </c>
      <c r="I632" s="54">
        <v>30</v>
      </c>
      <c r="J632" s="72">
        <v>13</v>
      </c>
      <c r="K632" s="54">
        <v>209</v>
      </c>
      <c r="L632" s="54">
        <v>222</v>
      </c>
    </row>
    <row r="633" spans="1:12">
      <c r="A633" s="49"/>
      <c r="C633" s="52" t="s">
        <v>50</v>
      </c>
      <c r="D633" s="77">
        <v>181</v>
      </c>
      <c r="E633" s="78">
        <v>863</v>
      </c>
      <c r="F633" s="79">
        <v>1044</v>
      </c>
      <c r="G633" s="77">
        <v>6</v>
      </c>
      <c r="H633" s="78">
        <v>48</v>
      </c>
      <c r="I633" s="78">
        <v>54</v>
      </c>
      <c r="J633" s="77">
        <v>187</v>
      </c>
      <c r="K633" s="78">
        <v>911</v>
      </c>
      <c r="L633" s="78">
        <v>1098</v>
      </c>
    </row>
    <row r="634" spans="1:12">
      <c r="A634" s="49"/>
      <c r="B634" s="53" t="s">
        <v>260</v>
      </c>
      <c r="C634" s="52"/>
      <c r="D634" s="51"/>
      <c r="E634" s="48"/>
      <c r="F634" s="50"/>
      <c r="G634" s="51"/>
      <c r="H634" s="48"/>
      <c r="I634" s="50"/>
      <c r="J634" s="51"/>
      <c r="K634" s="48"/>
      <c r="L634" s="48"/>
    </row>
    <row r="635" spans="1:12">
      <c r="A635" s="49"/>
      <c r="B635" s="49"/>
      <c r="C635" s="49" t="s">
        <v>627</v>
      </c>
      <c r="D635" s="72">
        <v>6</v>
      </c>
      <c r="E635" s="54">
        <v>9</v>
      </c>
      <c r="F635" s="73">
        <v>15</v>
      </c>
      <c r="G635" s="72">
        <v>11</v>
      </c>
      <c r="H635" s="54">
        <v>6</v>
      </c>
      <c r="I635" s="73">
        <v>17</v>
      </c>
      <c r="J635" s="72">
        <v>17</v>
      </c>
      <c r="K635" s="54">
        <v>15</v>
      </c>
      <c r="L635" s="54">
        <v>32</v>
      </c>
    </row>
    <row r="636" spans="1:12">
      <c r="A636" s="49"/>
      <c r="B636" s="49"/>
      <c r="C636" s="49" t="s">
        <v>628</v>
      </c>
      <c r="D636" s="72">
        <v>7</v>
      </c>
      <c r="E636" s="54">
        <v>7</v>
      </c>
      <c r="F636" s="73">
        <v>14</v>
      </c>
      <c r="G636" s="72">
        <v>0</v>
      </c>
      <c r="H636" s="54">
        <v>0</v>
      </c>
      <c r="I636" s="73">
        <v>0</v>
      </c>
      <c r="J636" s="72">
        <v>7</v>
      </c>
      <c r="K636" s="54">
        <v>7</v>
      </c>
      <c r="L636" s="54">
        <v>14</v>
      </c>
    </row>
    <row r="637" spans="1:12">
      <c r="A637" s="49"/>
      <c r="B637" s="49"/>
      <c r="C637" s="143" t="s">
        <v>629</v>
      </c>
      <c r="D637" s="72">
        <v>0</v>
      </c>
      <c r="E637" s="54">
        <v>0</v>
      </c>
      <c r="F637" s="73">
        <v>0</v>
      </c>
      <c r="G637" s="72">
        <v>1</v>
      </c>
      <c r="H637" s="54">
        <v>0</v>
      </c>
      <c r="I637" s="73">
        <v>1</v>
      </c>
      <c r="J637" s="72">
        <v>1</v>
      </c>
      <c r="K637" s="54">
        <v>0</v>
      </c>
      <c r="L637" s="54">
        <v>1</v>
      </c>
    </row>
    <row r="638" spans="1:12">
      <c r="A638" s="49"/>
      <c r="C638" s="49" t="s">
        <v>630</v>
      </c>
      <c r="D638" s="72">
        <v>3</v>
      </c>
      <c r="E638" s="54">
        <v>32</v>
      </c>
      <c r="F638" s="73">
        <v>35</v>
      </c>
      <c r="G638" s="72">
        <v>24</v>
      </c>
      <c r="H638" s="54">
        <v>88</v>
      </c>
      <c r="I638" s="73">
        <v>112</v>
      </c>
      <c r="J638" s="72">
        <v>27</v>
      </c>
      <c r="K638" s="54">
        <v>120</v>
      </c>
      <c r="L638" s="54">
        <v>147</v>
      </c>
    </row>
    <row r="639" spans="1:12">
      <c r="A639" s="49"/>
      <c r="C639" s="49" t="s">
        <v>631</v>
      </c>
      <c r="D639" s="72">
        <v>1</v>
      </c>
      <c r="E639" s="54">
        <v>1</v>
      </c>
      <c r="F639" s="73">
        <v>2</v>
      </c>
      <c r="G639" s="72">
        <v>4</v>
      </c>
      <c r="H639" s="54">
        <v>6</v>
      </c>
      <c r="I639" s="73">
        <v>10</v>
      </c>
      <c r="J639" s="72">
        <v>5</v>
      </c>
      <c r="K639" s="54">
        <v>7</v>
      </c>
      <c r="L639" s="54">
        <v>12</v>
      </c>
    </row>
    <row r="640" spans="1:12">
      <c r="A640" s="49"/>
      <c r="C640" s="49" t="s">
        <v>260</v>
      </c>
      <c r="D640" s="72">
        <v>84</v>
      </c>
      <c r="E640" s="54">
        <v>315</v>
      </c>
      <c r="F640" s="73">
        <v>399</v>
      </c>
      <c r="G640" s="72">
        <v>3</v>
      </c>
      <c r="H640" s="54">
        <v>23</v>
      </c>
      <c r="I640" s="73">
        <v>26</v>
      </c>
      <c r="J640" s="72">
        <v>87</v>
      </c>
      <c r="K640" s="54">
        <v>338</v>
      </c>
      <c r="L640" s="54">
        <v>425</v>
      </c>
    </row>
    <row r="641" spans="1:12">
      <c r="A641" s="49"/>
      <c r="C641" s="49" t="s">
        <v>632</v>
      </c>
      <c r="D641" s="72">
        <v>3</v>
      </c>
      <c r="E641" s="54">
        <v>10</v>
      </c>
      <c r="F641" s="73">
        <v>13</v>
      </c>
      <c r="G641" s="72">
        <v>0</v>
      </c>
      <c r="H641" s="54">
        <v>0</v>
      </c>
      <c r="I641" s="73">
        <v>0</v>
      </c>
      <c r="J641" s="72">
        <v>3</v>
      </c>
      <c r="K641" s="54">
        <v>10</v>
      </c>
      <c r="L641" s="54">
        <v>13</v>
      </c>
    </row>
    <row r="642" spans="1:12">
      <c r="A642" s="49"/>
      <c r="C642" s="143" t="s">
        <v>633</v>
      </c>
      <c r="D642" s="72">
        <v>6</v>
      </c>
      <c r="E642" s="54">
        <v>45</v>
      </c>
      <c r="F642" s="73">
        <v>51</v>
      </c>
      <c r="G642" s="72">
        <v>0</v>
      </c>
      <c r="H642" s="54">
        <v>4</v>
      </c>
      <c r="I642" s="73">
        <v>4</v>
      </c>
      <c r="J642" s="72">
        <v>6</v>
      </c>
      <c r="K642" s="54">
        <v>49</v>
      </c>
      <c r="L642" s="54">
        <v>55</v>
      </c>
    </row>
    <row r="643" spans="1:12">
      <c r="A643" s="49"/>
      <c r="C643" s="49" t="s">
        <v>634</v>
      </c>
      <c r="D643" s="72">
        <v>6</v>
      </c>
      <c r="E643" s="54">
        <v>38</v>
      </c>
      <c r="F643" s="73">
        <v>44</v>
      </c>
      <c r="G643" s="72">
        <v>0</v>
      </c>
      <c r="H643" s="54">
        <v>1</v>
      </c>
      <c r="I643" s="73">
        <v>1</v>
      </c>
      <c r="J643" s="72">
        <v>6</v>
      </c>
      <c r="K643" s="54">
        <v>39</v>
      </c>
      <c r="L643" s="54">
        <v>45</v>
      </c>
    </row>
    <row r="644" spans="1:12">
      <c r="A644" s="49"/>
      <c r="C644" s="49" t="s">
        <v>635</v>
      </c>
      <c r="D644" s="72">
        <v>1</v>
      </c>
      <c r="E644" s="54">
        <v>4</v>
      </c>
      <c r="F644" s="73">
        <v>5</v>
      </c>
      <c r="G644" s="72">
        <v>8</v>
      </c>
      <c r="H644" s="54">
        <v>14</v>
      </c>
      <c r="I644" s="73">
        <v>22</v>
      </c>
      <c r="J644" s="72">
        <v>9</v>
      </c>
      <c r="K644" s="54">
        <v>18</v>
      </c>
      <c r="L644" s="54">
        <v>27</v>
      </c>
    </row>
    <row r="645" spans="1:12">
      <c r="A645" s="49"/>
      <c r="C645" s="49" t="s">
        <v>636</v>
      </c>
      <c r="D645" s="72">
        <v>9</v>
      </c>
      <c r="E645" s="54">
        <v>39</v>
      </c>
      <c r="F645" s="73">
        <v>48</v>
      </c>
      <c r="G645" s="72">
        <v>1</v>
      </c>
      <c r="H645" s="54">
        <v>3</v>
      </c>
      <c r="I645" s="73">
        <v>4</v>
      </c>
      <c r="J645" s="72">
        <v>10</v>
      </c>
      <c r="K645" s="54">
        <v>42</v>
      </c>
      <c r="L645" s="54">
        <v>52</v>
      </c>
    </row>
    <row r="646" spans="1:12">
      <c r="A646" s="49"/>
      <c r="C646" s="52" t="s">
        <v>50</v>
      </c>
      <c r="D646" s="77">
        <v>126</v>
      </c>
      <c r="E646" s="78">
        <v>500</v>
      </c>
      <c r="F646" s="79">
        <v>626</v>
      </c>
      <c r="G646" s="77">
        <v>52</v>
      </c>
      <c r="H646" s="78">
        <v>145</v>
      </c>
      <c r="I646" s="78">
        <v>197</v>
      </c>
      <c r="J646" s="77">
        <v>178</v>
      </c>
      <c r="K646" s="78">
        <v>645</v>
      </c>
      <c r="L646" s="78">
        <v>823</v>
      </c>
    </row>
    <row r="647" spans="1:12">
      <c r="A647" s="49"/>
      <c r="B647" s="53" t="s">
        <v>261</v>
      </c>
      <c r="C647" s="52"/>
      <c r="D647" s="51"/>
      <c r="E647" s="48"/>
      <c r="F647" s="50"/>
      <c r="G647" s="51"/>
      <c r="H647" s="48"/>
      <c r="I647" s="50"/>
      <c r="J647" s="51"/>
      <c r="K647" s="48"/>
      <c r="L647" s="48"/>
    </row>
    <row r="648" spans="1:12">
      <c r="A648" s="49"/>
      <c r="B648" s="49"/>
      <c r="C648" s="143" t="s">
        <v>293</v>
      </c>
      <c r="D648" s="72">
        <v>122</v>
      </c>
      <c r="E648" s="54">
        <v>384</v>
      </c>
      <c r="F648" s="73">
        <v>506</v>
      </c>
      <c r="G648" s="72">
        <v>5</v>
      </c>
      <c r="H648" s="54">
        <v>20</v>
      </c>
      <c r="I648" s="73">
        <v>25</v>
      </c>
      <c r="J648" s="72">
        <v>127</v>
      </c>
      <c r="K648" s="54">
        <v>404</v>
      </c>
      <c r="L648" s="54">
        <v>531</v>
      </c>
    </row>
    <row r="649" spans="1:12">
      <c r="A649" s="49"/>
      <c r="C649" s="52" t="s">
        <v>50</v>
      </c>
      <c r="D649" s="77">
        <v>122</v>
      </c>
      <c r="E649" s="78">
        <v>384</v>
      </c>
      <c r="F649" s="79">
        <v>506</v>
      </c>
      <c r="G649" s="77">
        <v>5</v>
      </c>
      <c r="H649" s="78">
        <v>20</v>
      </c>
      <c r="I649" s="78">
        <v>25</v>
      </c>
      <c r="J649" s="77">
        <v>127</v>
      </c>
      <c r="K649" s="78">
        <v>404</v>
      </c>
      <c r="L649" s="78">
        <v>531</v>
      </c>
    </row>
    <row r="650" spans="1:12">
      <c r="A650" s="49"/>
      <c r="B650" s="53" t="s">
        <v>264</v>
      </c>
      <c r="C650" s="52"/>
      <c r="D650" s="51"/>
      <c r="E650" s="48"/>
      <c r="F650" s="50"/>
      <c r="G650" s="51"/>
      <c r="H650" s="48"/>
      <c r="I650" s="50"/>
      <c r="J650" s="51"/>
      <c r="K650" s="48"/>
      <c r="L650" s="48"/>
    </row>
    <row r="651" spans="1:12">
      <c r="A651" s="49"/>
      <c r="B651" s="49"/>
      <c r="C651" s="49" t="s">
        <v>264</v>
      </c>
      <c r="D651" s="72">
        <v>104</v>
      </c>
      <c r="E651" s="54">
        <v>179</v>
      </c>
      <c r="F651" s="73">
        <v>283</v>
      </c>
      <c r="G651" s="72">
        <v>18</v>
      </c>
      <c r="H651" s="54">
        <v>27</v>
      </c>
      <c r="I651" s="73">
        <v>45</v>
      </c>
      <c r="J651" s="72">
        <v>122</v>
      </c>
      <c r="K651" s="54">
        <v>206</v>
      </c>
      <c r="L651" s="54">
        <v>328</v>
      </c>
    </row>
    <row r="652" spans="1:12">
      <c r="A652" s="49"/>
      <c r="C652" s="52" t="s">
        <v>50</v>
      </c>
      <c r="D652" s="77">
        <v>104</v>
      </c>
      <c r="E652" s="78">
        <v>179</v>
      </c>
      <c r="F652" s="79">
        <v>283</v>
      </c>
      <c r="G652" s="77">
        <v>18</v>
      </c>
      <c r="H652" s="78">
        <v>27</v>
      </c>
      <c r="I652" s="78">
        <v>45</v>
      </c>
      <c r="J652" s="77">
        <v>122</v>
      </c>
      <c r="K652" s="78">
        <v>206</v>
      </c>
      <c r="L652" s="78">
        <v>328</v>
      </c>
    </row>
    <row r="653" spans="1:12">
      <c r="A653" s="49"/>
      <c r="B653" s="53" t="s">
        <v>265</v>
      </c>
      <c r="C653" s="52"/>
      <c r="D653" s="51"/>
      <c r="E653" s="48"/>
      <c r="F653" s="50"/>
      <c r="G653" s="51"/>
      <c r="H653" s="48"/>
      <c r="I653" s="50"/>
      <c r="J653" s="51"/>
      <c r="K653" s="48"/>
      <c r="L653" s="48"/>
    </row>
    <row r="654" spans="1:12">
      <c r="A654" s="49"/>
      <c r="C654" s="49" t="s">
        <v>637</v>
      </c>
      <c r="D654" s="72">
        <v>3</v>
      </c>
      <c r="E654" s="54">
        <v>0</v>
      </c>
      <c r="F654" s="73">
        <v>3</v>
      </c>
      <c r="G654" s="72">
        <v>11</v>
      </c>
      <c r="H654" s="54">
        <v>19</v>
      </c>
      <c r="I654" s="73">
        <v>30</v>
      </c>
      <c r="J654" s="72">
        <v>14</v>
      </c>
      <c r="K654" s="54">
        <v>19</v>
      </c>
      <c r="L654" s="54">
        <v>33</v>
      </c>
    </row>
    <row r="655" spans="1:12">
      <c r="A655" s="49"/>
      <c r="C655" s="49" t="s">
        <v>638</v>
      </c>
      <c r="D655" s="72">
        <v>56</v>
      </c>
      <c r="E655" s="54">
        <v>39</v>
      </c>
      <c r="F655" s="73">
        <v>95</v>
      </c>
      <c r="G655" s="72">
        <v>1</v>
      </c>
      <c r="H655" s="54">
        <v>0</v>
      </c>
      <c r="I655" s="73">
        <v>1</v>
      </c>
      <c r="J655" s="72">
        <v>57</v>
      </c>
      <c r="K655" s="54">
        <v>39</v>
      </c>
      <c r="L655" s="54">
        <v>96</v>
      </c>
    </row>
    <row r="656" spans="1:12">
      <c r="A656" s="49"/>
      <c r="C656" s="49" t="s">
        <v>639</v>
      </c>
      <c r="D656" s="72">
        <v>16</v>
      </c>
      <c r="E656" s="54">
        <v>20</v>
      </c>
      <c r="F656" s="73">
        <v>36</v>
      </c>
      <c r="G656" s="72">
        <v>0</v>
      </c>
      <c r="H656" s="54">
        <v>0</v>
      </c>
      <c r="I656" s="73">
        <v>0</v>
      </c>
      <c r="J656" s="72">
        <v>16</v>
      </c>
      <c r="K656" s="54">
        <v>20</v>
      </c>
      <c r="L656" s="54">
        <v>36</v>
      </c>
    </row>
    <row r="657" spans="1:12">
      <c r="A657" s="49"/>
      <c r="B657" s="49"/>
      <c r="C657" s="49" t="s">
        <v>640</v>
      </c>
      <c r="D657" s="72">
        <v>21</v>
      </c>
      <c r="E657" s="54">
        <v>35</v>
      </c>
      <c r="F657" s="73">
        <v>56</v>
      </c>
      <c r="G657" s="72">
        <v>0</v>
      </c>
      <c r="H657" s="54">
        <v>0</v>
      </c>
      <c r="I657" s="73">
        <v>0</v>
      </c>
      <c r="J657" s="72">
        <v>21</v>
      </c>
      <c r="K657" s="54">
        <v>35</v>
      </c>
      <c r="L657" s="54">
        <v>56</v>
      </c>
    </row>
    <row r="658" spans="1:12" ht="26.4">
      <c r="A658" s="49"/>
      <c r="B658" s="49"/>
      <c r="C658" s="80" t="s">
        <v>641</v>
      </c>
      <c r="D658" s="72">
        <v>42</v>
      </c>
      <c r="E658" s="54">
        <v>33</v>
      </c>
      <c r="F658" s="73">
        <v>75</v>
      </c>
      <c r="G658" s="72">
        <v>1</v>
      </c>
      <c r="H658" s="54">
        <v>0</v>
      </c>
      <c r="I658" s="73">
        <v>1</v>
      </c>
      <c r="J658" s="72">
        <v>43</v>
      </c>
      <c r="K658" s="54">
        <v>33</v>
      </c>
      <c r="L658" s="54">
        <v>76</v>
      </c>
    </row>
    <row r="659" spans="1:12">
      <c r="A659" s="49"/>
      <c r="B659" s="49"/>
      <c r="C659" s="49" t="s">
        <v>642</v>
      </c>
      <c r="D659" s="72">
        <v>49</v>
      </c>
      <c r="E659" s="54">
        <v>22</v>
      </c>
      <c r="F659" s="73">
        <v>71</v>
      </c>
      <c r="G659" s="72">
        <v>0</v>
      </c>
      <c r="H659" s="54">
        <v>0</v>
      </c>
      <c r="I659" s="73">
        <v>0</v>
      </c>
      <c r="J659" s="72">
        <v>49</v>
      </c>
      <c r="K659" s="54">
        <v>22</v>
      </c>
      <c r="L659" s="54">
        <v>71</v>
      </c>
    </row>
    <row r="660" spans="1:12">
      <c r="A660" s="49"/>
      <c r="B660" s="49"/>
      <c r="C660" s="49" t="s">
        <v>643</v>
      </c>
      <c r="D660" s="72">
        <v>19</v>
      </c>
      <c r="E660" s="54">
        <v>19</v>
      </c>
      <c r="F660" s="73">
        <v>38</v>
      </c>
      <c r="G660" s="72">
        <v>0</v>
      </c>
      <c r="H660" s="54">
        <v>0</v>
      </c>
      <c r="I660" s="73">
        <v>0</v>
      </c>
      <c r="J660" s="72">
        <v>19</v>
      </c>
      <c r="K660" s="54">
        <v>19</v>
      </c>
      <c r="L660" s="54">
        <v>38</v>
      </c>
    </row>
    <row r="661" spans="1:12">
      <c r="A661" s="49"/>
      <c r="B661" s="49"/>
      <c r="C661" s="143" t="s">
        <v>644</v>
      </c>
      <c r="D661" s="72">
        <v>8</v>
      </c>
      <c r="E661" s="54">
        <v>11</v>
      </c>
      <c r="F661" s="73">
        <v>19</v>
      </c>
      <c r="G661" s="72">
        <v>0</v>
      </c>
      <c r="H661" s="54">
        <v>0</v>
      </c>
      <c r="I661" s="73">
        <v>0</v>
      </c>
      <c r="J661" s="72">
        <v>8</v>
      </c>
      <c r="K661" s="54">
        <v>11</v>
      </c>
      <c r="L661" s="54">
        <v>19</v>
      </c>
    </row>
    <row r="662" spans="1:12">
      <c r="A662" s="49"/>
      <c r="B662" s="49"/>
      <c r="C662" s="49" t="s">
        <v>645</v>
      </c>
      <c r="D662" s="72">
        <v>40</v>
      </c>
      <c r="E662" s="54">
        <v>52</v>
      </c>
      <c r="F662" s="73">
        <v>92</v>
      </c>
      <c r="G662" s="72">
        <v>0</v>
      </c>
      <c r="H662" s="54">
        <v>0</v>
      </c>
      <c r="I662" s="73">
        <v>0</v>
      </c>
      <c r="J662" s="72">
        <v>40</v>
      </c>
      <c r="K662" s="54">
        <v>52</v>
      </c>
      <c r="L662" s="54">
        <v>92</v>
      </c>
    </row>
    <row r="663" spans="1:12" ht="26.4">
      <c r="A663" s="49"/>
      <c r="B663" s="49"/>
      <c r="C663" s="86" t="s">
        <v>646</v>
      </c>
      <c r="D663" s="72">
        <v>36</v>
      </c>
      <c r="E663" s="54">
        <v>69</v>
      </c>
      <c r="F663" s="73">
        <v>105</v>
      </c>
      <c r="G663" s="72">
        <v>1</v>
      </c>
      <c r="H663" s="54">
        <v>0</v>
      </c>
      <c r="I663" s="73">
        <v>1</v>
      </c>
      <c r="J663" s="72">
        <v>37</v>
      </c>
      <c r="K663" s="54">
        <v>69</v>
      </c>
      <c r="L663" s="54">
        <v>106</v>
      </c>
    </row>
    <row r="664" spans="1:12">
      <c r="A664" s="49"/>
      <c r="B664" s="49"/>
      <c r="C664" s="49" t="s">
        <v>647</v>
      </c>
      <c r="D664" s="72">
        <v>49</v>
      </c>
      <c r="E664" s="54">
        <v>50</v>
      </c>
      <c r="F664" s="73">
        <v>99</v>
      </c>
      <c r="G664" s="72">
        <v>0</v>
      </c>
      <c r="H664" s="54">
        <v>1</v>
      </c>
      <c r="I664" s="73">
        <v>1</v>
      </c>
      <c r="J664" s="72">
        <v>49</v>
      </c>
      <c r="K664" s="54">
        <v>51</v>
      </c>
      <c r="L664" s="54">
        <v>100</v>
      </c>
    </row>
    <row r="665" spans="1:12" ht="26.4">
      <c r="A665" s="49"/>
      <c r="B665" s="49"/>
      <c r="C665" s="80" t="s">
        <v>648</v>
      </c>
      <c r="D665" s="72">
        <v>36</v>
      </c>
      <c r="E665" s="54">
        <v>41</v>
      </c>
      <c r="F665" s="73">
        <v>77</v>
      </c>
      <c r="G665" s="72">
        <v>2</v>
      </c>
      <c r="H665" s="54">
        <v>4</v>
      </c>
      <c r="I665" s="73">
        <v>6</v>
      </c>
      <c r="J665" s="72">
        <v>38</v>
      </c>
      <c r="K665" s="54">
        <v>45</v>
      </c>
      <c r="L665" s="54">
        <v>83</v>
      </c>
    </row>
    <row r="666" spans="1:12">
      <c r="A666" s="49"/>
      <c r="B666" s="49"/>
      <c r="C666" s="49" t="s">
        <v>649</v>
      </c>
      <c r="D666" s="72">
        <v>62</v>
      </c>
      <c r="E666" s="54">
        <v>65</v>
      </c>
      <c r="F666" s="73">
        <v>127</v>
      </c>
      <c r="G666" s="72">
        <v>0</v>
      </c>
      <c r="H666" s="54">
        <v>4</v>
      </c>
      <c r="I666" s="73">
        <v>4</v>
      </c>
      <c r="J666" s="72">
        <v>62</v>
      </c>
      <c r="K666" s="54">
        <v>69</v>
      </c>
      <c r="L666" s="54">
        <v>131</v>
      </c>
    </row>
    <row r="667" spans="1:12" ht="13.2" customHeight="1">
      <c r="A667" s="49"/>
      <c r="B667" s="49"/>
      <c r="C667" s="144" t="s">
        <v>650</v>
      </c>
      <c r="D667" s="72">
        <v>60</v>
      </c>
      <c r="E667" s="54">
        <v>69</v>
      </c>
      <c r="F667" s="73">
        <v>129</v>
      </c>
      <c r="G667" s="72">
        <v>8</v>
      </c>
      <c r="H667" s="54">
        <v>10</v>
      </c>
      <c r="I667" s="73">
        <v>18</v>
      </c>
      <c r="J667" s="72">
        <v>68</v>
      </c>
      <c r="K667" s="54">
        <v>79</v>
      </c>
      <c r="L667" s="54">
        <v>147</v>
      </c>
    </row>
    <row r="668" spans="1:12">
      <c r="A668" s="49"/>
      <c r="B668" s="49"/>
      <c r="C668" s="144" t="s">
        <v>651</v>
      </c>
      <c r="D668" s="72">
        <v>10</v>
      </c>
      <c r="E668" s="54">
        <v>5</v>
      </c>
      <c r="F668" s="73">
        <v>15</v>
      </c>
      <c r="G668" s="72">
        <v>1</v>
      </c>
      <c r="H668" s="54">
        <v>5</v>
      </c>
      <c r="I668" s="73">
        <v>6</v>
      </c>
      <c r="J668" s="72">
        <v>11</v>
      </c>
      <c r="K668" s="54">
        <v>10</v>
      </c>
      <c r="L668" s="54">
        <v>21</v>
      </c>
    </row>
    <row r="669" spans="1:12">
      <c r="A669" s="49"/>
      <c r="B669" s="49"/>
      <c r="C669" s="142" t="s">
        <v>652</v>
      </c>
      <c r="D669" s="72">
        <v>5</v>
      </c>
      <c r="E669" s="54">
        <v>2</v>
      </c>
      <c r="F669" s="73">
        <v>7</v>
      </c>
      <c r="G669" s="72">
        <v>4</v>
      </c>
      <c r="H669" s="54">
        <v>5</v>
      </c>
      <c r="I669" s="73">
        <v>9</v>
      </c>
      <c r="J669" s="72">
        <v>9</v>
      </c>
      <c r="K669" s="54">
        <v>7</v>
      </c>
      <c r="L669" s="54">
        <v>16</v>
      </c>
    </row>
    <row r="670" spans="1:12">
      <c r="A670" s="49"/>
      <c r="B670" s="49"/>
      <c r="C670" s="143" t="s">
        <v>653</v>
      </c>
      <c r="D670" s="72">
        <v>0</v>
      </c>
      <c r="E670" s="54">
        <v>0</v>
      </c>
      <c r="F670" s="73">
        <v>0</v>
      </c>
      <c r="G670" s="72">
        <v>12</v>
      </c>
      <c r="H670" s="54">
        <v>7</v>
      </c>
      <c r="I670" s="73">
        <v>19</v>
      </c>
      <c r="J670" s="72">
        <v>12</v>
      </c>
      <c r="K670" s="54">
        <v>7</v>
      </c>
      <c r="L670" s="54">
        <v>19</v>
      </c>
    </row>
    <row r="671" spans="1:12">
      <c r="A671" s="49"/>
      <c r="B671" s="49"/>
      <c r="C671" s="143" t="s">
        <v>654</v>
      </c>
      <c r="D671" s="72">
        <v>0</v>
      </c>
      <c r="E671" s="54">
        <v>0</v>
      </c>
      <c r="F671" s="73">
        <v>0</v>
      </c>
      <c r="G671" s="72">
        <v>31</v>
      </c>
      <c r="H671" s="54">
        <v>54</v>
      </c>
      <c r="I671" s="73">
        <v>85</v>
      </c>
      <c r="J671" s="72">
        <v>31</v>
      </c>
      <c r="K671" s="54">
        <v>54</v>
      </c>
      <c r="L671" s="54">
        <v>85</v>
      </c>
    </row>
    <row r="672" spans="1:12">
      <c r="A672" s="49"/>
      <c r="B672" s="49"/>
      <c r="C672" s="143" t="s">
        <v>655</v>
      </c>
      <c r="D672" s="72">
        <v>0</v>
      </c>
      <c r="E672" s="54">
        <v>0</v>
      </c>
      <c r="F672" s="73">
        <v>0</v>
      </c>
      <c r="G672" s="72">
        <v>7</v>
      </c>
      <c r="H672" s="54">
        <v>15</v>
      </c>
      <c r="I672" s="73">
        <v>22</v>
      </c>
      <c r="J672" s="72">
        <v>7</v>
      </c>
      <c r="K672" s="54">
        <v>15</v>
      </c>
      <c r="L672" s="54">
        <v>22</v>
      </c>
    </row>
    <row r="673" spans="1:12">
      <c r="A673" s="49"/>
      <c r="B673" s="49"/>
      <c r="C673" s="143" t="s">
        <v>656</v>
      </c>
      <c r="D673" s="72">
        <v>0</v>
      </c>
      <c r="E673" s="54">
        <v>8</v>
      </c>
      <c r="F673" s="73">
        <v>8</v>
      </c>
      <c r="G673" s="72">
        <v>30</v>
      </c>
      <c r="H673" s="54">
        <v>49</v>
      </c>
      <c r="I673" s="54">
        <v>79</v>
      </c>
      <c r="J673" s="72">
        <v>30</v>
      </c>
      <c r="K673" s="54">
        <v>57</v>
      </c>
      <c r="L673" s="54">
        <v>87</v>
      </c>
    </row>
    <row r="674" spans="1:12">
      <c r="A674" s="49"/>
      <c r="B674" s="49"/>
      <c r="C674" s="49" t="s">
        <v>657</v>
      </c>
      <c r="D674" s="72">
        <v>1</v>
      </c>
      <c r="E674" s="54">
        <v>5</v>
      </c>
      <c r="F674" s="73">
        <v>6</v>
      </c>
      <c r="G674" s="72">
        <v>11</v>
      </c>
      <c r="H674" s="54">
        <v>21</v>
      </c>
      <c r="I674" s="54">
        <v>32</v>
      </c>
      <c r="J674" s="72">
        <v>12</v>
      </c>
      <c r="K674" s="54">
        <v>26</v>
      </c>
      <c r="L674" s="54">
        <v>38</v>
      </c>
    </row>
    <row r="675" spans="1:12">
      <c r="A675" s="49"/>
      <c r="B675" s="49"/>
      <c r="C675" s="143" t="s">
        <v>658</v>
      </c>
      <c r="D675" s="72">
        <v>2</v>
      </c>
      <c r="E675" s="54">
        <v>3</v>
      </c>
      <c r="F675" s="73">
        <v>5</v>
      </c>
      <c r="G675" s="72">
        <v>43</v>
      </c>
      <c r="H675" s="54">
        <v>48</v>
      </c>
      <c r="I675" s="54">
        <v>91</v>
      </c>
      <c r="J675" s="72">
        <v>45</v>
      </c>
      <c r="K675" s="54">
        <v>51</v>
      </c>
      <c r="L675" s="54">
        <v>96</v>
      </c>
    </row>
    <row r="676" spans="1:12">
      <c r="A676" s="49"/>
      <c r="B676" s="49"/>
      <c r="C676" s="143" t="s">
        <v>659</v>
      </c>
      <c r="D676" s="72">
        <v>0</v>
      </c>
      <c r="E676" s="54">
        <v>2</v>
      </c>
      <c r="F676" s="73">
        <v>2</v>
      </c>
      <c r="G676" s="72">
        <v>23</v>
      </c>
      <c r="H676" s="54">
        <v>27</v>
      </c>
      <c r="I676" s="54">
        <v>50</v>
      </c>
      <c r="J676" s="72">
        <v>23</v>
      </c>
      <c r="K676" s="54">
        <v>29</v>
      </c>
      <c r="L676" s="54">
        <v>52</v>
      </c>
    </row>
    <row r="677" spans="1:12">
      <c r="A677" s="49"/>
      <c r="B677" s="49"/>
      <c r="C677" s="504" t="s">
        <v>50</v>
      </c>
      <c r="D677" s="77">
        <v>515</v>
      </c>
      <c r="E677" s="78">
        <v>550</v>
      </c>
      <c r="F677" s="79">
        <v>1065</v>
      </c>
      <c r="G677" s="77">
        <v>186</v>
      </c>
      <c r="H677" s="78">
        <v>269</v>
      </c>
      <c r="I677" s="78">
        <v>455</v>
      </c>
      <c r="J677" s="77">
        <v>701</v>
      </c>
      <c r="K677" s="78">
        <v>819</v>
      </c>
      <c r="L677" s="78">
        <v>1520</v>
      </c>
    </row>
    <row r="678" spans="1:12" ht="26.4" customHeight="1">
      <c r="A678" s="49"/>
      <c r="B678" s="691" t="s">
        <v>266</v>
      </c>
      <c r="C678" s="691"/>
      <c r="D678" s="72"/>
      <c r="F678" s="73"/>
      <c r="G678" s="72"/>
      <c r="J678" s="72"/>
    </row>
    <row r="679" spans="1:12" ht="26.4">
      <c r="A679" s="49"/>
      <c r="B679" s="534"/>
      <c r="C679" s="535" t="s">
        <v>660</v>
      </c>
      <c r="D679" s="72">
        <v>1</v>
      </c>
      <c r="E679" s="54">
        <v>0</v>
      </c>
      <c r="F679" s="73">
        <v>1</v>
      </c>
      <c r="G679" s="72">
        <v>30</v>
      </c>
      <c r="H679" s="54">
        <v>27</v>
      </c>
      <c r="I679" s="54">
        <v>57</v>
      </c>
      <c r="J679" s="72">
        <v>31</v>
      </c>
      <c r="K679" s="54">
        <v>27</v>
      </c>
      <c r="L679" s="54">
        <v>58</v>
      </c>
    </row>
    <row r="680" spans="1:12">
      <c r="A680" s="49"/>
      <c r="B680" s="49"/>
      <c r="C680" s="143" t="s">
        <v>661</v>
      </c>
      <c r="D680" s="72">
        <v>4</v>
      </c>
      <c r="E680" s="54">
        <v>6</v>
      </c>
      <c r="F680" s="73">
        <v>10</v>
      </c>
      <c r="G680" s="72">
        <v>24</v>
      </c>
      <c r="H680" s="54">
        <v>38</v>
      </c>
      <c r="I680" s="54">
        <v>62</v>
      </c>
      <c r="J680" s="72">
        <v>28</v>
      </c>
      <c r="K680" s="54">
        <v>44</v>
      </c>
      <c r="L680" s="54">
        <v>72</v>
      </c>
    </row>
    <row r="681" spans="1:12">
      <c r="A681" s="49"/>
      <c r="C681" s="52" t="s">
        <v>50</v>
      </c>
      <c r="D681" s="77">
        <v>5</v>
      </c>
      <c r="E681" s="78">
        <v>6</v>
      </c>
      <c r="F681" s="79">
        <v>11</v>
      </c>
      <c r="G681" s="77">
        <v>54</v>
      </c>
      <c r="H681" s="78">
        <v>65</v>
      </c>
      <c r="I681" s="78">
        <v>119</v>
      </c>
      <c r="J681" s="77">
        <v>59</v>
      </c>
      <c r="K681" s="78">
        <v>71</v>
      </c>
      <c r="L681" s="78">
        <v>130</v>
      </c>
    </row>
    <row r="682" spans="1:12" ht="28.2" customHeight="1">
      <c r="A682" s="49"/>
      <c r="B682" s="691" t="s">
        <v>267</v>
      </c>
      <c r="C682" s="691"/>
      <c r="D682" s="72"/>
      <c r="F682" s="73"/>
      <c r="G682" s="72"/>
      <c r="J682" s="72"/>
    </row>
    <row r="683" spans="1:12">
      <c r="A683" s="49"/>
      <c r="B683" s="49"/>
      <c r="C683" s="49" t="s">
        <v>662</v>
      </c>
      <c r="D683" s="199">
        <v>0</v>
      </c>
      <c r="E683" s="200">
        <v>0</v>
      </c>
      <c r="F683" s="201">
        <v>0</v>
      </c>
      <c r="G683" s="199">
        <v>8</v>
      </c>
      <c r="H683" s="200">
        <v>14</v>
      </c>
      <c r="I683" s="200">
        <v>22</v>
      </c>
      <c r="J683" s="199">
        <v>8</v>
      </c>
      <c r="K683" s="200">
        <v>14</v>
      </c>
      <c r="L683" s="200">
        <v>22</v>
      </c>
    </row>
    <row r="684" spans="1:12">
      <c r="A684" s="49"/>
      <c r="B684" s="49"/>
      <c r="C684" s="49" t="s">
        <v>647</v>
      </c>
      <c r="D684" s="199">
        <v>29</v>
      </c>
      <c r="E684" s="200">
        <v>34</v>
      </c>
      <c r="F684" s="201">
        <v>63</v>
      </c>
      <c r="G684" s="199">
        <v>0</v>
      </c>
      <c r="H684" s="200">
        <v>1</v>
      </c>
      <c r="I684" s="201">
        <v>1</v>
      </c>
      <c r="J684" s="199">
        <v>29</v>
      </c>
      <c r="K684" s="200">
        <v>35</v>
      </c>
      <c r="L684" s="200">
        <v>64</v>
      </c>
    </row>
    <row r="685" spans="1:12" ht="13.2" customHeight="1">
      <c r="A685" s="49"/>
      <c r="C685" s="49" t="s">
        <v>554</v>
      </c>
      <c r="D685" s="199">
        <v>20</v>
      </c>
      <c r="E685" s="200">
        <v>8</v>
      </c>
      <c r="F685" s="201">
        <v>28</v>
      </c>
      <c r="G685" s="199">
        <v>8</v>
      </c>
      <c r="H685" s="200">
        <v>11</v>
      </c>
      <c r="I685" s="201">
        <v>19</v>
      </c>
      <c r="J685" s="199">
        <v>28</v>
      </c>
      <c r="K685" s="200">
        <v>19</v>
      </c>
      <c r="L685" s="200">
        <v>47</v>
      </c>
    </row>
    <row r="686" spans="1:12">
      <c r="A686" s="49"/>
      <c r="C686" s="49" t="s">
        <v>663</v>
      </c>
      <c r="D686" s="199">
        <v>8</v>
      </c>
      <c r="E686" s="200">
        <v>0</v>
      </c>
      <c r="F686" s="201">
        <v>8</v>
      </c>
      <c r="G686" s="199">
        <v>20</v>
      </c>
      <c r="H686" s="200">
        <v>15</v>
      </c>
      <c r="I686" s="201">
        <v>35</v>
      </c>
      <c r="J686" s="199">
        <v>28</v>
      </c>
      <c r="K686" s="200">
        <v>15</v>
      </c>
      <c r="L686" s="200">
        <v>43</v>
      </c>
    </row>
    <row r="687" spans="1:12">
      <c r="A687" s="49"/>
      <c r="C687" s="49" t="s">
        <v>664</v>
      </c>
      <c r="D687" s="199">
        <v>25</v>
      </c>
      <c r="E687" s="200">
        <v>5</v>
      </c>
      <c r="F687" s="201">
        <v>30</v>
      </c>
      <c r="G687" s="199">
        <v>7</v>
      </c>
      <c r="H687" s="200">
        <v>10</v>
      </c>
      <c r="I687" s="200">
        <v>17</v>
      </c>
      <c r="J687" s="199">
        <v>32</v>
      </c>
      <c r="K687" s="200">
        <v>15</v>
      </c>
      <c r="L687" s="200">
        <v>47</v>
      </c>
    </row>
    <row r="688" spans="1:12" ht="26.4">
      <c r="A688" s="49"/>
      <c r="C688" s="205" t="s">
        <v>665</v>
      </c>
      <c r="D688" s="525">
        <v>10</v>
      </c>
      <c r="E688" s="526">
        <v>0</v>
      </c>
      <c r="F688" s="527">
        <v>10</v>
      </c>
      <c r="G688" s="525">
        <v>2</v>
      </c>
      <c r="H688" s="526">
        <v>0</v>
      </c>
      <c r="I688" s="526">
        <v>2</v>
      </c>
      <c r="J688" s="525">
        <v>12</v>
      </c>
      <c r="K688" s="526">
        <v>0</v>
      </c>
      <c r="L688" s="526">
        <v>12</v>
      </c>
    </row>
    <row r="689" spans="1:12">
      <c r="A689" s="49"/>
      <c r="C689" s="52" t="s">
        <v>50</v>
      </c>
      <c r="D689" s="51">
        <v>92</v>
      </c>
      <c r="E689" s="48">
        <v>47</v>
      </c>
      <c r="F689" s="50">
        <v>139</v>
      </c>
      <c r="G689" s="51">
        <v>45</v>
      </c>
      <c r="H689" s="48">
        <v>51</v>
      </c>
      <c r="I689" s="50">
        <v>96</v>
      </c>
      <c r="J689" s="51">
        <v>137</v>
      </c>
      <c r="K689" s="48">
        <v>98</v>
      </c>
      <c r="L689" s="48">
        <v>235</v>
      </c>
    </row>
    <row r="690" spans="1:12">
      <c r="A690" s="49"/>
      <c r="B690" s="53" t="s">
        <v>268</v>
      </c>
      <c r="C690" s="81"/>
      <c r="D690" s="72"/>
      <c r="F690" s="73"/>
      <c r="G690" s="72"/>
      <c r="I690" s="73"/>
      <c r="J690" s="72"/>
    </row>
    <row r="691" spans="1:12">
      <c r="A691" s="49"/>
      <c r="B691" s="49"/>
      <c r="C691" s="143" t="s">
        <v>666</v>
      </c>
      <c r="D691" s="72">
        <v>0</v>
      </c>
      <c r="E691" s="54">
        <v>0</v>
      </c>
      <c r="F691" s="73">
        <v>0</v>
      </c>
      <c r="G691" s="72">
        <v>4</v>
      </c>
      <c r="H691" s="54">
        <v>0</v>
      </c>
      <c r="I691" s="73">
        <v>4</v>
      </c>
      <c r="J691" s="72">
        <v>4</v>
      </c>
      <c r="K691" s="54">
        <v>0</v>
      </c>
      <c r="L691" s="54">
        <v>4</v>
      </c>
    </row>
    <row r="692" spans="1:12">
      <c r="A692" s="49"/>
      <c r="B692" s="49"/>
      <c r="C692" s="143" t="s">
        <v>667</v>
      </c>
      <c r="D692" s="72">
        <v>0</v>
      </c>
      <c r="E692" s="54">
        <v>0</v>
      </c>
      <c r="F692" s="73">
        <v>0</v>
      </c>
      <c r="G692" s="72">
        <v>18</v>
      </c>
      <c r="H692" s="54">
        <v>7</v>
      </c>
      <c r="I692" s="73">
        <v>25</v>
      </c>
      <c r="J692" s="72">
        <v>18</v>
      </c>
      <c r="K692" s="54">
        <v>7</v>
      </c>
      <c r="L692" s="54">
        <v>25</v>
      </c>
    </row>
    <row r="693" spans="1:12">
      <c r="A693" s="49"/>
      <c r="C693" s="52" t="s">
        <v>50</v>
      </c>
      <c r="D693" s="77">
        <v>0</v>
      </c>
      <c r="E693" s="78">
        <v>0</v>
      </c>
      <c r="F693" s="79">
        <v>0</v>
      </c>
      <c r="G693" s="77">
        <v>22</v>
      </c>
      <c r="H693" s="78">
        <v>7</v>
      </c>
      <c r="I693" s="79">
        <v>29</v>
      </c>
      <c r="J693" s="77">
        <v>22</v>
      </c>
      <c r="K693" s="78">
        <v>7</v>
      </c>
      <c r="L693" s="78">
        <v>29</v>
      </c>
    </row>
    <row r="694" spans="1:12">
      <c r="A694" s="49"/>
      <c r="B694" s="53" t="s">
        <v>269</v>
      </c>
      <c r="C694" s="52"/>
      <c r="D694" s="72"/>
      <c r="F694" s="73"/>
      <c r="G694" s="72"/>
      <c r="I694" s="73"/>
      <c r="J694" s="72"/>
    </row>
    <row r="695" spans="1:12">
      <c r="A695" s="49"/>
      <c r="C695" s="59" t="s">
        <v>382</v>
      </c>
      <c r="D695" s="199">
        <v>58</v>
      </c>
      <c r="E695" s="200">
        <v>133</v>
      </c>
      <c r="F695" s="201">
        <v>191</v>
      </c>
      <c r="G695" s="199">
        <v>5</v>
      </c>
      <c r="H695" s="200">
        <v>7</v>
      </c>
      <c r="I695" s="201">
        <v>12</v>
      </c>
      <c r="J695" s="199">
        <v>63</v>
      </c>
      <c r="K695" s="200">
        <v>140</v>
      </c>
      <c r="L695" s="200">
        <v>203</v>
      </c>
    </row>
    <row r="696" spans="1:12">
      <c r="A696" s="49"/>
      <c r="C696" s="142" t="s">
        <v>668</v>
      </c>
      <c r="D696" s="199">
        <v>33</v>
      </c>
      <c r="E696" s="200">
        <v>126</v>
      </c>
      <c r="F696" s="201">
        <v>159</v>
      </c>
      <c r="G696" s="199">
        <v>3</v>
      </c>
      <c r="H696" s="200">
        <v>4</v>
      </c>
      <c r="I696" s="200">
        <v>7</v>
      </c>
      <c r="J696" s="199">
        <v>36</v>
      </c>
      <c r="K696" s="200">
        <v>130</v>
      </c>
      <c r="L696" s="200">
        <v>166</v>
      </c>
    </row>
    <row r="697" spans="1:12">
      <c r="A697" s="49"/>
      <c r="C697" s="142" t="s">
        <v>669</v>
      </c>
      <c r="D697" s="199">
        <v>0</v>
      </c>
      <c r="E697" s="200">
        <v>0</v>
      </c>
      <c r="F697" s="201">
        <v>0</v>
      </c>
      <c r="G697" s="199">
        <v>3</v>
      </c>
      <c r="H697" s="200">
        <v>8</v>
      </c>
      <c r="I697" s="200">
        <v>11</v>
      </c>
      <c r="J697" s="199">
        <v>3</v>
      </c>
      <c r="K697" s="200">
        <v>8</v>
      </c>
      <c r="L697" s="200">
        <v>11</v>
      </c>
    </row>
    <row r="698" spans="1:12">
      <c r="A698" s="49"/>
      <c r="C698" s="142" t="s">
        <v>670</v>
      </c>
      <c r="D698" s="199">
        <v>25</v>
      </c>
      <c r="E698" s="200">
        <v>63</v>
      </c>
      <c r="F698" s="201">
        <v>88</v>
      </c>
      <c r="G698" s="199">
        <v>1</v>
      </c>
      <c r="H698" s="200">
        <v>5</v>
      </c>
      <c r="I698" s="201">
        <v>6</v>
      </c>
      <c r="J698" s="199">
        <v>26</v>
      </c>
      <c r="K698" s="200">
        <v>68</v>
      </c>
      <c r="L698" s="200">
        <v>94</v>
      </c>
    </row>
    <row r="699" spans="1:12">
      <c r="A699" s="49"/>
      <c r="C699" s="142" t="s">
        <v>671</v>
      </c>
      <c r="D699" s="199">
        <v>53</v>
      </c>
      <c r="E699" s="200">
        <v>181</v>
      </c>
      <c r="F699" s="201">
        <v>234</v>
      </c>
      <c r="G699" s="199">
        <v>6</v>
      </c>
      <c r="H699" s="200">
        <v>16</v>
      </c>
      <c r="I699" s="201">
        <v>22</v>
      </c>
      <c r="J699" s="199">
        <v>59</v>
      </c>
      <c r="K699" s="200">
        <v>197</v>
      </c>
      <c r="L699" s="200">
        <v>256</v>
      </c>
    </row>
    <row r="700" spans="1:12">
      <c r="A700" s="49"/>
      <c r="C700" s="52" t="s">
        <v>50</v>
      </c>
      <c r="D700" s="77">
        <v>169</v>
      </c>
      <c r="E700" s="78">
        <v>503</v>
      </c>
      <c r="F700" s="79">
        <v>672</v>
      </c>
      <c r="G700" s="77">
        <v>18</v>
      </c>
      <c r="H700" s="78">
        <v>40</v>
      </c>
      <c r="I700" s="78">
        <v>58</v>
      </c>
      <c r="J700" s="77">
        <v>187</v>
      </c>
      <c r="K700" s="78">
        <v>543</v>
      </c>
      <c r="L700" s="78">
        <v>730</v>
      </c>
    </row>
    <row r="701" spans="1:12">
      <c r="A701" s="49"/>
      <c r="B701" s="53" t="s">
        <v>270</v>
      </c>
      <c r="C701" s="52"/>
      <c r="D701" s="51"/>
      <c r="E701" s="48"/>
      <c r="F701" s="50"/>
      <c r="G701" s="51"/>
      <c r="H701" s="48"/>
      <c r="I701" s="48"/>
      <c r="J701" s="51"/>
      <c r="K701" s="48"/>
      <c r="L701" s="48"/>
    </row>
    <row r="702" spans="1:12" ht="26.4">
      <c r="A702" s="49"/>
      <c r="C702" s="80" t="s">
        <v>672</v>
      </c>
      <c r="D702" s="72">
        <v>5</v>
      </c>
      <c r="E702" s="54">
        <v>1</v>
      </c>
      <c r="F702" s="73">
        <v>6</v>
      </c>
      <c r="G702" s="72">
        <v>60</v>
      </c>
      <c r="H702" s="54">
        <v>26</v>
      </c>
      <c r="I702" s="54">
        <v>86</v>
      </c>
      <c r="J702" s="72">
        <v>65</v>
      </c>
      <c r="K702" s="54">
        <v>27</v>
      </c>
      <c r="L702" s="54">
        <v>92</v>
      </c>
    </row>
    <row r="703" spans="1:12">
      <c r="A703" s="49"/>
      <c r="C703" s="49" t="s">
        <v>673</v>
      </c>
      <c r="D703" s="72">
        <v>21</v>
      </c>
      <c r="E703" s="54">
        <v>3</v>
      </c>
      <c r="F703" s="73">
        <v>24</v>
      </c>
      <c r="G703" s="72">
        <v>30</v>
      </c>
      <c r="H703" s="54">
        <v>15</v>
      </c>
      <c r="I703" s="54">
        <v>45</v>
      </c>
      <c r="J703" s="72">
        <v>51</v>
      </c>
      <c r="K703" s="54">
        <v>18</v>
      </c>
      <c r="L703" s="54">
        <v>69</v>
      </c>
    </row>
    <row r="704" spans="1:12">
      <c r="A704" s="49"/>
      <c r="C704" s="59" t="s">
        <v>674</v>
      </c>
      <c r="D704" s="72">
        <v>20</v>
      </c>
      <c r="E704" s="54">
        <v>19</v>
      </c>
      <c r="F704" s="73">
        <v>39</v>
      </c>
      <c r="G704" s="72">
        <v>4</v>
      </c>
      <c r="H704" s="54">
        <v>9</v>
      </c>
      <c r="I704" s="54">
        <v>13</v>
      </c>
      <c r="J704" s="72">
        <v>24</v>
      </c>
      <c r="K704" s="54">
        <v>28</v>
      </c>
      <c r="L704" s="54">
        <v>52</v>
      </c>
    </row>
    <row r="705" spans="1:12">
      <c r="A705" s="49"/>
      <c r="C705" s="49" t="s">
        <v>675</v>
      </c>
      <c r="D705" s="72">
        <v>77</v>
      </c>
      <c r="E705" s="54">
        <v>79</v>
      </c>
      <c r="F705" s="73">
        <v>156</v>
      </c>
      <c r="G705" s="72">
        <v>31</v>
      </c>
      <c r="H705" s="54">
        <v>38</v>
      </c>
      <c r="I705" s="54">
        <v>69</v>
      </c>
      <c r="J705" s="72">
        <v>108</v>
      </c>
      <c r="K705" s="54">
        <v>117</v>
      </c>
      <c r="L705" s="54">
        <v>225</v>
      </c>
    </row>
    <row r="706" spans="1:12">
      <c r="A706" s="49"/>
      <c r="C706" s="142" t="s">
        <v>676</v>
      </c>
      <c r="D706" s="199">
        <v>7</v>
      </c>
      <c r="E706" s="200">
        <v>1</v>
      </c>
      <c r="F706" s="201">
        <v>8</v>
      </c>
      <c r="G706" s="199">
        <v>10</v>
      </c>
      <c r="H706" s="200">
        <v>9</v>
      </c>
      <c r="I706" s="200">
        <v>19</v>
      </c>
      <c r="J706" s="199">
        <v>17</v>
      </c>
      <c r="K706" s="200">
        <v>10</v>
      </c>
      <c r="L706" s="200">
        <v>27</v>
      </c>
    </row>
    <row r="707" spans="1:12">
      <c r="A707" s="49"/>
      <c r="C707" s="59" t="s">
        <v>677</v>
      </c>
      <c r="D707" s="199">
        <v>117</v>
      </c>
      <c r="E707" s="200">
        <v>25</v>
      </c>
      <c r="F707" s="201">
        <v>142</v>
      </c>
      <c r="G707" s="199">
        <v>17</v>
      </c>
      <c r="H707" s="200">
        <v>5</v>
      </c>
      <c r="I707" s="201">
        <v>22</v>
      </c>
      <c r="J707" s="199">
        <v>134</v>
      </c>
      <c r="K707" s="200">
        <v>30</v>
      </c>
      <c r="L707" s="200">
        <v>164</v>
      </c>
    </row>
    <row r="708" spans="1:12">
      <c r="A708" s="49"/>
      <c r="C708" s="49" t="s">
        <v>678</v>
      </c>
      <c r="D708" s="72">
        <v>100</v>
      </c>
      <c r="E708" s="54">
        <v>31</v>
      </c>
      <c r="F708" s="73">
        <v>131</v>
      </c>
      <c r="G708" s="72">
        <v>21</v>
      </c>
      <c r="H708" s="54">
        <v>11</v>
      </c>
      <c r="I708" s="73">
        <v>32</v>
      </c>
      <c r="J708" s="72">
        <v>121</v>
      </c>
      <c r="K708" s="54">
        <v>42</v>
      </c>
      <c r="L708" s="54">
        <v>163</v>
      </c>
    </row>
    <row r="709" spans="1:12">
      <c r="A709" s="49"/>
      <c r="C709" s="49" t="s">
        <v>679</v>
      </c>
      <c r="D709" s="72">
        <v>148</v>
      </c>
      <c r="E709" s="54">
        <v>14</v>
      </c>
      <c r="F709" s="73">
        <v>162</v>
      </c>
      <c r="G709" s="72">
        <v>4</v>
      </c>
      <c r="H709" s="54">
        <v>2</v>
      </c>
      <c r="I709" s="73">
        <v>6</v>
      </c>
      <c r="J709" s="72">
        <v>152</v>
      </c>
      <c r="K709" s="54">
        <v>16</v>
      </c>
      <c r="L709" s="54">
        <v>168</v>
      </c>
    </row>
    <row r="710" spans="1:12" ht="13.95" customHeight="1">
      <c r="A710" s="49"/>
      <c r="C710" s="49" t="s">
        <v>680</v>
      </c>
      <c r="D710" s="72">
        <v>146</v>
      </c>
      <c r="E710" s="54">
        <v>17</v>
      </c>
      <c r="F710" s="73">
        <v>163</v>
      </c>
      <c r="G710" s="72">
        <v>59</v>
      </c>
      <c r="H710" s="54">
        <v>20</v>
      </c>
      <c r="I710" s="73">
        <v>79</v>
      </c>
      <c r="J710" s="72">
        <v>205</v>
      </c>
      <c r="K710" s="54">
        <v>37</v>
      </c>
      <c r="L710" s="54">
        <v>242</v>
      </c>
    </row>
    <row r="711" spans="1:12">
      <c r="A711" s="49"/>
      <c r="C711" s="142" t="s">
        <v>681</v>
      </c>
      <c r="D711" s="72">
        <v>193</v>
      </c>
      <c r="E711" s="54">
        <v>21</v>
      </c>
      <c r="F711" s="73">
        <v>214</v>
      </c>
      <c r="G711" s="72">
        <v>66</v>
      </c>
      <c r="H711" s="54">
        <v>11</v>
      </c>
      <c r="I711" s="73">
        <v>77</v>
      </c>
      <c r="J711" s="72">
        <v>259</v>
      </c>
      <c r="K711" s="54">
        <v>32</v>
      </c>
      <c r="L711" s="54">
        <v>291</v>
      </c>
    </row>
    <row r="712" spans="1:12">
      <c r="A712" s="49"/>
      <c r="B712" s="49"/>
      <c r="C712" s="142" t="s">
        <v>682</v>
      </c>
      <c r="D712" s="72">
        <v>1</v>
      </c>
      <c r="E712" s="54">
        <v>0</v>
      </c>
      <c r="F712" s="73">
        <v>1</v>
      </c>
      <c r="G712" s="72">
        <v>36</v>
      </c>
      <c r="H712" s="54">
        <v>20</v>
      </c>
      <c r="I712" s="73">
        <v>56</v>
      </c>
      <c r="J712" s="72">
        <v>37</v>
      </c>
      <c r="K712" s="54">
        <v>20</v>
      </c>
      <c r="L712" s="54">
        <v>57</v>
      </c>
    </row>
    <row r="713" spans="1:12">
      <c r="A713" s="49"/>
      <c r="B713" s="49"/>
      <c r="C713" s="49" t="s">
        <v>683</v>
      </c>
      <c r="D713" s="72">
        <v>31</v>
      </c>
      <c r="E713" s="54">
        <v>3</v>
      </c>
      <c r="F713" s="73">
        <v>34</v>
      </c>
      <c r="G713" s="72">
        <v>4</v>
      </c>
      <c r="H713" s="54">
        <v>0</v>
      </c>
      <c r="I713" s="73">
        <v>4</v>
      </c>
      <c r="J713" s="72">
        <v>35</v>
      </c>
      <c r="K713" s="54">
        <v>3</v>
      </c>
      <c r="L713" s="54">
        <v>38</v>
      </c>
    </row>
    <row r="714" spans="1:12">
      <c r="A714" s="49"/>
      <c r="B714" s="49"/>
      <c r="C714" s="49" t="s">
        <v>684</v>
      </c>
      <c r="D714" s="72">
        <v>7</v>
      </c>
      <c r="E714" s="54">
        <v>0</v>
      </c>
      <c r="F714" s="73">
        <v>7</v>
      </c>
      <c r="G714" s="72">
        <v>30</v>
      </c>
      <c r="H714" s="54">
        <v>9</v>
      </c>
      <c r="I714" s="73">
        <v>39</v>
      </c>
      <c r="J714" s="72">
        <v>37</v>
      </c>
      <c r="K714" s="54">
        <v>9</v>
      </c>
      <c r="L714" s="54">
        <v>46</v>
      </c>
    </row>
    <row r="715" spans="1:12">
      <c r="A715" s="49"/>
      <c r="B715" s="49"/>
      <c r="C715" s="59" t="s">
        <v>685</v>
      </c>
      <c r="D715" s="72">
        <v>10</v>
      </c>
      <c r="E715" s="54">
        <v>2</v>
      </c>
      <c r="F715" s="73">
        <v>12</v>
      </c>
      <c r="G715" s="72">
        <v>11</v>
      </c>
      <c r="H715" s="54">
        <v>2</v>
      </c>
      <c r="I715" s="73">
        <v>13</v>
      </c>
      <c r="J715" s="72">
        <v>21</v>
      </c>
      <c r="K715" s="54">
        <v>4</v>
      </c>
      <c r="L715" s="54">
        <v>25</v>
      </c>
    </row>
    <row r="716" spans="1:12">
      <c r="A716" s="49"/>
      <c r="B716" s="49"/>
      <c r="C716" s="143" t="s">
        <v>686</v>
      </c>
      <c r="D716" s="72">
        <v>4</v>
      </c>
      <c r="E716" s="54">
        <v>2</v>
      </c>
      <c r="F716" s="73">
        <v>6</v>
      </c>
      <c r="G716" s="72">
        <v>41</v>
      </c>
      <c r="H716" s="54">
        <v>14</v>
      </c>
      <c r="I716" s="73">
        <v>55</v>
      </c>
      <c r="J716" s="72">
        <v>45</v>
      </c>
      <c r="K716" s="54">
        <v>16</v>
      </c>
      <c r="L716" s="54">
        <v>61</v>
      </c>
    </row>
    <row r="717" spans="1:12">
      <c r="A717" s="49"/>
      <c r="B717" s="49"/>
      <c r="C717" s="49" t="s">
        <v>687</v>
      </c>
      <c r="D717" s="72">
        <v>27</v>
      </c>
      <c r="E717" s="54">
        <v>10</v>
      </c>
      <c r="F717" s="73">
        <v>37</v>
      </c>
      <c r="G717" s="72">
        <v>9</v>
      </c>
      <c r="H717" s="54">
        <v>10</v>
      </c>
      <c r="I717" s="73">
        <v>19</v>
      </c>
      <c r="J717" s="72">
        <v>36</v>
      </c>
      <c r="K717" s="54">
        <v>20</v>
      </c>
      <c r="L717" s="54">
        <v>56</v>
      </c>
    </row>
    <row r="718" spans="1:12">
      <c r="A718" s="49"/>
      <c r="B718" s="49"/>
      <c r="C718" s="49" t="s">
        <v>484</v>
      </c>
      <c r="D718" s="72">
        <v>167</v>
      </c>
      <c r="E718" s="54">
        <v>206</v>
      </c>
      <c r="F718" s="73">
        <v>373</v>
      </c>
      <c r="G718" s="72">
        <v>0</v>
      </c>
      <c r="H718" s="54">
        <v>0</v>
      </c>
      <c r="I718" s="73">
        <v>0</v>
      </c>
      <c r="J718" s="72">
        <v>167</v>
      </c>
      <c r="K718" s="54">
        <v>206</v>
      </c>
      <c r="L718" s="54">
        <v>373</v>
      </c>
    </row>
    <row r="719" spans="1:12">
      <c r="A719" s="49"/>
      <c r="B719" s="49"/>
      <c r="C719" s="49" t="s">
        <v>688</v>
      </c>
      <c r="D719" s="72">
        <v>36</v>
      </c>
      <c r="E719" s="54">
        <v>15</v>
      </c>
      <c r="F719" s="73">
        <v>51</v>
      </c>
      <c r="G719" s="72">
        <v>1</v>
      </c>
      <c r="H719" s="54">
        <v>1</v>
      </c>
      <c r="I719" s="73">
        <v>2</v>
      </c>
      <c r="J719" s="72">
        <v>37</v>
      </c>
      <c r="K719" s="54">
        <v>16</v>
      </c>
      <c r="L719" s="54">
        <v>53</v>
      </c>
    </row>
    <row r="720" spans="1:12" ht="13.2" customHeight="1">
      <c r="A720" s="49"/>
      <c r="B720" s="49"/>
      <c r="C720" s="49" t="s">
        <v>689</v>
      </c>
      <c r="D720" s="72">
        <v>12</v>
      </c>
      <c r="E720" s="54">
        <v>2</v>
      </c>
      <c r="F720" s="73">
        <v>14</v>
      </c>
      <c r="G720" s="72">
        <v>0</v>
      </c>
      <c r="H720" s="54">
        <v>0</v>
      </c>
      <c r="I720" s="73">
        <v>0</v>
      </c>
      <c r="J720" s="72">
        <v>12</v>
      </c>
      <c r="K720" s="54">
        <v>2</v>
      </c>
      <c r="L720" s="54">
        <v>14</v>
      </c>
    </row>
    <row r="721" spans="1:12">
      <c r="A721" s="49"/>
      <c r="B721" s="49"/>
      <c r="C721" s="49" t="s">
        <v>690</v>
      </c>
      <c r="D721" s="72">
        <v>339</v>
      </c>
      <c r="E721" s="54">
        <v>29</v>
      </c>
      <c r="F721" s="73">
        <v>368</v>
      </c>
      <c r="G721" s="72">
        <v>12</v>
      </c>
      <c r="H721" s="54">
        <v>4</v>
      </c>
      <c r="I721" s="73">
        <v>16</v>
      </c>
      <c r="J721" s="72">
        <v>351</v>
      </c>
      <c r="K721" s="54">
        <v>33</v>
      </c>
      <c r="L721" s="54">
        <v>384</v>
      </c>
    </row>
    <row r="722" spans="1:12">
      <c r="A722" s="49"/>
      <c r="B722" s="49"/>
      <c r="C722" s="49" t="s">
        <v>691</v>
      </c>
      <c r="D722" s="72">
        <v>2</v>
      </c>
      <c r="E722" s="54">
        <v>0</v>
      </c>
      <c r="F722" s="73">
        <v>2</v>
      </c>
      <c r="G722" s="72">
        <v>0</v>
      </c>
      <c r="H722" s="54">
        <v>0</v>
      </c>
      <c r="I722" s="73">
        <v>0</v>
      </c>
      <c r="J722" s="72">
        <v>2</v>
      </c>
      <c r="K722" s="54">
        <v>0</v>
      </c>
      <c r="L722" s="54">
        <v>2</v>
      </c>
    </row>
    <row r="723" spans="1:12">
      <c r="A723" s="49"/>
      <c r="B723" s="49"/>
      <c r="C723" s="49" t="s">
        <v>692</v>
      </c>
      <c r="D723" s="72">
        <v>67</v>
      </c>
      <c r="E723" s="54">
        <v>18</v>
      </c>
      <c r="F723" s="73">
        <v>85</v>
      </c>
      <c r="G723" s="72">
        <v>0</v>
      </c>
      <c r="H723" s="54">
        <v>0</v>
      </c>
      <c r="I723" s="73">
        <v>0</v>
      </c>
      <c r="J723" s="72">
        <v>67</v>
      </c>
      <c r="K723" s="54">
        <v>18</v>
      </c>
      <c r="L723" s="54">
        <v>85</v>
      </c>
    </row>
    <row r="724" spans="1:12">
      <c r="A724" s="49"/>
      <c r="B724" s="49"/>
      <c r="C724" s="49" t="s">
        <v>693</v>
      </c>
      <c r="D724" s="72">
        <v>1</v>
      </c>
      <c r="E724" s="54">
        <v>1</v>
      </c>
      <c r="F724" s="73">
        <v>2</v>
      </c>
      <c r="G724" s="72">
        <v>0</v>
      </c>
      <c r="H724" s="54">
        <v>0</v>
      </c>
      <c r="I724" s="73">
        <v>0</v>
      </c>
      <c r="J724" s="72">
        <v>1</v>
      </c>
      <c r="K724" s="54">
        <v>1</v>
      </c>
      <c r="L724" s="54">
        <v>2</v>
      </c>
    </row>
    <row r="725" spans="1:12">
      <c r="A725" s="49"/>
      <c r="B725" s="49"/>
      <c r="C725" s="49" t="s">
        <v>694</v>
      </c>
      <c r="D725" s="72">
        <v>178</v>
      </c>
      <c r="E725" s="54">
        <v>9</v>
      </c>
      <c r="F725" s="73">
        <v>187</v>
      </c>
      <c r="G725" s="72">
        <v>1</v>
      </c>
      <c r="H725" s="54">
        <v>0</v>
      </c>
      <c r="I725" s="73">
        <v>1</v>
      </c>
      <c r="J725" s="72">
        <v>179</v>
      </c>
      <c r="K725" s="54">
        <v>9</v>
      </c>
      <c r="L725" s="54">
        <v>188</v>
      </c>
    </row>
    <row r="726" spans="1:12" ht="26.4">
      <c r="A726" s="49"/>
      <c r="B726" s="49"/>
      <c r="C726" s="80" t="s">
        <v>695</v>
      </c>
      <c r="D726" s="72">
        <v>69</v>
      </c>
      <c r="E726" s="54">
        <v>13</v>
      </c>
      <c r="F726" s="73">
        <v>82</v>
      </c>
      <c r="G726" s="72">
        <v>1</v>
      </c>
      <c r="H726" s="54">
        <v>0</v>
      </c>
      <c r="I726" s="73">
        <v>1</v>
      </c>
      <c r="J726" s="72">
        <v>70</v>
      </c>
      <c r="K726" s="54">
        <v>13</v>
      </c>
      <c r="L726" s="54">
        <v>83</v>
      </c>
    </row>
    <row r="727" spans="1:12" ht="12.6" customHeight="1">
      <c r="A727" s="49"/>
      <c r="B727" s="49"/>
      <c r="C727" s="49" t="s">
        <v>696</v>
      </c>
      <c r="D727" s="72">
        <v>6</v>
      </c>
      <c r="E727" s="54">
        <v>2</v>
      </c>
      <c r="F727" s="73">
        <v>8</v>
      </c>
      <c r="G727" s="72">
        <v>92</v>
      </c>
      <c r="H727" s="54">
        <v>33</v>
      </c>
      <c r="I727" s="73">
        <v>125</v>
      </c>
      <c r="J727" s="72">
        <v>98</v>
      </c>
      <c r="K727" s="54">
        <v>35</v>
      </c>
      <c r="L727" s="54">
        <v>133</v>
      </c>
    </row>
    <row r="728" spans="1:12">
      <c r="A728" s="49"/>
      <c r="B728" s="49"/>
      <c r="C728" s="49" t="s">
        <v>697</v>
      </c>
      <c r="D728" s="72">
        <v>5</v>
      </c>
      <c r="E728" s="54">
        <v>0</v>
      </c>
      <c r="F728" s="73">
        <v>5</v>
      </c>
      <c r="G728" s="72">
        <v>14</v>
      </c>
      <c r="H728" s="54">
        <v>2</v>
      </c>
      <c r="I728" s="73">
        <v>16</v>
      </c>
      <c r="J728" s="72">
        <v>19</v>
      </c>
      <c r="K728" s="54">
        <v>2</v>
      </c>
      <c r="L728" s="54">
        <v>21</v>
      </c>
    </row>
    <row r="729" spans="1:12">
      <c r="A729" s="49"/>
      <c r="B729" s="49"/>
      <c r="C729" s="49" t="s">
        <v>698</v>
      </c>
      <c r="D729" s="72">
        <v>14</v>
      </c>
      <c r="E729" s="54">
        <v>1</v>
      </c>
      <c r="F729" s="73">
        <v>15</v>
      </c>
      <c r="G729" s="72">
        <v>37</v>
      </c>
      <c r="H729" s="54">
        <v>4</v>
      </c>
      <c r="I729" s="73">
        <v>41</v>
      </c>
      <c r="J729" s="72">
        <v>51</v>
      </c>
      <c r="K729" s="54">
        <v>5</v>
      </c>
      <c r="L729" s="54">
        <v>56</v>
      </c>
    </row>
    <row r="730" spans="1:12">
      <c r="A730" s="49"/>
      <c r="B730" s="49"/>
      <c r="C730" s="49" t="s">
        <v>699</v>
      </c>
      <c r="D730" s="72">
        <v>18</v>
      </c>
      <c r="E730" s="54">
        <v>4</v>
      </c>
      <c r="F730" s="73">
        <v>22</v>
      </c>
      <c r="G730" s="72">
        <v>11</v>
      </c>
      <c r="H730" s="54">
        <v>1</v>
      </c>
      <c r="I730" s="73">
        <v>12</v>
      </c>
      <c r="J730" s="72">
        <v>29</v>
      </c>
      <c r="K730" s="54">
        <v>5</v>
      </c>
      <c r="L730" s="54">
        <v>34</v>
      </c>
    </row>
    <row r="731" spans="1:12">
      <c r="A731" s="49"/>
      <c r="B731" s="49"/>
      <c r="C731" s="49" t="s">
        <v>700</v>
      </c>
      <c r="D731" s="72">
        <v>0</v>
      </c>
      <c r="E731" s="54">
        <v>0</v>
      </c>
      <c r="F731" s="73">
        <v>0</v>
      </c>
      <c r="G731" s="72">
        <v>3</v>
      </c>
      <c r="H731" s="54">
        <v>1</v>
      </c>
      <c r="I731" s="73">
        <v>4</v>
      </c>
      <c r="J731" s="72">
        <v>3</v>
      </c>
      <c r="K731" s="54">
        <v>1</v>
      </c>
      <c r="L731" s="54">
        <v>4</v>
      </c>
    </row>
    <row r="732" spans="1:12">
      <c r="A732" s="49"/>
      <c r="B732" s="49"/>
      <c r="C732" s="143" t="s">
        <v>701</v>
      </c>
      <c r="D732" s="72">
        <v>5</v>
      </c>
      <c r="E732" s="54">
        <v>0</v>
      </c>
      <c r="F732" s="73">
        <v>5</v>
      </c>
      <c r="G732" s="72">
        <v>16</v>
      </c>
      <c r="H732" s="54">
        <v>7</v>
      </c>
      <c r="I732" s="73">
        <v>23</v>
      </c>
      <c r="J732" s="72">
        <v>21</v>
      </c>
      <c r="K732" s="54">
        <v>7</v>
      </c>
      <c r="L732" s="54">
        <v>28</v>
      </c>
    </row>
    <row r="733" spans="1:12">
      <c r="A733" s="49"/>
      <c r="B733" s="49"/>
      <c r="C733" s="143" t="s">
        <v>702</v>
      </c>
      <c r="D733" s="72">
        <v>7</v>
      </c>
      <c r="E733" s="54">
        <v>0</v>
      </c>
      <c r="F733" s="73">
        <v>7</v>
      </c>
      <c r="G733" s="72">
        <v>28</v>
      </c>
      <c r="H733" s="54">
        <v>11</v>
      </c>
      <c r="I733" s="73">
        <v>39</v>
      </c>
      <c r="J733" s="72">
        <v>35</v>
      </c>
      <c r="K733" s="54">
        <v>11</v>
      </c>
      <c r="L733" s="54">
        <v>46</v>
      </c>
    </row>
    <row r="734" spans="1:12" ht="13.5" customHeight="1">
      <c r="A734" s="49"/>
      <c r="B734" s="49"/>
      <c r="C734" s="143" t="s">
        <v>508</v>
      </c>
      <c r="D734" s="72">
        <v>21</v>
      </c>
      <c r="E734" s="54">
        <v>17</v>
      </c>
      <c r="F734" s="73">
        <v>38</v>
      </c>
      <c r="G734" s="72">
        <v>1</v>
      </c>
      <c r="H734" s="54">
        <v>0</v>
      </c>
      <c r="I734" s="73">
        <v>1</v>
      </c>
      <c r="J734" s="72">
        <v>22</v>
      </c>
      <c r="K734" s="54">
        <v>17</v>
      </c>
      <c r="L734" s="54">
        <v>39</v>
      </c>
    </row>
    <row r="735" spans="1:12">
      <c r="A735" s="49"/>
      <c r="B735" s="49"/>
      <c r="C735" s="49" t="s">
        <v>703</v>
      </c>
      <c r="D735" s="72">
        <v>21</v>
      </c>
      <c r="E735" s="54">
        <v>8</v>
      </c>
      <c r="F735" s="73">
        <v>29</v>
      </c>
      <c r="G735" s="72">
        <v>1</v>
      </c>
      <c r="H735" s="54">
        <v>0</v>
      </c>
      <c r="I735" s="73">
        <v>1</v>
      </c>
      <c r="J735" s="72">
        <v>22</v>
      </c>
      <c r="K735" s="54">
        <v>8</v>
      </c>
      <c r="L735" s="54">
        <v>30</v>
      </c>
    </row>
    <row r="736" spans="1:12">
      <c r="A736" s="49"/>
      <c r="B736" s="49"/>
      <c r="C736" s="49" t="s">
        <v>704</v>
      </c>
      <c r="D736" s="72">
        <v>1</v>
      </c>
      <c r="E736" s="54">
        <v>1</v>
      </c>
      <c r="F736" s="73">
        <v>2</v>
      </c>
      <c r="G736" s="72">
        <v>13</v>
      </c>
      <c r="H736" s="54">
        <v>17</v>
      </c>
      <c r="I736" s="73">
        <v>30</v>
      </c>
      <c r="J736" s="72">
        <v>14</v>
      </c>
      <c r="K736" s="54">
        <v>18</v>
      </c>
      <c r="L736" s="54">
        <v>32</v>
      </c>
    </row>
    <row r="737" spans="1:12">
      <c r="A737" s="49"/>
      <c r="B737" s="49"/>
      <c r="C737" s="52" t="s">
        <v>50</v>
      </c>
      <c r="D737" s="77">
        <v>1883</v>
      </c>
      <c r="E737" s="78">
        <v>554</v>
      </c>
      <c r="F737" s="79">
        <v>2437</v>
      </c>
      <c r="G737" s="77">
        <v>664</v>
      </c>
      <c r="H737" s="78">
        <v>282</v>
      </c>
      <c r="I737" s="79">
        <v>946</v>
      </c>
      <c r="J737" s="77">
        <v>2547</v>
      </c>
      <c r="K737" s="78">
        <v>836</v>
      </c>
      <c r="L737" s="78">
        <v>3383</v>
      </c>
    </row>
    <row r="738" spans="1:12">
      <c r="A738" s="49"/>
      <c r="B738" s="53" t="s">
        <v>272</v>
      </c>
      <c r="C738" s="52"/>
      <c r="D738" s="72"/>
      <c r="F738" s="73"/>
      <c r="G738" s="72"/>
      <c r="I738" s="73"/>
      <c r="J738" s="72"/>
    </row>
    <row r="739" spans="1:12">
      <c r="A739" s="49"/>
      <c r="B739" s="49"/>
      <c r="C739" s="59" t="s">
        <v>485</v>
      </c>
      <c r="D739" s="72">
        <v>29</v>
      </c>
      <c r="E739" s="54">
        <v>7</v>
      </c>
      <c r="F739" s="73">
        <v>36</v>
      </c>
      <c r="G739" s="72">
        <v>6</v>
      </c>
      <c r="H739" s="54">
        <v>1</v>
      </c>
      <c r="I739" s="73">
        <v>7</v>
      </c>
      <c r="J739" s="72">
        <v>35</v>
      </c>
      <c r="K739" s="54">
        <v>8</v>
      </c>
      <c r="L739" s="54">
        <v>43</v>
      </c>
    </row>
    <row r="740" spans="1:12">
      <c r="A740" s="49"/>
      <c r="B740" s="49"/>
      <c r="C740" s="59" t="s">
        <v>705</v>
      </c>
      <c r="D740" s="72">
        <v>9</v>
      </c>
      <c r="E740" s="54">
        <v>4</v>
      </c>
      <c r="F740" s="73">
        <v>13</v>
      </c>
      <c r="G740" s="72">
        <v>69</v>
      </c>
      <c r="H740" s="54">
        <v>40</v>
      </c>
      <c r="I740" s="73">
        <v>109</v>
      </c>
      <c r="J740" s="72">
        <v>78</v>
      </c>
      <c r="K740" s="54">
        <v>44</v>
      </c>
      <c r="L740" s="54">
        <v>122</v>
      </c>
    </row>
    <row r="741" spans="1:12">
      <c r="A741" s="49"/>
      <c r="C741" s="52" t="s">
        <v>50</v>
      </c>
      <c r="D741" s="77">
        <v>38</v>
      </c>
      <c r="E741" s="78">
        <v>11</v>
      </c>
      <c r="F741" s="79">
        <v>49</v>
      </c>
      <c r="G741" s="77">
        <v>75</v>
      </c>
      <c r="H741" s="78">
        <v>41</v>
      </c>
      <c r="I741" s="79">
        <v>116</v>
      </c>
      <c r="J741" s="77">
        <v>113</v>
      </c>
      <c r="K741" s="78">
        <v>52</v>
      </c>
      <c r="L741" s="78">
        <v>165</v>
      </c>
    </row>
    <row r="742" spans="1:12">
      <c r="A742" s="49"/>
      <c r="B742" s="53" t="s">
        <v>273</v>
      </c>
      <c r="C742" s="52"/>
      <c r="D742" s="72"/>
      <c r="F742" s="73"/>
      <c r="G742" s="72"/>
      <c r="I742" s="73"/>
      <c r="J742" s="72"/>
    </row>
    <row r="743" spans="1:12">
      <c r="A743" s="49"/>
      <c r="C743" s="142" t="s">
        <v>706</v>
      </c>
      <c r="D743" s="199">
        <v>1</v>
      </c>
      <c r="E743" s="200">
        <v>0</v>
      </c>
      <c r="F743" s="201">
        <v>1</v>
      </c>
      <c r="G743" s="199">
        <v>20</v>
      </c>
      <c r="H743" s="200">
        <v>14</v>
      </c>
      <c r="I743" s="200">
        <v>34</v>
      </c>
      <c r="J743" s="199">
        <v>21</v>
      </c>
      <c r="K743" s="200">
        <v>14</v>
      </c>
      <c r="L743" s="200">
        <v>35</v>
      </c>
    </row>
    <row r="744" spans="1:12">
      <c r="A744" s="49"/>
      <c r="C744" s="49" t="s">
        <v>707</v>
      </c>
      <c r="D744" s="199">
        <v>16</v>
      </c>
      <c r="E744" s="200">
        <v>3</v>
      </c>
      <c r="F744" s="201">
        <v>19</v>
      </c>
      <c r="G744" s="199">
        <v>9</v>
      </c>
      <c r="H744" s="200">
        <v>5</v>
      </c>
      <c r="I744" s="200">
        <v>14</v>
      </c>
      <c r="J744" s="199">
        <v>25</v>
      </c>
      <c r="K744" s="200">
        <v>8</v>
      </c>
      <c r="L744" s="200">
        <v>33</v>
      </c>
    </row>
    <row r="745" spans="1:12">
      <c r="A745" s="49"/>
      <c r="C745" s="143" t="s">
        <v>486</v>
      </c>
      <c r="D745" s="199">
        <v>82</v>
      </c>
      <c r="E745" s="200">
        <v>116</v>
      </c>
      <c r="F745" s="201">
        <v>198</v>
      </c>
      <c r="G745" s="199">
        <v>3</v>
      </c>
      <c r="H745" s="200">
        <v>7</v>
      </c>
      <c r="I745" s="200">
        <v>10</v>
      </c>
      <c r="J745" s="199">
        <v>85</v>
      </c>
      <c r="K745" s="200">
        <v>123</v>
      </c>
      <c r="L745" s="200">
        <v>208</v>
      </c>
    </row>
    <row r="746" spans="1:12">
      <c r="A746" s="49"/>
      <c r="C746" s="49" t="s">
        <v>708</v>
      </c>
      <c r="D746" s="199">
        <v>62</v>
      </c>
      <c r="E746" s="200">
        <v>82</v>
      </c>
      <c r="F746" s="201">
        <v>144</v>
      </c>
      <c r="G746" s="199">
        <v>20</v>
      </c>
      <c r="H746" s="200">
        <v>9</v>
      </c>
      <c r="I746" s="200">
        <v>29</v>
      </c>
      <c r="J746" s="199">
        <v>82</v>
      </c>
      <c r="K746" s="200">
        <v>91</v>
      </c>
      <c r="L746" s="200">
        <v>173</v>
      </c>
    </row>
    <row r="747" spans="1:12">
      <c r="A747" s="49"/>
      <c r="C747" s="49" t="s">
        <v>487</v>
      </c>
      <c r="D747" s="199">
        <v>31</v>
      </c>
      <c r="E747" s="200">
        <v>33</v>
      </c>
      <c r="F747" s="201">
        <v>64</v>
      </c>
      <c r="G747" s="199">
        <v>1</v>
      </c>
      <c r="H747" s="200">
        <v>4</v>
      </c>
      <c r="I747" s="201">
        <v>5</v>
      </c>
      <c r="J747" s="199">
        <v>32</v>
      </c>
      <c r="K747" s="200">
        <v>37</v>
      </c>
      <c r="L747" s="200">
        <v>69</v>
      </c>
    </row>
    <row r="748" spans="1:12">
      <c r="A748" s="49"/>
      <c r="C748" s="49" t="s">
        <v>709</v>
      </c>
      <c r="D748" s="199">
        <v>152</v>
      </c>
      <c r="E748" s="200">
        <v>160</v>
      </c>
      <c r="F748" s="201">
        <v>312</v>
      </c>
      <c r="G748" s="199">
        <v>56</v>
      </c>
      <c r="H748" s="200">
        <v>95</v>
      </c>
      <c r="I748" s="201">
        <v>151</v>
      </c>
      <c r="J748" s="199">
        <v>208</v>
      </c>
      <c r="K748" s="200">
        <v>255</v>
      </c>
      <c r="L748" s="200">
        <v>463</v>
      </c>
    </row>
    <row r="749" spans="1:12">
      <c r="A749" s="49"/>
      <c r="C749" s="59" t="s">
        <v>710</v>
      </c>
      <c r="D749" s="199">
        <v>10</v>
      </c>
      <c r="E749" s="200">
        <v>5</v>
      </c>
      <c r="F749" s="201">
        <v>15</v>
      </c>
      <c r="G749" s="199">
        <v>12</v>
      </c>
      <c r="H749" s="200">
        <v>17</v>
      </c>
      <c r="I749" s="201">
        <v>29</v>
      </c>
      <c r="J749" s="199">
        <v>22</v>
      </c>
      <c r="K749" s="200">
        <v>22</v>
      </c>
      <c r="L749" s="200">
        <v>44</v>
      </c>
    </row>
    <row r="750" spans="1:12">
      <c r="A750" s="49"/>
      <c r="C750" s="59" t="s">
        <v>395</v>
      </c>
      <c r="D750" s="199">
        <v>49</v>
      </c>
      <c r="E750" s="200">
        <v>33</v>
      </c>
      <c r="F750" s="201">
        <v>82</v>
      </c>
      <c r="G750" s="199">
        <v>1</v>
      </c>
      <c r="H750" s="200">
        <v>3</v>
      </c>
      <c r="I750" s="201">
        <v>4</v>
      </c>
      <c r="J750" s="199">
        <v>50</v>
      </c>
      <c r="K750" s="200">
        <v>36</v>
      </c>
      <c r="L750" s="200">
        <v>86</v>
      </c>
    </row>
    <row r="751" spans="1:12">
      <c r="A751" s="49"/>
      <c r="C751" s="59" t="s">
        <v>711</v>
      </c>
      <c r="D751" s="199">
        <v>112</v>
      </c>
      <c r="E751" s="200">
        <v>43</v>
      </c>
      <c r="F751" s="201">
        <v>155</v>
      </c>
      <c r="G751" s="199">
        <v>25</v>
      </c>
      <c r="H751" s="200">
        <v>27</v>
      </c>
      <c r="I751" s="201">
        <v>52</v>
      </c>
      <c r="J751" s="199">
        <v>137</v>
      </c>
      <c r="K751" s="200">
        <v>70</v>
      </c>
      <c r="L751" s="200">
        <v>207</v>
      </c>
    </row>
    <row r="752" spans="1:12">
      <c r="A752" s="49"/>
      <c r="C752" s="59" t="s">
        <v>712</v>
      </c>
      <c r="D752" s="199">
        <v>15</v>
      </c>
      <c r="E752" s="200">
        <v>3</v>
      </c>
      <c r="F752" s="201">
        <v>18</v>
      </c>
      <c r="G752" s="199">
        <v>7</v>
      </c>
      <c r="H752" s="200">
        <v>7</v>
      </c>
      <c r="I752" s="201">
        <v>14</v>
      </c>
      <c r="J752" s="199">
        <v>22</v>
      </c>
      <c r="K752" s="200">
        <v>10</v>
      </c>
      <c r="L752" s="200">
        <v>32</v>
      </c>
    </row>
    <row r="753" spans="1:18">
      <c r="A753" s="49"/>
      <c r="B753" s="49"/>
      <c r="C753" s="59" t="s">
        <v>489</v>
      </c>
      <c r="D753" s="199">
        <v>39</v>
      </c>
      <c r="E753" s="200">
        <v>5</v>
      </c>
      <c r="F753" s="201">
        <v>44</v>
      </c>
      <c r="G753" s="199">
        <v>1</v>
      </c>
      <c r="H753" s="200">
        <v>0</v>
      </c>
      <c r="I753" s="201">
        <v>1</v>
      </c>
      <c r="J753" s="199">
        <v>40</v>
      </c>
      <c r="K753" s="200">
        <v>5</v>
      </c>
      <c r="L753" s="200">
        <v>45</v>
      </c>
    </row>
    <row r="754" spans="1:18">
      <c r="A754" s="49"/>
      <c r="B754" s="49"/>
      <c r="C754" s="142" t="s">
        <v>490</v>
      </c>
      <c r="D754" s="199">
        <v>55</v>
      </c>
      <c r="E754" s="200">
        <v>10</v>
      </c>
      <c r="F754" s="201">
        <v>65</v>
      </c>
      <c r="G754" s="199">
        <v>0</v>
      </c>
      <c r="H754" s="200">
        <v>0</v>
      </c>
      <c r="I754" s="201">
        <v>0</v>
      </c>
      <c r="J754" s="199">
        <v>55</v>
      </c>
      <c r="K754" s="200">
        <v>10</v>
      </c>
      <c r="L754" s="200">
        <v>65</v>
      </c>
    </row>
    <row r="755" spans="1:18">
      <c r="A755" s="49"/>
      <c r="B755" s="49"/>
      <c r="C755" s="142" t="s">
        <v>491</v>
      </c>
      <c r="D755" s="199">
        <v>18</v>
      </c>
      <c r="E755" s="200">
        <v>6</v>
      </c>
      <c r="F755" s="201">
        <v>24</v>
      </c>
      <c r="G755" s="199">
        <v>0</v>
      </c>
      <c r="H755" s="200">
        <v>0</v>
      </c>
      <c r="I755" s="201">
        <v>0</v>
      </c>
      <c r="J755" s="199">
        <v>18</v>
      </c>
      <c r="K755" s="200">
        <v>6</v>
      </c>
      <c r="L755" s="200">
        <v>24</v>
      </c>
    </row>
    <row r="756" spans="1:18">
      <c r="A756" s="49"/>
      <c r="B756" s="49"/>
      <c r="C756" s="143" t="s">
        <v>492</v>
      </c>
      <c r="D756" s="199">
        <v>37</v>
      </c>
      <c r="E756" s="200">
        <v>14</v>
      </c>
      <c r="F756" s="201">
        <v>51</v>
      </c>
      <c r="G756" s="199">
        <v>0</v>
      </c>
      <c r="H756" s="200">
        <v>0</v>
      </c>
      <c r="I756" s="201">
        <v>0</v>
      </c>
      <c r="J756" s="199">
        <v>37</v>
      </c>
      <c r="K756" s="200">
        <v>14</v>
      </c>
      <c r="L756" s="200">
        <v>51</v>
      </c>
    </row>
    <row r="757" spans="1:18" customFormat="1">
      <c r="A757" s="49"/>
      <c r="B757" s="49"/>
      <c r="C757" s="142" t="s">
        <v>713</v>
      </c>
      <c r="D757" s="199">
        <v>19</v>
      </c>
      <c r="E757" s="200">
        <v>23</v>
      </c>
      <c r="F757" s="201">
        <v>42</v>
      </c>
      <c r="G757" s="199">
        <v>12</v>
      </c>
      <c r="H757" s="200">
        <v>12</v>
      </c>
      <c r="I757" s="201">
        <v>24</v>
      </c>
      <c r="J757" s="199">
        <v>31</v>
      </c>
      <c r="K757" s="200">
        <v>35</v>
      </c>
      <c r="L757" s="200">
        <v>66</v>
      </c>
      <c r="M757" s="49"/>
      <c r="N757" s="49"/>
      <c r="O757" s="49"/>
      <c r="P757" s="49"/>
      <c r="Q757" s="49"/>
      <c r="R757" s="49"/>
    </row>
    <row r="758" spans="1:18" customFormat="1">
      <c r="A758" s="49"/>
      <c r="B758" s="49"/>
      <c r="C758" s="59" t="s">
        <v>493</v>
      </c>
      <c r="D758" s="199">
        <v>8</v>
      </c>
      <c r="E758" s="200">
        <v>4</v>
      </c>
      <c r="F758" s="201">
        <v>12</v>
      </c>
      <c r="G758" s="199">
        <v>1</v>
      </c>
      <c r="H758" s="200">
        <v>1</v>
      </c>
      <c r="I758" s="201">
        <v>2</v>
      </c>
      <c r="J758" s="199">
        <v>9</v>
      </c>
      <c r="K758" s="200">
        <v>5</v>
      </c>
      <c r="L758" s="200">
        <v>14</v>
      </c>
      <c r="M758" s="49"/>
      <c r="N758" s="49"/>
      <c r="O758" s="49"/>
      <c r="P758" s="49"/>
      <c r="Q758" s="49"/>
      <c r="R758" s="49"/>
    </row>
    <row r="759" spans="1:18" customFormat="1">
      <c r="A759" s="49"/>
      <c r="B759" s="49"/>
      <c r="C759" s="142" t="s">
        <v>714</v>
      </c>
      <c r="D759" s="199">
        <v>22</v>
      </c>
      <c r="E759" s="200">
        <v>10</v>
      </c>
      <c r="F759" s="201">
        <v>32</v>
      </c>
      <c r="G759" s="199">
        <v>5</v>
      </c>
      <c r="H759" s="200">
        <v>5</v>
      </c>
      <c r="I759" s="201">
        <v>10</v>
      </c>
      <c r="J759" s="199">
        <v>27</v>
      </c>
      <c r="K759" s="200">
        <v>15</v>
      </c>
      <c r="L759" s="200">
        <v>42</v>
      </c>
      <c r="M759" s="49"/>
      <c r="N759" s="49"/>
      <c r="O759" s="49"/>
      <c r="P759" s="49"/>
      <c r="Q759" s="49"/>
    </row>
    <row r="760" spans="1:18" customFormat="1">
      <c r="A760" s="49"/>
      <c r="B760" s="49"/>
      <c r="C760" s="142" t="s">
        <v>715</v>
      </c>
      <c r="D760" s="72">
        <v>2</v>
      </c>
      <c r="E760" s="54">
        <v>0</v>
      </c>
      <c r="F760" s="73">
        <v>2</v>
      </c>
      <c r="G760" s="72">
        <v>0</v>
      </c>
      <c r="H760" s="54">
        <v>0</v>
      </c>
      <c r="I760" s="73">
        <v>0</v>
      </c>
      <c r="J760" s="72">
        <v>2</v>
      </c>
      <c r="K760" s="54">
        <v>0</v>
      </c>
      <c r="L760" s="54">
        <v>2</v>
      </c>
      <c r="M760" s="49"/>
      <c r="N760" s="49"/>
      <c r="O760" s="49"/>
      <c r="P760" s="49"/>
    </row>
    <row r="761" spans="1:18">
      <c r="A761" s="49"/>
      <c r="B761" s="49"/>
      <c r="C761" s="59" t="s">
        <v>336</v>
      </c>
      <c r="D761" s="72">
        <v>146</v>
      </c>
      <c r="E761" s="54">
        <v>9</v>
      </c>
      <c r="F761" s="73">
        <v>155</v>
      </c>
      <c r="G761" s="72">
        <v>8</v>
      </c>
      <c r="H761" s="54">
        <v>2</v>
      </c>
      <c r="I761" s="73">
        <v>10</v>
      </c>
      <c r="J761" s="72">
        <v>154</v>
      </c>
      <c r="K761" s="54">
        <v>11</v>
      </c>
      <c r="L761" s="54">
        <v>165</v>
      </c>
      <c r="Q761"/>
      <c r="R761"/>
    </row>
    <row r="762" spans="1:18">
      <c r="A762" s="49"/>
      <c r="B762" s="49"/>
      <c r="C762" s="144" t="s">
        <v>716</v>
      </c>
      <c r="D762" s="72">
        <v>8</v>
      </c>
      <c r="E762" s="54">
        <v>19</v>
      </c>
      <c r="F762" s="73">
        <v>27</v>
      </c>
      <c r="G762" s="72">
        <v>25</v>
      </c>
      <c r="H762" s="54">
        <v>42</v>
      </c>
      <c r="I762" s="73">
        <v>67</v>
      </c>
      <c r="J762" s="72">
        <v>33</v>
      </c>
      <c r="K762" s="54">
        <v>61</v>
      </c>
      <c r="L762" s="54">
        <v>94</v>
      </c>
      <c r="Q762"/>
      <c r="R762"/>
    </row>
    <row r="763" spans="1:18" ht="13.95" customHeight="1">
      <c r="A763" s="49"/>
      <c r="B763" s="49"/>
      <c r="C763" s="142" t="s">
        <v>717</v>
      </c>
      <c r="D763" s="72">
        <v>12</v>
      </c>
      <c r="E763" s="54">
        <v>12</v>
      </c>
      <c r="F763" s="73">
        <v>24</v>
      </c>
      <c r="G763" s="72">
        <v>41</v>
      </c>
      <c r="H763" s="54">
        <v>128</v>
      </c>
      <c r="I763" s="73">
        <v>169</v>
      </c>
      <c r="J763" s="72">
        <v>53</v>
      </c>
      <c r="K763" s="54">
        <v>140</v>
      </c>
      <c r="L763" s="54">
        <v>193</v>
      </c>
      <c r="Q763"/>
    </row>
    <row r="764" spans="1:18" ht="13.95" customHeight="1">
      <c r="A764" s="49"/>
      <c r="B764" s="49"/>
      <c r="C764" s="59" t="s">
        <v>718</v>
      </c>
      <c r="D764" s="72">
        <v>36</v>
      </c>
      <c r="E764" s="54">
        <v>18</v>
      </c>
      <c r="F764" s="73">
        <v>54</v>
      </c>
      <c r="G764" s="72">
        <v>12</v>
      </c>
      <c r="H764" s="54">
        <v>7</v>
      </c>
      <c r="I764" s="73">
        <v>19</v>
      </c>
      <c r="J764" s="72">
        <v>48</v>
      </c>
      <c r="K764" s="54">
        <v>25</v>
      </c>
      <c r="L764" s="54">
        <v>73</v>
      </c>
    </row>
    <row r="765" spans="1:18" ht="13.95" customHeight="1">
      <c r="A765" s="49"/>
      <c r="B765" s="49"/>
      <c r="C765" s="59" t="s">
        <v>719</v>
      </c>
      <c r="D765" s="72">
        <v>52</v>
      </c>
      <c r="E765" s="54">
        <v>16</v>
      </c>
      <c r="F765" s="73">
        <v>68</v>
      </c>
      <c r="G765" s="72">
        <v>9</v>
      </c>
      <c r="H765" s="54">
        <v>3</v>
      </c>
      <c r="I765" s="73">
        <v>12</v>
      </c>
      <c r="J765" s="72">
        <v>61</v>
      </c>
      <c r="K765" s="54">
        <v>19</v>
      </c>
      <c r="L765" s="54">
        <v>80</v>
      </c>
    </row>
    <row r="766" spans="1:18">
      <c r="A766" s="49"/>
      <c r="B766" s="49"/>
      <c r="C766" s="59" t="s">
        <v>720</v>
      </c>
      <c r="D766" s="72">
        <v>15</v>
      </c>
      <c r="E766" s="54">
        <v>4</v>
      </c>
      <c r="F766" s="73">
        <v>19</v>
      </c>
      <c r="G766" s="72">
        <v>0</v>
      </c>
      <c r="H766" s="54">
        <v>3</v>
      </c>
      <c r="I766" s="73">
        <v>3</v>
      </c>
      <c r="J766" s="72">
        <v>15</v>
      </c>
      <c r="K766" s="54">
        <v>7</v>
      </c>
      <c r="L766" s="54">
        <v>22</v>
      </c>
      <c r="M766"/>
      <c r="N766"/>
      <c r="O766"/>
      <c r="P766"/>
    </row>
    <row r="767" spans="1:18">
      <c r="A767" s="49"/>
      <c r="B767" s="49"/>
      <c r="C767" s="49" t="s">
        <v>721</v>
      </c>
      <c r="D767" s="72">
        <v>84</v>
      </c>
      <c r="E767" s="54">
        <v>54</v>
      </c>
      <c r="F767" s="73">
        <v>138</v>
      </c>
      <c r="G767" s="72">
        <v>218</v>
      </c>
      <c r="H767" s="54">
        <v>213</v>
      </c>
      <c r="I767" s="73">
        <v>431</v>
      </c>
      <c r="J767" s="72">
        <v>302</v>
      </c>
      <c r="K767" s="54">
        <v>267</v>
      </c>
      <c r="L767" s="54">
        <v>569</v>
      </c>
      <c r="M767"/>
      <c r="N767"/>
      <c r="O767"/>
      <c r="P767"/>
    </row>
    <row r="768" spans="1:18">
      <c r="A768" s="49"/>
      <c r="B768" s="49"/>
      <c r="C768" s="142" t="s">
        <v>722</v>
      </c>
      <c r="D768" s="72">
        <v>0</v>
      </c>
      <c r="E768" s="54">
        <v>1</v>
      </c>
      <c r="F768" s="73">
        <v>1</v>
      </c>
      <c r="G768" s="72">
        <v>0</v>
      </c>
      <c r="H768" s="54">
        <v>0</v>
      </c>
      <c r="I768" s="73">
        <v>0</v>
      </c>
      <c r="J768" s="72">
        <v>0</v>
      </c>
      <c r="K768" s="54">
        <v>1</v>
      </c>
      <c r="L768" s="54">
        <v>1</v>
      </c>
      <c r="M768"/>
      <c r="N768"/>
      <c r="O768"/>
      <c r="P768"/>
    </row>
    <row r="769" spans="1:12">
      <c r="C769" s="142" t="s">
        <v>723</v>
      </c>
      <c r="D769" s="72">
        <v>8</v>
      </c>
      <c r="E769" s="54">
        <v>20</v>
      </c>
      <c r="F769" s="73">
        <v>28</v>
      </c>
      <c r="G769" s="72">
        <v>30</v>
      </c>
      <c r="H769" s="54">
        <v>56</v>
      </c>
      <c r="I769" s="73">
        <v>86</v>
      </c>
      <c r="J769" s="72">
        <v>38</v>
      </c>
      <c r="K769" s="54">
        <v>76</v>
      </c>
      <c r="L769" s="54">
        <v>114</v>
      </c>
    </row>
    <row r="770" spans="1:12">
      <c r="C770" s="59" t="s">
        <v>724</v>
      </c>
      <c r="D770" s="72">
        <v>2</v>
      </c>
      <c r="E770" s="54">
        <v>0</v>
      </c>
      <c r="F770" s="73">
        <v>2</v>
      </c>
      <c r="G770" s="72">
        <v>5</v>
      </c>
      <c r="H770" s="54">
        <v>1</v>
      </c>
      <c r="I770" s="73">
        <v>6</v>
      </c>
      <c r="J770" s="72">
        <v>7</v>
      </c>
      <c r="K770" s="54">
        <v>1</v>
      </c>
      <c r="L770" s="54">
        <v>8</v>
      </c>
    </row>
    <row r="771" spans="1:12">
      <c r="C771" s="142" t="s">
        <v>415</v>
      </c>
      <c r="D771" s="72">
        <v>70</v>
      </c>
      <c r="E771" s="54">
        <v>5</v>
      </c>
      <c r="F771" s="73">
        <v>75</v>
      </c>
      <c r="G771" s="72">
        <v>2</v>
      </c>
      <c r="H771" s="54">
        <v>0</v>
      </c>
      <c r="I771" s="73">
        <v>2</v>
      </c>
      <c r="J771" s="72">
        <v>72</v>
      </c>
      <c r="K771" s="54">
        <v>5</v>
      </c>
      <c r="L771" s="54">
        <v>77</v>
      </c>
    </row>
    <row r="772" spans="1:12">
      <c r="C772" s="142" t="s">
        <v>294</v>
      </c>
      <c r="D772" s="72">
        <v>287</v>
      </c>
      <c r="E772" s="54">
        <v>236</v>
      </c>
      <c r="F772" s="73">
        <v>523</v>
      </c>
      <c r="G772" s="72">
        <v>6</v>
      </c>
      <c r="H772" s="54">
        <v>3</v>
      </c>
      <c r="I772" s="73">
        <v>9</v>
      </c>
      <c r="J772" s="72">
        <v>293</v>
      </c>
      <c r="K772" s="54">
        <v>239</v>
      </c>
      <c r="L772" s="54">
        <v>532</v>
      </c>
    </row>
    <row r="773" spans="1:12">
      <c r="C773" s="142" t="s">
        <v>494</v>
      </c>
      <c r="D773" s="72">
        <v>70</v>
      </c>
      <c r="E773" s="54">
        <v>39</v>
      </c>
      <c r="F773" s="73">
        <v>109</v>
      </c>
      <c r="G773" s="72">
        <v>1</v>
      </c>
      <c r="H773" s="54">
        <v>2</v>
      </c>
      <c r="I773" s="73">
        <v>3</v>
      </c>
      <c r="J773" s="72">
        <v>71</v>
      </c>
      <c r="K773" s="54">
        <v>41</v>
      </c>
      <c r="L773" s="54">
        <v>112</v>
      </c>
    </row>
    <row r="774" spans="1:12">
      <c r="C774" s="52" t="s">
        <v>50</v>
      </c>
      <c r="D774" s="77">
        <v>1520</v>
      </c>
      <c r="E774" s="78">
        <v>983</v>
      </c>
      <c r="F774" s="79">
        <v>2503</v>
      </c>
      <c r="G774" s="77">
        <v>530</v>
      </c>
      <c r="H774" s="78">
        <v>666</v>
      </c>
      <c r="I774" s="79">
        <v>1196</v>
      </c>
      <c r="J774" s="77">
        <v>2050</v>
      </c>
      <c r="K774" s="78">
        <v>1649</v>
      </c>
      <c r="L774" s="78">
        <v>3699</v>
      </c>
    </row>
    <row r="775" spans="1:12">
      <c r="B775" s="53" t="s">
        <v>274</v>
      </c>
      <c r="C775" s="52"/>
      <c r="D775" s="72"/>
      <c r="F775" s="73"/>
      <c r="G775" s="72"/>
      <c r="I775" s="73"/>
      <c r="J775" s="72"/>
    </row>
    <row r="776" spans="1:12">
      <c r="B776" s="49"/>
      <c r="C776" s="49" t="s">
        <v>496</v>
      </c>
      <c r="D776" s="72">
        <v>5</v>
      </c>
      <c r="E776" s="54">
        <v>14</v>
      </c>
      <c r="F776" s="73">
        <v>19</v>
      </c>
      <c r="G776" s="72">
        <v>0</v>
      </c>
      <c r="H776" s="54">
        <v>0</v>
      </c>
      <c r="I776" s="73">
        <v>0</v>
      </c>
      <c r="J776" s="72">
        <v>5</v>
      </c>
      <c r="K776" s="54">
        <v>14</v>
      </c>
      <c r="L776" s="54">
        <v>19</v>
      </c>
    </row>
    <row r="777" spans="1:12">
      <c r="C777" s="49" t="s">
        <v>497</v>
      </c>
      <c r="D777" s="72">
        <v>18</v>
      </c>
      <c r="E777" s="54">
        <v>18</v>
      </c>
      <c r="F777" s="73">
        <v>36</v>
      </c>
      <c r="G777" s="72">
        <v>83</v>
      </c>
      <c r="H777" s="54">
        <v>46</v>
      </c>
      <c r="I777" s="73">
        <v>129</v>
      </c>
      <c r="J777" s="72">
        <v>101</v>
      </c>
      <c r="K777" s="54">
        <v>64</v>
      </c>
      <c r="L777" s="54">
        <v>165</v>
      </c>
    </row>
    <row r="778" spans="1:12">
      <c r="C778" s="49" t="s">
        <v>498</v>
      </c>
      <c r="D778" s="72">
        <v>84</v>
      </c>
      <c r="E778" s="54">
        <v>65</v>
      </c>
      <c r="F778" s="73">
        <v>149</v>
      </c>
      <c r="G778" s="72">
        <v>16</v>
      </c>
      <c r="H778" s="54">
        <v>11</v>
      </c>
      <c r="I778" s="73">
        <v>27</v>
      </c>
      <c r="J778" s="72">
        <v>100</v>
      </c>
      <c r="K778" s="54">
        <v>76</v>
      </c>
      <c r="L778" s="54">
        <v>176</v>
      </c>
    </row>
    <row r="779" spans="1:12">
      <c r="C779" s="143" t="s">
        <v>499</v>
      </c>
      <c r="D779" s="72">
        <v>28</v>
      </c>
      <c r="E779" s="54">
        <v>20</v>
      </c>
      <c r="F779" s="73">
        <v>48</v>
      </c>
      <c r="G779" s="72">
        <v>0</v>
      </c>
      <c r="H779" s="54">
        <v>0</v>
      </c>
      <c r="I779" s="73">
        <v>0</v>
      </c>
      <c r="J779" s="72">
        <v>28</v>
      </c>
      <c r="K779" s="54">
        <v>20</v>
      </c>
      <c r="L779" s="54">
        <v>48</v>
      </c>
    </row>
    <row r="780" spans="1:12">
      <c r="C780" s="52" t="s">
        <v>50</v>
      </c>
      <c r="D780" s="77">
        <v>135</v>
      </c>
      <c r="E780" s="78">
        <v>117</v>
      </c>
      <c r="F780" s="79">
        <v>252</v>
      </c>
      <c r="G780" s="77">
        <v>99</v>
      </c>
      <c r="H780" s="78">
        <v>57</v>
      </c>
      <c r="I780" s="79">
        <v>156</v>
      </c>
      <c r="J780" s="77">
        <v>234</v>
      </c>
      <c r="K780" s="78">
        <v>174</v>
      </c>
      <c r="L780" s="78">
        <v>408</v>
      </c>
    </row>
    <row r="781" spans="1:12" ht="16.2" customHeight="1">
      <c r="C781" s="81" t="s">
        <v>295</v>
      </c>
      <c r="D781" s="51">
        <f>SUM(D780+D774+D741+D737+D700+D693+D689+D681+D677+D652+D649+D646+D633+D623+D613+D598+D595+D592+D589+D567+D563+D554+D527+D519+D510+D507+D499+D495+D490+D487+D480+D476+D470+D466+D463+D460+D457+D454+D423+D420+D417+D413+D410+D403+D393+D382+D378+D371+D367+D364+D361+D473+D616)</f>
        <v>19427</v>
      </c>
      <c r="E781" s="48">
        <f t="shared" ref="E781:L781" si="4">SUM(E780+E774+E741+E737+E700+E693+E689+E681+E677+E652+E649+E646+E633+E623+E613+E598+E595+E592+E589+E567+E563+E554+E527+E519+E510+E507+E499+E495+E490+E487+E480+E476+E470+E466+E463+E460+E457+E454+E423+E420+E417+E413+E410+E403+E393+E382+E378+E371+E367+E364+E361+E473+E616)</f>
        <v>25227</v>
      </c>
      <c r="F781" s="50">
        <f t="shared" si="4"/>
        <v>44654</v>
      </c>
      <c r="G781" s="51">
        <f t="shared" si="4"/>
        <v>4035</v>
      </c>
      <c r="H781" s="48">
        <f t="shared" si="4"/>
        <v>5182</v>
      </c>
      <c r="I781" s="50">
        <f t="shared" si="4"/>
        <v>9217</v>
      </c>
      <c r="J781" s="51">
        <f t="shared" si="4"/>
        <v>23462</v>
      </c>
      <c r="K781" s="48">
        <f t="shared" si="4"/>
        <v>30409</v>
      </c>
      <c r="L781" s="48">
        <f t="shared" si="4"/>
        <v>53871</v>
      </c>
    </row>
    <row r="782" spans="1:12" ht="16.2" customHeight="1">
      <c r="C782" s="52" t="s">
        <v>66</v>
      </c>
      <c r="D782" s="77">
        <f t="shared" ref="D782:L782" si="5">SUM(D781,D353,D197,D77,D53)</f>
        <v>107128</v>
      </c>
      <c r="E782" s="78">
        <f t="shared" si="5"/>
        <v>134596</v>
      </c>
      <c r="F782" s="79">
        <f t="shared" si="5"/>
        <v>241724</v>
      </c>
      <c r="G782" s="77">
        <f t="shared" si="5"/>
        <v>10411</v>
      </c>
      <c r="H782" s="78">
        <f t="shared" si="5"/>
        <v>14111</v>
      </c>
      <c r="I782" s="78">
        <f t="shared" si="5"/>
        <v>24522</v>
      </c>
      <c r="J782" s="77">
        <f t="shared" si="5"/>
        <v>117539</v>
      </c>
      <c r="K782" s="78">
        <f t="shared" si="5"/>
        <v>148707</v>
      </c>
      <c r="L782" s="78">
        <f t="shared" si="5"/>
        <v>266246</v>
      </c>
    </row>
    <row r="784" spans="1:12">
      <c r="A784" s="536"/>
      <c r="B784" s="536"/>
      <c r="C784" s="387"/>
    </row>
    <row r="785" spans="1:3">
      <c r="A785" s="536"/>
      <c r="B785" s="536"/>
      <c r="C785" s="387"/>
    </row>
    <row r="789" spans="1:3">
      <c r="C789" s="143"/>
    </row>
    <row r="919" ht="13.95" customHeight="1"/>
  </sheetData>
  <mergeCells count="28">
    <mergeCell ref="B682:C682"/>
    <mergeCell ref="B362:C362"/>
    <mergeCell ref="B464:C464"/>
    <mergeCell ref="B474:C474"/>
    <mergeCell ref="B678:C678"/>
    <mergeCell ref="B488:C488"/>
    <mergeCell ref="B411:C411"/>
    <mergeCell ref="B496:C496"/>
    <mergeCell ref="B467:C467"/>
    <mergeCell ref="B458:C458"/>
    <mergeCell ref="B471:C471"/>
    <mergeCell ref="B614:C614"/>
    <mergeCell ref="B232:C232"/>
    <mergeCell ref="B27:C27"/>
    <mergeCell ref="B89:C89"/>
    <mergeCell ref="B455:C455"/>
    <mergeCell ref="B461:C461"/>
    <mergeCell ref="B244:C244"/>
    <mergeCell ref="B111:C111"/>
    <mergeCell ref="B365:C365"/>
    <mergeCell ref="B265:C265"/>
    <mergeCell ref="A2:L2"/>
    <mergeCell ref="A3:L3"/>
    <mergeCell ref="G5:I5"/>
    <mergeCell ref="J5:L5"/>
    <mergeCell ref="B117:C117"/>
    <mergeCell ref="D5:F5"/>
    <mergeCell ref="B11:C11"/>
  </mergeCells>
  <pageMargins left="0.35433070866141736" right="0.35433070866141736" top="0.59055118110236227" bottom="0.39370078740157483" header="0.51181102362204722" footer="0.51181102362204722"/>
  <pageSetup paperSize="9" scale="75" orientation="portrait"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19"/>
  <sheetViews>
    <sheetView zoomScaleNormal="100" workbookViewId="0">
      <selection activeCell="A230" sqref="A230"/>
    </sheetView>
  </sheetViews>
  <sheetFormatPr defaultColWidth="8.88671875" defaultRowHeight="13.2"/>
  <cols>
    <col min="1" max="1" width="1.109375" style="1" customWidth="1"/>
    <col min="2" max="2" width="39.88671875" customWidth="1"/>
    <col min="3" max="11" width="10.33203125" customWidth="1"/>
  </cols>
  <sheetData>
    <row r="1" spans="1:11" ht="15" customHeight="1">
      <c r="A1" s="1" t="s">
        <v>43</v>
      </c>
    </row>
    <row r="2" spans="1:11" ht="15" customHeight="1">
      <c r="A2" s="651" t="s">
        <v>44</v>
      </c>
      <c r="B2" s="665"/>
      <c r="C2" s="665"/>
      <c r="D2" s="665"/>
      <c r="E2" s="665"/>
      <c r="F2" s="665"/>
      <c r="G2" s="665"/>
      <c r="H2" s="665"/>
      <c r="I2" s="665"/>
      <c r="J2" s="665"/>
      <c r="K2" s="665"/>
    </row>
    <row r="3" spans="1:11">
      <c r="A3" s="651" t="s">
        <v>725</v>
      </c>
      <c r="B3" s="651"/>
      <c r="C3" s="651"/>
      <c r="D3" s="651"/>
      <c r="E3" s="651"/>
      <c r="F3" s="651"/>
      <c r="G3" s="651"/>
      <c r="H3" s="651"/>
      <c r="I3" s="665"/>
      <c r="J3" s="665"/>
      <c r="K3" s="665"/>
    </row>
    <row r="4" spans="1:11" ht="13.8" thickBot="1">
      <c r="A4" s="29"/>
      <c r="B4" s="29"/>
      <c r="C4" s="29"/>
      <c r="D4" s="29"/>
      <c r="E4" s="29"/>
      <c r="F4" s="29"/>
      <c r="G4" s="29"/>
      <c r="H4" s="29"/>
      <c r="I4" s="30"/>
      <c r="J4" s="30"/>
      <c r="K4" s="30"/>
    </row>
    <row r="5" spans="1:11" s="16" customFormat="1" ht="27" customHeight="1">
      <c r="A5" s="152"/>
      <c r="B5" s="34"/>
      <c r="C5" s="662" t="s">
        <v>131</v>
      </c>
      <c r="D5" s="663"/>
      <c r="E5" s="664"/>
      <c r="F5" s="663" t="s">
        <v>132</v>
      </c>
      <c r="G5" s="663"/>
      <c r="H5" s="663"/>
      <c r="I5" s="662" t="s">
        <v>50</v>
      </c>
      <c r="J5" s="663"/>
      <c r="K5" s="663"/>
    </row>
    <row r="6" spans="1:11" s="16" customFormat="1" ht="15" customHeight="1">
      <c r="A6" s="154"/>
      <c r="B6" s="564"/>
      <c r="C6" s="31" t="s">
        <v>51</v>
      </c>
      <c r="D6" s="32" t="s">
        <v>52</v>
      </c>
      <c r="E6" s="33" t="s">
        <v>53</v>
      </c>
      <c r="F6" s="32" t="s">
        <v>51</v>
      </c>
      <c r="G6" s="32" t="s">
        <v>52</v>
      </c>
      <c r="H6" s="32" t="s">
        <v>53</v>
      </c>
      <c r="I6" s="31" t="s">
        <v>51</v>
      </c>
      <c r="J6" s="32" t="s">
        <v>52</v>
      </c>
      <c r="K6" s="32" t="s">
        <v>53</v>
      </c>
    </row>
    <row r="7" spans="1:11" s="16" customFormat="1" ht="15" customHeight="1">
      <c r="A7" s="1" t="s">
        <v>54</v>
      </c>
      <c r="B7" s="140"/>
      <c r="C7" s="330"/>
      <c r="D7" s="331"/>
      <c r="E7" s="332"/>
      <c r="F7" s="331"/>
      <c r="G7" s="331"/>
      <c r="H7" s="331"/>
      <c r="I7" s="352"/>
      <c r="J7" s="331"/>
      <c r="K7" s="331"/>
    </row>
    <row r="8" spans="1:11" s="16" customFormat="1" ht="13.5" customHeight="1">
      <c r="A8" s="140"/>
      <c r="B8" s="140" t="s">
        <v>96</v>
      </c>
      <c r="C8" s="354">
        <v>1575</v>
      </c>
      <c r="D8" s="355">
        <v>1568</v>
      </c>
      <c r="E8" s="356">
        <v>3143</v>
      </c>
      <c r="F8" s="355">
        <v>178</v>
      </c>
      <c r="G8" s="355">
        <v>223</v>
      </c>
      <c r="H8" s="355">
        <v>401</v>
      </c>
      <c r="I8" s="354">
        <v>1753</v>
      </c>
      <c r="J8" s="355">
        <v>1791</v>
      </c>
      <c r="K8" s="355">
        <v>3544</v>
      </c>
    </row>
    <row r="9" spans="1:11" s="16" customFormat="1" ht="13.5" customHeight="1">
      <c r="A9" s="140"/>
      <c r="B9" s="140" t="s">
        <v>101</v>
      </c>
      <c r="C9" s="354">
        <v>599</v>
      </c>
      <c r="D9" s="355">
        <v>908</v>
      </c>
      <c r="E9" s="356">
        <v>1507</v>
      </c>
      <c r="F9" s="355">
        <v>16</v>
      </c>
      <c r="G9" s="355">
        <v>40</v>
      </c>
      <c r="H9" s="355">
        <v>56</v>
      </c>
      <c r="I9" s="354">
        <v>615</v>
      </c>
      <c r="J9" s="355">
        <v>948</v>
      </c>
      <c r="K9" s="355">
        <v>1563</v>
      </c>
    </row>
    <row r="10" spans="1:11" s="16" customFormat="1" ht="13.5" customHeight="1">
      <c r="A10" s="140"/>
      <c r="B10" s="140" t="s">
        <v>110</v>
      </c>
      <c r="C10" s="354">
        <v>471</v>
      </c>
      <c r="D10" s="355">
        <v>395</v>
      </c>
      <c r="E10" s="356">
        <v>866</v>
      </c>
      <c r="F10" s="355">
        <v>47</v>
      </c>
      <c r="G10" s="355">
        <v>43</v>
      </c>
      <c r="H10" s="355">
        <v>90</v>
      </c>
      <c r="I10" s="354">
        <v>518</v>
      </c>
      <c r="J10" s="355">
        <v>438</v>
      </c>
      <c r="K10" s="355">
        <v>956</v>
      </c>
    </row>
    <row r="11" spans="1:11" s="16" customFormat="1" ht="13.5" customHeight="1">
      <c r="A11" s="140"/>
      <c r="B11" s="140" t="s">
        <v>102</v>
      </c>
      <c r="C11" s="354">
        <v>1224</v>
      </c>
      <c r="D11" s="355">
        <v>428</v>
      </c>
      <c r="E11" s="356">
        <v>1652</v>
      </c>
      <c r="F11" s="355">
        <v>54</v>
      </c>
      <c r="G11" s="355">
        <v>34</v>
      </c>
      <c r="H11" s="355">
        <v>88</v>
      </c>
      <c r="I11" s="354">
        <v>1278</v>
      </c>
      <c r="J11" s="355">
        <v>462</v>
      </c>
      <c r="K11" s="355">
        <v>1740</v>
      </c>
    </row>
    <row r="12" spans="1:11" s="16" customFormat="1" ht="13.5" customHeight="1">
      <c r="A12" s="140"/>
      <c r="B12" s="140" t="s">
        <v>106</v>
      </c>
      <c r="C12" s="354">
        <v>1278</v>
      </c>
      <c r="D12" s="355">
        <v>689</v>
      </c>
      <c r="E12" s="356">
        <v>1967</v>
      </c>
      <c r="F12" s="355">
        <v>108</v>
      </c>
      <c r="G12" s="355">
        <v>67</v>
      </c>
      <c r="H12" s="355">
        <v>175</v>
      </c>
      <c r="I12" s="354">
        <v>1386</v>
      </c>
      <c r="J12" s="355">
        <v>756</v>
      </c>
      <c r="K12" s="355">
        <v>2142</v>
      </c>
    </row>
    <row r="13" spans="1:11" s="16" customFormat="1" ht="13.5" customHeight="1">
      <c r="A13" s="140"/>
      <c r="B13" s="140" t="s">
        <v>103</v>
      </c>
      <c r="C13" s="354">
        <v>955</v>
      </c>
      <c r="D13" s="355">
        <v>655</v>
      </c>
      <c r="E13" s="356">
        <v>1610</v>
      </c>
      <c r="F13" s="355">
        <v>19</v>
      </c>
      <c r="G13" s="355">
        <v>21</v>
      </c>
      <c r="H13" s="355">
        <v>40</v>
      </c>
      <c r="I13" s="354">
        <v>974</v>
      </c>
      <c r="J13" s="355">
        <v>676</v>
      </c>
      <c r="K13" s="355">
        <v>1650</v>
      </c>
    </row>
    <row r="14" spans="1:11" s="16" customFormat="1" ht="13.5" customHeight="1">
      <c r="A14" s="140"/>
      <c r="B14" s="140" t="s">
        <v>726</v>
      </c>
      <c r="C14" s="354">
        <v>74</v>
      </c>
      <c r="D14" s="355">
        <v>65</v>
      </c>
      <c r="E14" s="356">
        <v>139</v>
      </c>
      <c r="F14" s="355">
        <v>6</v>
      </c>
      <c r="G14" s="355">
        <v>8</v>
      </c>
      <c r="H14" s="355">
        <v>14</v>
      </c>
      <c r="I14" s="354">
        <v>80</v>
      </c>
      <c r="J14" s="355">
        <v>73</v>
      </c>
      <c r="K14" s="355">
        <v>153</v>
      </c>
    </row>
    <row r="15" spans="1:11" s="16" customFormat="1" ht="13.5" customHeight="1">
      <c r="A15" s="140"/>
      <c r="B15" s="140" t="s">
        <v>86</v>
      </c>
      <c r="C15" s="354">
        <v>399</v>
      </c>
      <c r="D15" s="355">
        <v>95</v>
      </c>
      <c r="E15" s="356">
        <v>494</v>
      </c>
      <c r="F15" s="355">
        <v>19</v>
      </c>
      <c r="G15" s="355">
        <v>6</v>
      </c>
      <c r="H15" s="355">
        <v>25</v>
      </c>
      <c r="I15" s="354">
        <v>418</v>
      </c>
      <c r="J15" s="355">
        <v>101</v>
      </c>
      <c r="K15" s="355">
        <v>519</v>
      </c>
    </row>
    <row r="16" spans="1:11" s="16" customFormat="1" ht="13.5" customHeight="1">
      <c r="A16" s="140"/>
      <c r="B16" s="140" t="s">
        <v>87</v>
      </c>
      <c r="C16" s="354">
        <v>733</v>
      </c>
      <c r="D16" s="355">
        <v>768</v>
      </c>
      <c r="E16" s="356">
        <v>1501</v>
      </c>
      <c r="F16" s="355">
        <v>34</v>
      </c>
      <c r="G16" s="355">
        <v>36</v>
      </c>
      <c r="H16" s="355">
        <v>70</v>
      </c>
      <c r="I16" s="354">
        <v>767</v>
      </c>
      <c r="J16" s="355">
        <v>804</v>
      </c>
      <c r="K16" s="355">
        <v>1571</v>
      </c>
    </row>
    <row r="17" spans="1:11" s="16" customFormat="1" ht="13.5" customHeight="1">
      <c r="A17" s="140"/>
      <c r="B17" s="140" t="s">
        <v>90</v>
      </c>
      <c r="C17" s="354">
        <v>503</v>
      </c>
      <c r="D17" s="355">
        <v>314</v>
      </c>
      <c r="E17" s="356">
        <v>817</v>
      </c>
      <c r="F17" s="355">
        <v>61</v>
      </c>
      <c r="G17" s="355">
        <v>44</v>
      </c>
      <c r="H17" s="355">
        <v>105</v>
      </c>
      <c r="I17" s="354">
        <v>564</v>
      </c>
      <c r="J17" s="355">
        <v>358</v>
      </c>
      <c r="K17" s="355">
        <v>922</v>
      </c>
    </row>
    <row r="18" spans="1:11" s="16" customFormat="1" ht="13.5" customHeight="1">
      <c r="A18" s="140"/>
      <c r="B18" s="140" t="s">
        <v>91</v>
      </c>
      <c r="C18" s="354">
        <v>826</v>
      </c>
      <c r="D18" s="355">
        <v>635</v>
      </c>
      <c r="E18" s="356">
        <v>1461</v>
      </c>
      <c r="F18" s="355">
        <v>49</v>
      </c>
      <c r="G18" s="355">
        <v>75</v>
      </c>
      <c r="H18" s="355">
        <v>124</v>
      </c>
      <c r="I18" s="354">
        <v>875</v>
      </c>
      <c r="J18" s="355">
        <v>710</v>
      </c>
      <c r="K18" s="355">
        <v>1585</v>
      </c>
    </row>
    <row r="19" spans="1:11" s="16" customFormat="1" ht="13.5" customHeight="1">
      <c r="A19" s="140"/>
      <c r="B19" s="140" t="s">
        <v>92</v>
      </c>
      <c r="C19" s="354">
        <v>650</v>
      </c>
      <c r="D19" s="355">
        <v>441</v>
      </c>
      <c r="E19" s="356">
        <v>1091</v>
      </c>
      <c r="F19" s="355">
        <v>50</v>
      </c>
      <c r="G19" s="355">
        <v>64</v>
      </c>
      <c r="H19" s="355">
        <v>114</v>
      </c>
      <c r="I19" s="354">
        <v>700</v>
      </c>
      <c r="J19" s="355">
        <v>505</v>
      </c>
      <c r="K19" s="355">
        <v>1205</v>
      </c>
    </row>
    <row r="20" spans="1:11" s="16" customFormat="1" ht="13.5" customHeight="1">
      <c r="A20" s="140"/>
      <c r="B20" s="140" t="s">
        <v>93</v>
      </c>
      <c r="C20" s="354">
        <v>644</v>
      </c>
      <c r="D20" s="355">
        <v>552</v>
      </c>
      <c r="E20" s="356">
        <v>1196</v>
      </c>
      <c r="F20" s="355">
        <v>45</v>
      </c>
      <c r="G20" s="355">
        <v>37</v>
      </c>
      <c r="H20" s="355">
        <v>82</v>
      </c>
      <c r="I20" s="354">
        <v>689</v>
      </c>
      <c r="J20" s="355">
        <v>589</v>
      </c>
      <c r="K20" s="355">
        <v>1278</v>
      </c>
    </row>
    <row r="21" spans="1:11" s="16" customFormat="1" ht="13.5" customHeight="1">
      <c r="A21" s="1"/>
      <c r="B21" s="140" t="s">
        <v>94</v>
      </c>
      <c r="C21" s="354">
        <v>274</v>
      </c>
      <c r="D21" s="355">
        <v>398</v>
      </c>
      <c r="E21" s="356">
        <v>672</v>
      </c>
      <c r="F21" s="355">
        <v>22</v>
      </c>
      <c r="G21" s="355">
        <v>27</v>
      </c>
      <c r="H21" s="355">
        <v>49</v>
      </c>
      <c r="I21" s="354">
        <v>296</v>
      </c>
      <c r="J21" s="355">
        <v>425</v>
      </c>
      <c r="K21" s="355">
        <v>721</v>
      </c>
    </row>
    <row r="22" spans="1:11" s="275" customFormat="1" ht="15" customHeight="1">
      <c r="B22" s="8" t="s">
        <v>50</v>
      </c>
      <c r="C22" s="357">
        <v>10205</v>
      </c>
      <c r="D22" s="358">
        <v>7911</v>
      </c>
      <c r="E22" s="359">
        <v>18116</v>
      </c>
      <c r="F22" s="358">
        <v>708</v>
      </c>
      <c r="G22" s="358">
        <v>725</v>
      </c>
      <c r="H22" s="358">
        <v>1433</v>
      </c>
      <c r="I22" s="357">
        <v>10913</v>
      </c>
      <c r="J22" s="358">
        <v>8636</v>
      </c>
      <c r="K22" s="358">
        <v>19549</v>
      </c>
    </row>
    <row r="23" spans="1:11" s="16" customFormat="1" ht="15" customHeight="1">
      <c r="A23" s="1" t="s">
        <v>55</v>
      </c>
      <c r="B23" s="140"/>
      <c r="C23" s="330"/>
      <c r="D23" s="331"/>
      <c r="E23" s="332"/>
      <c r="F23" s="331"/>
      <c r="G23" s="331"/>
      <c r="H23" s="331"/>
      <c r="I23" s="330"/>
      <c r="J23" s="331"/>
      <c r="K23" s="331"/>
    </row>
    <row r="24" spans="1:11" s="16" customFormat="1" ht="13.5" customHeight="1">
      <c r="A24" s="140"/>
      <c r="B24" s="140" t="s">
        <v>101</v>
      </c>
      <c r="C24" s="354">
        <v>3</v>
      </c>
      <c r="D24" s="355">
        <v>8</v>
      </c>
      <c r="E24" s="356">
        <v>11</v>
      </c>
      <c r="F24" s="355">
        <v>0</v>
      </c>
      <c r="G24" s="355">
        <v>2</v>
      </c>
      <c r="H24" s="355">
        <v>2</v>
      </c>
      <c r="I24" s="354">
        <v>3</v>
      </c>
      <c r="J24" s="355">
        <v>10</v>
      </c>
      <c r="K24" s="355">
        <v>13</v>
      </c>
    </row>
    <row r="25" spans="1:11" s="16" customFormat="1" ht="13.5" customHeight="1">
      <c r="A25" s="140"/>
      <c r="B25" s="140" t="s">
        <v>102</v>
      </c>
      <c r="C25" s="354">
        <v>18</v>
      </c>
      <c r="D25" s="355">
        <v>8</v>
      </c>
      <c r="E25" s="356">
        <v>26</v>
      </c>
      <c r="F25" s="355">
        <v>0</v>
      </c>
      <c r="G25" s="355">
        <v>0</v>
      </c>
      <c r="H25" s="355">
        <v>0</v>
      </c>
      <c r="I25" s="354">
        <v>18</v>
      </c>
      <c r="J25" s="355">
        <v>8</v>
      </c>
      <c r="K25" s="355">
        <v>26</v>
      </c>
    </row>
    <row r="26" spans="1:11" s="16" customFormat="1" ht="13.5" customHeight="1">
      <c r="A26" s="140"/>
      <c r="B26" s="140" t="s">
        <v>106</v>
      </c>
      <c r="C26" s="354">
        <v>4</v>
      </c>
      <c r="D26" s="355">
        <v>3</v>
      </c>
      <c r="E26" s="356">
        <v>7</v>
      </c>
      <c r="F26" s="355">
        <v>0</v>
      </c>
      <c r="G26" s="355">
        <v>0</v>
      </c>
      <c r="H26" s="355">
        <v>0</v>
      </c>
      <c r="I26" s="354">
        <v>4</v>
      </c>
      <c r="J26" s="355">
        <v>3</v>
      </c>
      <c r="K26" s="355">
        <v>7</v>
      </c>
    </row>
    <row r="27" spans="1:11" s="16" customFormat="1" ht="13.5" customHeight="1">
      <c r="A27" s="140"/>
      <c r="B27" s="140" t="s">
        <v>87</v>
      </c>
      <c r="C27" s="354">
        <v>6</v>
      </c>
      <c r="D27" s="355">
        <v>17</v>
      </c>
      <c r="E27" s="356">
        <v>23</v>
      </c>
      <c r="F27" s="355">
        <v>0</v>
      </c>
      <c r="G27" s="355">
        <v>1</v>
      </c>
      <c r="H27" s="355">
        <v>1</v>
      </c>
      <c r="I27" s="354">
        <v>6</v>
      </c>
      <c r="J27" s="355">
        <v>18</v>
      </c>
      <c r="K27" s="355">
        <v>24</v>
      </c>
    </row>
    <row r="28" spans="1:11" s="16" customFormat="1" ht="13.5" customHeight="1">
      <c r="A28" s="140"/>
      <c r="B28" s="140" t="s">
        <v>93</v>
      </c>
      <c r="C28" s="354">
        <v>6</v>
      </c>
      <c r="D28" s="355">
        <v>1</v>
      </c>
      <c r="E28" s="356">
        <v>7</v>
      </c>
      <c r="F28" s="355">
        <v>0</v>
      </c>
      <c r="G28" s="355">
        <v>0</v>
      </c>
      <c r="H28" s="355">
        <v>0</v>
      </c>
      <c r="I28" s="354">
        <v>6</v>
      </c>
      <c r="J28" s="355">
        <v>1</v>
      </c>
      <c r="K28" s="355">
        <v>7</v>
      </c>
    </row>
    <row r="29" spans="1:11" s="16" customFormat="1" ht="15" customHeight="1">
      <c r="A29" s="140"/>
      <c r="B29" s="8" t="s">
        <v>50</v>
      </c>
      <c r="C29" s="381">
        <v>37</v>
      </c>
      <c r="D29" s="382">
        <v>37</v>
      </c>
      <c r="E29" s="383">
        <v>74</v>
      </c>
      <c r="F29" s="623">
        <v>0</v>
      </c>
      <c r="G29" s="382">
        <v>3</v>
      </c>
      <c r="H29" s="382">
        <v>3</v>
      </c>
      <c r="I29" s="381">
        <v>37</v>
      </c>
      <c r="J29" s="382">
        <v>40</v>
      </c>
      <c r="K29" s="382">
        <v>77</v>
      </c>
    </row>
    <row r="30" spans="1:11">
      <c r="A30" s="1" t="s">
        <v>56</v>
      </c>
      <c r="C30" s="2"/>
      <c r="E30" s="3"/>
      <c r="I30" s="2"/>
    </row>
    <row r="31" spans="1:11" ht="13.5" customHeight="1">
      <c r="B31" s="140" t="s">
        <v>96</v>
      </c>
      <c r="C31" s="5">
        <v>3795</v>
      </c>
      <c r="D31" s="6">
        <v>4893</v>
      </c>
      <c r="E31" s="7">
        <v>8688</v>
      </c>
      <c r="F31" s="6">
        <v>300</v>
      </c>
      <c r="G31" s="6">
        <v>659</v>
      </c>
      <c r="H31" s="6">
        <v>959</v>
      </c>
      <c r="I31" s="5">
        <v>4095</v>
      </c>
      <c r="J31" s="6">
        <v>5552</v>
      </c>
      <c r="K31" s="6">
        <v>9647</v>
      </c>
    </row>
    <row r="32" spans="1:11" ht="13.5" customHeight="1">
      <c r="B32" s="140" t="s">
        <v>101</v>
      </c>
      <c r="C32" s="5">
        <v>4015</v>
      </c>
      <c r="D32" s="6">
        <v>7410</v>
      </c>
      <c r="E32" s="7">
        <v>11425</v>
      </c>
      <c r="F32" s="6">
        <v>133</v>
      </c>
      <c r="G32" s="6">
        <v>360</v>
      </c>
      <c r="H32" s="6">
        <v>493</v>
      </c>
      <c r="I32" s="5">
        <v>4148</v>
      </c>
      <c r="J32" s="6">
        <v>7770</v>
      </c>
      <c r="K32" s="6">
        <v>11918</v>
      </c>
    </row>
    <row r="33" spans="2:11" ht="13.5" customHeight="1">
      <c r="B33" s="140" t="s">
        <v>110</v>
      </c>
      <c r="C33" s="5">
        <v>1446</v>
      </c>
      <c r="D33" s="6">
        <v>2347</v>
      </c>
      <c r="E33" s="7">
        <v>3793</v>
      </c>
      <c r="F33" s="6">
        <v>69</v>
      </c>
      <c r="G33" s="6">
        <v>203</v>
      </c>
      <c r="H33" s="6">
        <v>272</v>
      </c>
      <c r="I33" s="5">
        <v>1515</v>
      </c>
      <c r="J33" s="6">
        <v>2550</v>
      </c>
      <c r="K33" s="6">
        <v>4065</v>
      </c>
    </row>
    <row r="34" spans="2:11" ht="13.5" customHeight="1">
      <c r="B34" s="140" t="s">
        <v>97</v>
      </c>
      <c r="C34" s="5">
        <v>28</v>
      </c>
      <c r="D34" s="6">
        <v>0</v>
      </c>
      <c r="E34" s="7">
        <v>28</v>
      </c>
      <c r="F34" s="6">
        <v>13</v>
      </c>
      <c r="G34" s="6">
        <v>2</v>
      </c>
      <c r="H34" s="6">
        <v>15</v>
      </c>
      <c r="I34" s="5">
        <v>41</v>
      </c>
      <c r="J34" s="6">
        <v>2</v>
      </c>
      <c r="K34" s="6">
        <v>43</v>
      </c>
    </row>
    <row r="35" spans="2:11" ht="13.5" customHeight="1">
      <c r="B35" s="140" t="s">
        <v>102</v>
      </c>
      <c r="C35" s="5">
        <v>6343</v>
      </c>
      <c r="D35" s="6">
        <v>6797</v>
      </c>
      <c r="E35" s="7">
        <v>13140</v>
      </c>
      <c r="F35" s="6">
        <v>137</v>
      </c>
      <c r="G35" s="6">
        <v>200</v>
      </c>
      <c r="H35" s="6">
        <v>337</v>
      </c>
      <c r="I35" s="5">
        <v>6480</v>
      </c>
      <c r="J35" s="6">
        <v>6997</v>
      </c>
      <c r="K35" s="6">
        <v>13477</v>
      </c>
    </row>
    <row r="36" spans="2:11" ht="13.5" customHeight="1">
      <c r="B36" s="140" t="s">
        <v>106</v>
      </c>
      <c r="C36" s="5">
        <v>3181</v>
      </c>
      <c r="D36" s="6">
        <v>3272</v>
      </c>
      <c r="E36" s="7">
        <v>6453</v>
      </c>
      <c r="F36" s="6">
        <v>242</v>
      </c>
      <c r="G36" s="6">
        <v>240</v>
      </c>
      <c r="H36" s="6">
        <v>482</v>
      </c>
      <c r="I36" s="5">
        <v>3423</v>
      </c>
      <c r="J36" s="6">
        <v>3512</v>
      </c>
      <c r="K36" s="6">
        <v>6935</v>
      </c>
    </row>
    <row r="37" spans="2:11" ht="13.5" customHeight="1">
      <c r="B37" s="140" t="s">
        <v>103</v>
      </c>
      <c r="C37" s="5">
        <v>3188</v>
      </c>
      <c r="D37" s="6">
        <v>2712</v>
      </c>
      <c r="E37" s="7">
        <v>5900</v>
      </c>
      <c r="F37" s="6">
        <v>259</v>
      </c>
      <c r="G37" s="6">
        <v>175</v>
      </c>
      <c r="H37" s="6">
        <v>434</v>
      </c>
      <c r="I37" s="5">
        <v>3447</v>
      </c>
      <c r="J37" s="6">
        <v>2887</v>
      </c>
      <c r="K37" s="6">
        <v>6334</v>
      </c>
    </row>
    <row r="38" spans="2:11" ht="13.5" customHeight="1">
      <c r="B38" s="140" t="s">
        <v>727</v>
      </c>
      <c r="C38" s="5">
        <v>4568</v>
      </c>
      <c r="D38" s="6">
        <v>6833</v>
      </c>
      <c r="E38" s="7">
        <v>11401</v>
      </c>
      <c r="F38" s="6">
        <v>431</v>
      </c>
      <c r="G38" s="6">
        <v>736</v>
      </c>
      <c r="H38" s="6">
        <v>1167</v>
      </c>
      <c r="I38" s="5">
        <v>4999</v>
      </c>
      <c r="J38" s="6">
        <v>7569</v>
      </c>
      <c r="K38" s="6">
        <v>12568</v>
      </c>
    </row>
    <row r="39" spans="2:11" ht="13.5" customHeight="1">
      <c r="B39" s="140" t="s">
        <v>86</v>
      </c>
      <c r="C39" s="5">
        <v>1220</v>
      </c>
      <c r="D39" s="6">
        <v>1882</v>
      </c>
      <c r="E39" s="7">
        <v>3102</v>
      </c>
      <c r="F39" s="6">
        <v>27</v>
      </c>
      <c r="G39" s="6">
        <v>52</v>
      </c>
      <c r="H39" s="6">
        <v>79</v>
      </c>
      <c r="I39" s="5">
        <v>1247</v>
      </c>
      <c r="J39" s="6">
        <v>1934</v>
      </c>
      <c r="K39" s="6">
        <v>3181</v>
      </c>
    </row>
    <row r="40" spans="2:11" ht="13.5" customHeight="1">
      <c r="B40" t="s">
        <v>87</v>
      </c>
      <c r="C40" s="5">
        <v>3332</v>
      </c>
      <c r="D40" s="6">
        <v>5721</v>
      </c>
      <c r="E40" s="7">
        <v>9053</v>
      </c>
      <c r="F40" s="6">
        <v>60</v>
      </c>
      <c r="G40" s="6">
        <v>155</v>
      </c>
      <c r="H40" s="6">
        <v>215</v>
      </c>
      <c r="I40" s="5">
        <v>3392</v>
      </c>
      <c r="J40" s="6">
        <v>5876</v>
      </c>
      <c r="K40" s="6">
        <v>9268</v>
      </c>
    </row>
    <row r="41" spans="2:11" ht="13.5" customHeight="1">
      <c r="B41" s="140" t="s">
        <v>89</v>
      </c>
      <c r="C41" s="5">
        <v>568</v>
      </c>
      <c r="D41" s="6">
        <v>723</v>
      </c>
      <c r="E41" s="7">
        <v>1291</v>
      </c>
      <c r="F41" s="6">
        <v>36</v>
      </c>
      <c r="G41" s="6">
        <v>52</v>
      </c>
      <c r="H41" s="6">
        <v>88</v>
      </c>
      <c r="I41" s="5">
        <v>604</v>
      </c>
      <c r="J41" s="6">
        <v>775</v>
      </c>
      <c r="K41" s="6">
        <v>1379</v>
      </c>
    </row>
    <row r="42" spans="2:11" ht="13.5" customHeight="1">
      <c r="B42" s="140" t="s">
        <v>90</v>
      </c>
      <c r="C42" s="5">
        <v>3824</v>
      </c>
      <c r="D42" s="6">
        <v>5218</v>
      </c>
      <c r="E42" s="7">
        <v>9042</v>
      </c>
      <c r="F42" s="6">
        <v>324</v>
      </c>
      <c r="G42" s="6">
        <v>336</v>
      </c>
      <c r="H42" s="6">
        <v>660</v>
      </c>
      <c r="I42" s="5">
        <v>4148</v>
      </c>
      <c r="J42" s="6">
        <v>5554</v>
      </c>
      <c r="K42" s="6">
        <v>9702</v>
      </c>
    </row>
    <row r="43" spans="2:11" ht="13.5" customHeight="1">
      <c r="B43" s="140" t="s">
        <v>91</v>
      </c>
      <c r="C43" s="5">
        <v>2871</v>
      </c>
      <c r="D43" s="6">
        <v>3184</v>
      </c>
      <c r="E43" s="7">
        <v>6055</v>
      </c>
      <c r="F43" s="6">
        <v>146</v>
      </c>
      <c r="G43" s="6">
        <v>309</v>
      </c>
      <c r="H43" s="6">
        <v>455</v>
      </c>
      <c r="I43" s="5">
        <v>3017</v>
      </c>
      <c r="J43" s="6">
        <v>3493</v>
      </c>
      <c r="K43" s="6">
        <v>6510</v>
      </c>
    </row>
    <row r="44" spans="2:11" ht="13.5" customHeight="1">
      <c r="B44" s="140" t="s">
        <v>92</v>
      </c>
      <c r="C44" s="5">
        <v>2794</v>
      </c>
      <c r="D44" s="6">
        <v>4914</v>
      </c>
      <c r="E44" s="7">
        <v>7708</v>
      </c>
      <c r="F44" s="6">
        <v>352</v>
      </c>
      <c r="G44" s="6">
        <v>591</v>
      </c>
      <c r="H44" s="6">
        <v>943</v>
      </c>
      <c r="I44" s="5">
        <v>3146</v>
      </c>
      <c r="J44" s="6">
        <v>5505</v>
      </c>
      <c r="K44" s="6">
        <v>8651</v>
      </c>
    </row>
    <row r="45" spans="2:11" ht="13.5" customHeight="1">
      <c r="B45" s="140" t="s">
        <v>93</v>
      </c>
      <c r="C45" s="5">
        <v>2786</v>
      </c>
      <c r="D45" s="6">
        <v>4649</v>
      </c>
      <c r="E45" s="7">
        <v>7435</v>
      </c>
      <c r="F45" s="6">
        <v>164</v>
      </c>
      <c r="G45" s="6">
        <v>288</v>
      </c>
      <c r="H45" s="6">
        <v>452</v>
      </c>
      <c r="I45" s="5">
        <v>2950</v>
      </c>
      <c r="J45" s="6">
        <v>4937</v>
      </c>
      <c r="K45" s="6">
        <v>7887</v>
      </c>
    </row>
    <row r="46" spans="2:11" ht="13.5" customHeight="1">
      <c r="B46" s="140" t="s">
        <v>94</v>
      </c>
      <c r="C46" s="5">
        <v>1412</v>
      </c>
      <c r="D46" s="6">
        <v>2393</v>
      </c>
      <c r="E46" s="7">
        <v>3805</v>
      </c>
      <c r="F46" s="6">
        <v>82</v>
      </c>
      <c r="G46" s="6">
        <v>147</v>
      </c>
      <c r="H46" s="6">
        <v>229</v>
      </c>
      <c r="I46" s="5">
        <v>1494</v>
      </c>
      <c r="J46" s="6">
        <v>2540</v>
      </c>
      <c r="K46" s="6">
        <v>4034</v>
      </c>
    </row>
    <row r="47" spans="2:11" ht="19.5" customHeight="1">
      <c r="B47" s="140" t="s">
        <v>113</v>
      </c>
      <c r="C47" s="5">
        <v>42</v>
      </c>
      <c r="D47" s="6">
        <v>154</v>
      </c>
      <c r="E47" s="7">
        <v>196</v>
      </c>
      <c r="F47" s="6">
        <v>2</v>
      </c>
      <c r="G47" s="6">
        <v>3</v>
      </c>
      <c r="H47" s="6">
        <v>5</v>
      </c>
      <c r="I47" s="5">
        <v>44</v>
      </c>
      <c r="J47" s="6">
        <v>157</v>
      </c>
      <c r="K47" s="6">
        <v>201</v>
      </c>
    </row>
    <row r="48" spans="2:11" ht="13.5" customHeight="1">
      <c r="B48" s="140" t="s">
        <v>114</v>
      </c>
      <c r="C48" s="5">
        <v>17</v>
      </c>
      <c r="D48" s="6">
        <v>90</v>
      </c>
      <c r="E48" s="7">
        <v>107</v>
      </c>
      <c r="F48" s="6">
        <v>0</v>
      </c>
      <c r="G48" s="6">
        <v>7</v>
      </c>
      <c r="H48" s="6">
        <v>7</v>
      </c>
      <c r="I48" s="5">
        <v>17</v>
      </c>
      <c r="J48" s="6">
        <v>97</v>
      </c>
      <c r="K48" s="6">
        <v>114</v>
      </c>
    </row>
    <row r="49" spans="1:11" ht="13.5" customHeight="1">
      <c r="B49" s="140" t="s">
        <v>123</v>
      </c>
      <c r="C49" s="5">
        <v>3</v>
      </c>
      <c r="D49" s="6">
        <v>8</v>
      </c>
      <c r="E49" s="7">
        <v>11</v>
      </c>
      <c r="F49" s="6">
        <v>1</v>
      </c>
      <c r="G49" s="6">
        <v>3</v>
      </c>
      <c r="H49" s="6">
        <v>4</v>
      </c>
      <c r="I49" s="5">
        <v>4</v>
      </c>
      <c r="J49" s="6">
        <v>11</v>
      </c>
      <c r="K49" s="6">
        <v>15</v>
      </c>
    </row>
    <row r="50" spans="1:11" ht="13.5" customHeight="1">
      <c r="B50" s="140" t="s">
        <v>124</v>
      </c>
      <c r="C50" s="5">
        <v>1</v>
      </c>
      <c r="D50" s="6">
        <v>1</v>
      </c>
      <c r="E50" s="7">
        <v>2</v>
      </c>
      <c r="F50" s="6">
        <v>0</v>
      </c>
      <c r="G50" s="6">
        <v>0</v>
      </c>
      <c r="H50" s="6">
        <v>0</v>
      </c>
      <c r="I50" s="5">
        <v>1</v>
      </c>
      <c r="J50" s="6">
        <v>1</v>
      </c>
      <c r="K50" s="6">
        <v>2</v>
      </c>
    </row>
    <row r="51" spans="1:11" ht="13.5" customHeight="1">
      <c r="B51" s="140" t="s">
        <v>125</v>
      </c>
      <c r="C51" s="5">
        <v>2</v>
      </c>
      <c r="D51" s="6">
        <v>2</v>
      </c>
      <c r="E51" s="7">
        <v>4</v>
      </c>
      <c r="F51" s="6">
        <v>0</v>
      </c>
      <c r="G51" s="6">
        <v>0</v>
      </c>
      <c r="H51" s="6">
        <v>0</v>
      </c>
      <c r="I51" s="5">
        <v>2</v>
      </c>
      <c r="J51" s="6">
        <v>2</v>
      </c>
      <c r="K51" s="6">
        <v>4</v>
      </c>
    </row>
    <row r="52" spans="1:11">
      <c r="B52" s="8" t="s">
        <v>50</v>
      </c>
      <c r="C52" s="9">
        <f>SUM(C31:C51)</f>
        <v>45436</v>
      </c>
      <c r="D52" s="10">
        <f t="shared" ref="D52:K52" si="0">SUM(D31:D51)</f>
        <v>63203</v>
      </c>
      <c r="E52" s="11">
        <f t="shared" si="0"/>
        <v>108639</v>
      </c>
      <c r="F52" s="10">
        <f t="shared" si="0"/>
        <v>2778</v>
      </c>
      <c r="G52" s="10">
        <f t="shared" si="0"/>
        <v>4518</v>
      </c>
      <c r="H52" s="10">
        <f t="shared" si="0"/>
        <v>7296</v>
      </c>
      <c r="I52" s="9">
        <f t="shared" si="0"/>
        <v>48214</v>
      </c>
      <c r="J52" s="10">
        <f t="shared" si="0"/>
        <v>67721</v>
      </c>
      <c r="K52" s="10">
        <f t="shared" si="0"/>
        <v>115935</v>
      </c>
    </row>
    <row r="53" spans="1:11">
      <c r="A53" s="1" t="s">
        <v>57</v>
      </c>
      <c r="B53" s="8"/>
      <c r="C53" s="12"/>
      <c r="D53" s="13"/>
      <c r="E53" s="14"/>
      <c r="F53" s="13"/>
      <c r="G53" s="13"/>
      <c r="H53" s="13"/>
      <c r="I53" s="12"/>
      <c r="J53" s="13"/>
      <c r="K53" s="13"/>
    </row>
    <row r="54" spans="1:11" ht="13.5" customHeight="1">
      <c r="B54" s="140" t="s">
        <v>96</v>
      </c>
      <c r="C54" s="163">
        <v>171</v>
      </c>
      <c r="D54" s="164">
        <v>174</v>
      </c>
      <c r="E54" s="165">
        <v>345</v>
      </c>
      <c r="F54" s="164">
        <v>140</v>
      </c>
      <c r="G54" s="164">
        <v>207</v>
      </c>
      <c r="H54" s="164">
        <v>347</v>
      </c>
      <c r="I54" s="163">
        <v>311</v>
      </c>
      <c r="J54" s="164">
        <v>381</v>
      </c>
      <c r="K54" s="164">
        <v>692</v>
      </c>
    </row>
    <row r="55" spans="1:11" ht="13.5" customHeight="1">
      <c r="B55" s="140" t="s">
        <v>110</v>
      </c>
      <c r="C55" s="163">
        <v>236</v>
      </c>
      <c r="D55" s="164">
        <v>206</v>
      </c>
      <c r="E55" s="165">
        <v>442</v>
      </c>
      <c r="F55" s="164">
        <v>127</v>
      </c>
      <c r="G55" s="164">
        <v>118</v>
      </c>
      <c r="H55" s="164">
        <v>245</v>
      </c>
      <c r="I55" s="163">
        <v>363</v>
      </c>
      <c r="J55" s="164">
        <v>324</v>
      </c>
      <c r="K55" s="164">
        <v>687</v>
      </c>
    </row>
    <row r="56" spans="1:11" ht="13.5" customHeight="1">
      <c r="B56" s="140" t="s">
        <v>97</v>
      </c>
      <c r="C56" s="163">
        <v>146</v>
      </c>
      <c r="D56" s="164">
        <v>35</v>
      </c>
      <c r="E56" s="165">
        <v>181</v>
      </c>
      <c r="F56" s="164">
        <v>114</v>
      </c>
      <c r="G56" s="164">
        <v>20</v>
      </c>
      <c r="H56" s="164">
        <v>134</v>
      </c>
      <c r="I56" s="163">
        <v>260</v>
      </c>
      <c r="J56" s="164">
        <v>55</v>
      </c>
      <c r="K56" s="164">
        <v>315</v>
      </c>
    </row>
    <row r="57" spans="1:11" ht="13.5" customHeight="1">
      <c r="B57" s="140" t="s">
        <v>102</v>
      </c>
      <c r="C57" s="163">
        <v>352</v>
      </c>
      <c r="D57" s="164">
        <v>384</v>
      </c>
      <c r="E57" s="165">
        <v>736</v>
      </c>
      <c r="F57" s="164">
        <v>59</v>
      </c>
      <c r="G57" s="164">
        <v>77</v>
      </c>
      <c r="H57" s="164">
        <v>136</v>
      </c>
      <c r="I57" s="163">
        <v>411</v>
      </c>
      <c r="J57" s="164">
        <v>461</v>
      </c>
      <c r="K57" s="164">
        <v>872</v>
      </c>
    </row>
    <row r="58" spans="1:11" ht="13.5" customHeight="1">
      <c r="B58" t="s">
        <v>106</v>
      </c>
      <c r="C58" s="163">
        <v>92</v>
      </c>
      <c r="D58" s="164">
        <v>179</v>
      </c>
      <c r="E58" s="165">
        <v>271</v>
      </c>
      <c r="F58" s="164">
        <v>4</v>
      </c>
      <c r="G58" s="164">
        <v>24</v>
      </c>
      <c r="H58" s="164">
        <v>28</v>
      </c>
      <c r="I58" s="163">
        <v>96</v>
      </c>
      <c r="J58" s="164">
        <v>203</v>
      </c>
      <c r="K58" s="164">
        <v>299</v>
      </c>
    </row>
    <row r="59" spans="1:11" ht="13.5" customHeight="1">
      <c r="B59" t="s">
        <v>727</v>
      </c>
      <c r="C59" s="163">
        <v>81</v>
      </c>
      <c r="D59" s="164">
        <v>211</v>
      </c>
      <c r="E59" s="165">
        <v>292</v>
      </c>
      <c r="F59" s="164">
        <v>6</v>
      </c>
      <c r="G59" s="164">
        <v>25</v>
      </c>
      <c r="H59" s="164">
        <v>31</v>
      </c>
      <c r="I59" s="163">
        <v>87</v>
      </c>
      <c r="J59" s="164">
        <v>236</v>
      </c>
      <c r="K59" s="164">
        <v>323</v>
      </c>
    </row>
    <row r="60" spans="1:11">
      <c r="B60" s="140" t="s">
        <v>89</v>
      </c>
      <c r="C60" s="163">
        <v>539</v>
      </c>
      <c r="D60" s="164">
        <v>751</v>
      </c>
      <c r="E60" s="165">
        <v>1290</v>
      </c>
      <c r="F60" s="164">
        <v>64</v>
      </c>
      <c r="G60" s="164">
        <v>90</v>
      </c>
      <c r="H60" s="164">
        <v>154</v>
      </c>
      <c r="I60" s="163">
        <v>603</v>
      </c>
      <c r="J60" s="164">
        <v>841</v>
      </c>
      <c r="K60" s="164">
        <v>1444</v>
      </c>
    </row>
    <row r="61" spans="1:11" ht="18" customHeight="1">
      <c r="B61" s="140" t="s">
        <v>88</v>
      </c>
      <c r="C61" s="163">
        <v>11283</v>
      </c>
      <c r="D61" s="164">
        <v>12072</v>
      </c>
      <c r="E61" s="165">
        <v>23355</v>
      </c>
      <c r="F61" s="164">
        <v>1269</v>
      </c>
      <c r="G61" s="164">
        <v>1119</v>
      </c>
      <c r="H61" s="164">
        <v>2388</v>
      </c>
      <c r="I61" s="163">
        <v>12552</v>
      </c>
      <c r="J61" s="164">
        <v>13191</v>
      </c>
      <c r="K61" s="164">
        <v>25743</v>
      </c>
    </row>
    <row r="62" spans="1:11" ht="13.5" customHeight="1">
      <c r="B62" s="140" t="s">
        <v>107</v>
      </c>
      <c r="C62" s="163">
        <v>208</v>
      </c>
      <c r="D62" s="164">
        <v>248</v>
      </c>
      <c r="E62" s="165">
        <v>456</v>
      </c>
      <c r="F62" s="164">
        <v>19</v>
      </c>
      <c r="G62" s="164">
        <v>30</v>
      </c>
      <c r="H62" s="164">
        <v>49</v>
      </c>
      <c r="I62" s="163">
        <v>227</v>
      </c>
      <c r="J62" s="164">
        <v>278</v>
      </c>
      <c r="K62" s="164">
        <v>505</v>
      </c>
    </row>
    <row r="63" spans="1:11" ht="13.5" customHeight="1">
      <c r="B63" s="140" t="s">
        <v>99</v>
      </c>
      <c r="C63" s="163">
        <v>4151</v>
      </c>
      <c r="D63" s="164">
        <v>5104</v>
      </c>
      <c r="E63" s="165">
        <v>9255</v>
      </c>
      <c r="F63" s="164">
        <v>330</v>
      </c>
      <c r="G63" s="164">
        <v>755</v>
      </c>
      <c r="H63" s="164">
        <v>1085</v>
      </c>
      <c r="I63" s="163">
        <v>4481</v>
      </c>
      <c r="J63" s="164">
        <v>5859</v>
      </c>
      <c r="K63" s="164">
        <v>10340</v>
      </c>
    </row>
    <row r="64" spans="1:11" ht="13.5" customHeight="1">
      <c r="B64" s="140" t="s">
        <v>104</v>
      </c>
      <c r="C64" s="163">
        <v>9806</v>
      </c>
      <c r="D64" s="164">
        <v>12784</v>
      </c>
      <c r="E64" s="165">
        <v>22590</v>
      </c>
      <c r="F64" s="164">
        <v>271</v>
      </c>
      <c r="G64" s="164">
        <v>533</v>
      </c>
      <c r="H64" s="164">
        <v>804</v>
      </c>
      <c r="I64" s="163">
        <v>10077</v>
      </c>
      <c r="J64" s="164">
        <v>13317</v>
      </c>
      <c r="K64" s="164">
        <v>23394</v>
      </c>
    </row>
    <row r="65" spans="1:11" ht="13.5" customHeight="1">
      <c r="B65" s="140" t="s">
        <v>108</v>
      </c>
      <c r="C65" s="163">
        <v>1157</v>
      </c>
      <c r="D65" s="164">
        <v>1166</v>
      </c>
      <c r="E65" s="165">
        <v>2323</v>
      </c>
      <c r="F65" s="164">
        <v>45</v>
      </c>
      <c r="G65" s="164">
        <v>55</v>
      </c>
      <c r="H65" s="164">
        <v>100</v>
      </c>
      <c r="I65" s="163">
        <v>1202</v>
      </c>
      <c r="J65" s="164">
        <v>1221</v>
      </c>
      <c r="K65" s="164">
        <v>2423</v>
      </c>
    </row>
    <row r="66" spans="1:11" ht="13.5" customHeight="1">
      <c r="B66" s="140" t="s">
        <v>111</v>
      </c>
      <c r="C66" s="163">
        <v>3130</v>
      </c>
      <c r="D66" s="164">
        <v>4280</v>
      </c>
      <c r="E66" s="165">
        <v>7410</v>
      </c>
      <c r="F66" s="164">
        <v>273</v>
      </c>
      <c r="G66" s="164">
        <v>349</v>
      </c>
      <c r="H66" s="164">
        <v>622</v>
      </c>
      <c r="I66" s="163">
        <v>3403</v>
      </c>
      <c r="J66" s="164">
        <v>4629</v>
      </c>
      <c r="K66" s="164">
        <v>8032</v>
      </c>
    </row>
    <row r="67" spans="1:11" ht="16.95" customHeight="1">
      <c r="B67" s="140" t="s">
        <v>728</v>
      </c>
      <c r="C67" s="163">
        <v>165</v>
      </c>
      <c r="D67" s="164">
        <v>367</v>
      </c>
      <c r="E67" s="165">
        <v>532</v>
      </c>
      <c r="F67" s="164">
        <v>9</v>
      </c>
      <c r="G67" s="164">
        <v>20</v>
      </c>
      <c r="H67" s="164">
        <v>29</v>
      </c>
      <c r="I67" s="163">
        <v>174</v>
      </c>
      <c r="J67" s="164">
        <v>387</v>
      </c>
      <c r="K67" s="164">
        <v>561</v>
      </c>
    </row>
    <row r="68" spans="1:11">
      <c r="B68" s="140" t="s">
        <v>729</v>
      </c>
      <c r="C68" s="163">
        <v>411</v>
      </c>
      <c r="D68" s="164">
        <v>44</v>
      </c>
      <c r="E68" s="165">
        <v>455</v>
      </c>
      <c r="F68" s="164">
        <v>18</v>
      </c>
      <c r="G68" s="164">
        <v>0</v>
      </c>
      <c r="H68" s="164">
        <v>18</v>
      </c>
      <c r="I68" s="163">
        <v>429</v>
      </c>
      <c r="J68" s="164">
        <v>44</v>
      </c>
      <c r="K68" s="164">
        <v>473</v>
      </c>
    </row>
    <row r="69" spans="1:11">
      <c r="B69" s="140" t="s">
        <v>730</v>
      </c>
      <c r="C69" s="163">
        <v>95</v>
      </c>
      <c r="D69" s="164">
        <v>213</v>
      </c>
      <c r="E69" s="172">
        <v>308</v>
      </c>
      <c r="F69" s="164">
        <v>142</v>
      </c>
      <c r="G69" s="164">
        <v>261</v>
      </c>
      <c r="H69" s="164">
        <v>403</v>
      </c>
      <c r="I69" s="163">
        <v>237</v>
      </c>
      <c r="J69" s="164">
        <v>474</v>
      </c>
      <c r="K69" s="164">
        <v>711</v>
      </c>
    </row>
    <row r="70" spans="1:11">
      <c r="B70" s="8" t="s">
        <v>50</v>
      </c>
      <c r="C70" s="9">
        <v>32023</v>
      </c>
      <c r="D70" s="10">
        <v>38218</v>
      </c>
      <c r="E70" s="10">
        <v>70241</v>
      </c>
      <c r="F70" s="9">
        <v>2890</v>
      </c>
      <c r="G70" s="10">
        <v>3683</v>
      </c>
      <c r="H70" s="10">
        <v>6573</v>
      </c>
      <c r="I70" s="9">
        <v>34913</v>
      </c>
      <c r="J70" s="10">
        <v>41901</v>
      </c>
      <c r="K70" s="10">
        <v>76814</v>
      </c>
    </row>
    <row r="71" spans="1:11">
      <c r="A71" s="1" t="s">
        <v>58</v>
      </c>
      <c r="B71" s="8"/>
      <c r="C71" s="12"/>
      <c r="D71" s="13"/>
      <c r="E71" s="14"/>
      <c r="F71" s="13"/>
      <c r="G71" s="13"/>
      <c r="H71" s="13"/>
      <c r="I71" s="12"/>
      <c r="J71" s="13"/>
      <c r="K71" s="13"/>
    </row>
    <row r="72" spans="1:11" ht="13.5" customHeight="1">
      <c r="B72" s="140" t="s">
        <v>96</v>
      </c>
      <c r="C72" s="163">
        <v>104</v>
      </c>
      <c r="D72" s="164">
        <v>130</v>
      </c>
      <c r="E72" s="165">
        <v>234</v>
      </c>
      <c r="F72" s="164">
        <v>96</v>
      </c>
      <c r="G72" s="164">
        <v>121</v>
      </c>
      <c r="H72" s="164">
        <v>217</v>
      </c>
      <c r="I72" s="163">
        <v>200</v>
      </c>
      <c r="J72" s="164">
        <v>251</v>
      </c>
      <c r="K72" s="164">
        <v>451</v>
      </c>
    </row>
    <row r="73" spans="1:11" ht="13.5" customHeight="1">
      <c r="B73" s="140" t="s">
        <v>110</v>
      </c>
      <c r="C73" s="163">
        <v>129</v>
      </c>
      <c r="D73" s="164">
        <v>95</v>
      </c>
      <c r="E73" s="165">
        <v>224</v>
      </c>
      <c r="F73" s="164">
        <v>112</v>
      </c>
      <c r="G73" s="164">
        <v>115</v>
      </c>
      <c r="H73" s="164">
        <v>227</v>
      </c>
      <c r="I73" s="163">
        <v>241</v>
      </c>
      <c r="J73" s="164">
        <v>210</v>
      </c>
      <c r="K73" s="164">
        <v>451</v>
      </c>
    </row>
    <row r="74" spans="1:11" ht="13.5" customHeight="1">
      <c r="B74" s="140" t="s">
        <v>97</v>
      </c>
      <c r="C74" s="163">
        <v>65</v>
      </c>
      <c r="D74" s="164">
        <v>15</v>
      </c>
      <c r="E74" s="165">
        <v>80</v>
      </c>
      <c r="F74" s="164">
        <v>22</v>
      </c>
      <c r="G74" s="164">
        <v>4</v>
      </c>
      <c r="H74" s="164">
        <v>26</v>
      </c>
      <c r="I74" s="163">
        <v>87</v>
      </c>
      <c r="J74" s="164">
        <v>19</v>
      </c>
      <c r="K74" s="164">
        <v>106</v>
      </c>
    </row>
    <row r="75" spans="1:11" ht="13.5" customHeight="1">
      <c r="B75" s="140" t="s">
        <v>102</v>
      </c>
      <c r="C75" s="163">
        <v>212</v>
      </c>
      <c r="D75" s="164">
        <v>212</v>
      </c>
      <c r="E75" s="165">
        <v>424</v>
      </c>
      <c r="F75" s="164">
        <v>68</v>
      </c>
      <c r="G75" s="164">
        <v>90</v>
      </c>
      <c r="H75" s="164">
        <v>158</v>
      </c>
      <c r="I75" s="163">
        <v>280</v>
      </c>
      <c r="J75" s="164">
        <v>302</v>
      </c>
      <c r="K75" s="164">
        <v>582</v>
      </c>
    </row>
    <row r="76" spans="1:11" ht="13.5" customHeight="1">
      <c r="B76" s="140" t="s">
        <v>106</v>
      </c>
      <c r="C76" s="163">
        <v>30</v>
      </c>
      <c r="D76" s="164">
        <v>59</v>
      </c>
      <c r="E76" s="165">
        <v>89</v>
      </c>
      <c r="F76" s="164">
        <v>2</v>
      </c>
      <c r="G76" s="164">
        <v>15</v>
      </c>
      <c r="H76" s="164">
        <v>17</v>
      </c>
      <c r="I76" s="163">
        <v>32</v>
      </c>
      <c r="J76" s="164">
        <v>74</v>
      </c>
      <c r="K76" s="164">
        <v>106</v>
      </c>
    </row>
    <row r="77" spans="1:11" ht="13.5" customHeight="1">
      <c r="B77" s="140" t="s">
        <v>727</v>
      </c>
      <c r="C77" s="163">
        <v>19</v>
      </c>
      <c r="D77" s="164">
        <v>36</v>
      </c>
      <c r="E77" s="165">
        <v>55</v>
      </c>
      <c r="F77" s="164">
        <v>3</v>
      </c>
      <c r="G77" s="164">
        <v>12</v>
      </c>
      <c r="H77" s="164">
        <v>15</v>
      </c>
      <c r="I77" s="163">
        <v>22</v>
      </c>
      <c r="J77" s="164">
        <v>48</v>
      </c>
      <c r="K77" s="164">
        <v>70</v>
      </c>
    </row>
    <row r="78" spans="1:11" ht="13.5" customHeight="1">
      <c r="B78" t="s">
        <v>89</v>
      </c>
      <c r="C78" s="163">
        <v>230</v>
      </c>
      <c r="D78" s="164">
        <v>326</v>
      </c>
      <c r="E78" s="165">
        <v>556</v>
      </c>
      <c r="F78" s="164">
        <v>72</v>
      </c>
      <c r="G78" s="164">
        <v>130</v>
      </c>
      <c r="H78" s="164">
        <v>202</v>
      </c>
      <c r="I78" s="163">
        <v>302</v>
      </c>
      <c r="J78" s="164">
        <v>456</v>
      </c>
      <c r="K78" s="164">
        <v>758</v>
      </c>
    </row>
    <row r="79" spans="1:11" ht="17.399999999999999" customHeight="1">
      <c r="B79" s="140" t="s">
        <v>88</v>
      </c>
      <c r="C79" s="163">
        <v>7851</v>
      </c>
      <c r="D79" s="164">
        <v>8947</v>
      </c>
      <c r="E79" s="165">
        <v>16798</v>
      </c>
      <c r="F79" s="164">
        <v>1740</v>
      </c>
      <c r="G79" s="164">
        <v>1933</v>
      </c>
      <c r="H79" s="164">
        <v>3673</v>
      </c>
      <c r="I79" s="163">
        <v>9591</v>
      </c>
      <c r="J79" s="164">
        <v>10880</v>
      </c>
      <c r="K79" s="164">
        <v>20471</v>
      </c>
    </row>
    <row r="80" spans="1:11">
      <c r="B80" s="140" t="s">
        <v>107</v>
      </c>
      <c r="C80" s="163">
        <v>121</v>
      </c>
      <c r="D80" s="164">
        <v>124</v>
      </c>
      <c r="E80" s="165">
        <v>245</v>
      </c>
      <c r="F80" s="164">
        <v>66</v>
      </c>
      <c r="G80" s="164">
        <v>67</v>
      </c>
      <c r="H80" s="164">
        <v>133</v>
      </c>
      <c r="I80" s="163">
        <v>187</v>
      </c>
      <c r="J80" s="164">
        <v>191</v>
      </c>
      <c r="K80" s="164">
        <v>378</v>
      </c>
    </row>
    <row r="81" spans="2:11" ht="13.5" customHeight="1">
      <c r="B81" s="140" t="s">
        <v>99</v>
      </c>
      <c r="C81" s="163">
        <v>2211</v>
      </c>
      <c r="D81" s="164">
        <v>3084</v>
      </c>
      <c r="E81" s="165">
        <v>5295</v>
      </c>
      <c r="F81" s="164">
        <v>312</v>
      </c>
      <c r="G81" s="164">
        <v>487</v>
      </c>
      <c r="H81" s="164">
        <v>799</v>
      </c>
      <c r="I81" s="163">
        <v>2523</v>
      </c>
      <c r="J81" s="164">
        <v>3571</v>
      </c>
      <c r="K81" s="164">
        <v>6094</v>
      </c>
    </row>
    <row r="82" spans="2:11" ht="13.5" customHeight="1">
      <c r="B82" s="140" t="s">
        <v>104</v>
      </c>
      <c r="C82" s="163">
        <v>5736</v>
      </c>
      <c r="D82" s="164">
        <v>8391</v>
      </c>
      <c r="E82" s="165">
        <v>14127</v>
      </c>
      <c r="F82" s="164">
        <v>599</v>
      </c>
      <c r="G82" s="164">
        <v>1002</v>
      </c>
      <c r="H82" s="164">
        <v>1601</v>
      </c>
      <c r="I82" s="163">
        <v>6335</v>
      </c>
      <c r="J82" s="164">
        <v>9393</v>
      </c>
      <c r="K82" s="164">
        <v>15728</v>
      </c>
    </row>
    <row r="83" spans="2:11" ht="13.5" customHeight="1">
      <c r="B83" s="140" t="s">
        <v>108</v>
      </c>
      <c r="C83" s="163">
        <v>424</v>
      </c>
      <c r="D83" s="164">
        <v>507</v>
      </c>
      <c r="E83" s="165">
        <v>931</v>
      </c>
      <c r="F83" s="164">
        <v>141</v>
      </c>
      <c r="G83" s="164">
        <v>131</v>
      </c>
      <c r="H83" s="164">
        <v>272</v>
      </c>
      <c r="I83" s="163">
        <v>565</v>
      </c>
      <c r="J83" s="164">
        <v>638</v>
      </c>
      <c r="K83" s="164">
        <v>1203</v>
      </c>
    </row>
    <row r="84" spans="2:11" ht="13.5" customHeight="1">
      <c r="B84" s="140" t="s">
        <v>111</v>
      </c>
      <c r="C84" s="163">
        <v>1884</v>
      </c>
      <c r="D84" s="164">
        <v>2801</v>
      </c>
      <c r="E84" s="165">
        <v>4685</v>
      </c>
      <c r="F84" s="164">
        <v>577</v>
      </c>
      <c r="G84" s="164">
        <v>800</v>
      </c>
      <c r="H84" s="164">
        <v>1377</v>
      </c>
      <c r="I84" s="163">
        <v>2461</v>
      </c>
      <c r="J84" s="164">
        <v>3601</v>
      </c>
      <c r="K84" s="164">
        <v>6062</v>
      </c>
    </row>
    <row r="85" spans="2:11" ht="20.399999999999999" customHeight="1">
      <c r="B85" s="140" t="s">
        <v>728</v>
      </c>
      <c r="C85" s="163">
        <v>27</v>
      </c>
      <c r="D85" s="164">
        <v>84</v>
      </c>
      <c r="E85" s="165">
        <v>111</v>
      </c>
      <c r="F85" s="164">
        <v>1</v>
      </c>
      <c r="G85" s="164">
        <v>4</v>
      </c>
      <c r="H85" s="164">
        <v>5</v>
      </c>
      <c r="I85" s="163">
        <v>28</v>
      </c>
      <c r="J85" s="164">
        <v>88</v>
      </c>
      <c r="K85" s="164">
        <v>116</v>
      </c>
    </row>
    <row r="86" spans="2:11" ht="25.95" customHeight="1">
      <c r="B86" s="162" t="s">
        <v>731</v>
      </c>
      <c r="C86" s="163">
        <v>1</v>
      </c>
      <c r="D86" s="164">
        <v>14</v>
      </c>
      <c r="E86" s="165">
        <v>15</v>
      </c>
      <c r="F86" s="164">
        <v>0</v>
      </c>
      <c r="G86" s="164">
        <v>0</v>
      </c>
      <c r="H86" s="164">
        <v>0</v>
      </c>
      <c r="I86" s="163">
        <v>1</v>
      </c>
      <c r="J86" s="164">
        <v>14</v>
      </c>
      <c r="K86" s="164">
        <v>15</v>
      </c>
    </row>
    <row r="87" spans="2:11" ht="26.4">
      <c r="B87" s="141" t="s">
        <v>732</v>
      </c>
      <c r="C87" s="163">
        <v>15</v>
      </c>
      <c r="D87" s="164">
        <v>240</v>
      </c>
      <c r="E87" s="165">
        <v>255</v>
      </c>
      <c r="F87" s="164">
        <v>4</v>
      </c>
      <c r="G87" s="164">
        <v>12</v>
      </c>
      <c r="H87" s="164">
        <v>16</v>
      </c>
      <c r="I87" s="163">
        <v>19</v>
      </c>
      <c r="J87" s="164">
        <v>252</v>
      </c>
      <c r="K87" s="164">
        <v>271</v>
      </c>
    </row>
    <row r="88" spans="2:11" ht="26.4">
      <c r="B88" s="141" t="s">
        <v>733</v>
      </c>
      <c r="C88" s="163">
        <v>0</v>
      </c>
      <c r="D88" s="164">
        <v>8</v>
      </c>
      <c r="E88" s="165">
        <v>8</v>
      </c>
      <c r="F88" s="164">
        <v>30</v>
      </c>
      <c r="G88" s="164">
        <v>49</v>
      </c>
      <c r="H88" s="164">
        <v>79</v>
      </c>
      <c r="I88" s="163">
        <v>30</v>
      </c>
      <c r="J88" s="164">
        <v>57</v>
      </c>
      <c r="K88" s="164">
        <v>87</v>
      </c>
    </row>
    <row r="89" spans="2:11">
      <c r="B89" s="162" t="s">
        <v>734</v>
      </c>
      <c r="C89" s="163">
        <v>22</v>
      </c>
      <c r="D89" s="164">
        <v>10</v>
      </c>
      <c r="E89" s="165">
        <v>32</v>
      </c>
      <c r="F89" s="164">
        <v>36</v>
      </c>
      <c r="G89" s="164">
        <v>59</v>
      </c>
      <c r="H89" s="164">
        <v>95</v>
      </c>
      <c r="I89" s="163">
        <v>58</v>
      </c>
      <c r="J89" s="164">
        <v>69</v>
      </c>
      <c r="K89" s="164">
        <v>127</v>
      </c>
    </row>
    <row r="90" spans="2:11">
      <c r="B90" s="141" t="s">
        <v>735</v>
      </c>
      <c r="C90" s="163">
        <v>3</v>
      </c>
      <c r="D90" s="164">
        <v>19</v>
      </c>
      <c r="E90" s="165">
        <v>22</v>
      </c>
      <c r="F90" s="164">
        <v>0</v>
      </c>
      <c r="G90" s="164">
        <v>0</v>
      </c>
      <c r="H90" s="164">
        <v>0</v>
      </c>
      <c r="I90" s="163">
        <v>3</v>
      </c>
      <c r="J90" s="164">
        <v>19</v>
      </c>
      <c r="K90" s="164">
        <v>22</v>
      </c>
    </row>
    <row r="91" spans="2:11">
      <c r="B91" s="141" t="s">
        <v>729</v>
      </c>
      <c r="C91" s="163">
        <v>242</v>
      </c>
      <c r="D91" s="164">
        <v>29</v>
      </c>
      <c r="E91" s="165">
        <v>271</v>
      </c>
      <c r="F91" s="164">
        <v>6</v>
      </c>
      <c r="G91" s="164">
        <v>0</v>
      </c>
      <c r="H91" s="164">
        <v>6</v>
      </c>
      <c r="I91" s="163">
        <v>248</v>
      </c>
      <c r="J91" s="164">
        <v>29</v>
      </c>
      <c r="K91" s="164">
        <v>277</v>
      </c>
    </row>
    <row r="92" spans="2:11">
      <c r="B92" s="141" t="s">
        <v>736</v>
      </c>
      <c r="C92" s="163">
        <v>37</v>
      </c>
      <c r="D92" s="164">
        <v>35</v>
      </c>
      <c r="E92" s="165">
        <v>72</v>
      </c>
      <c r="F92" s="164">
        <v>36</v>
      </c>
      <c r="G92" s="164">
        <v>50</v>
      </c>
      <c r="H92" s="164">
        <v>86</v>
      </c>
      <c r="I92" s="163">
        <v>73</v>
      </c>
      <c r="J92" s="164">
        <v>85</v>
      </c>
      <c r="K92" s="164">
        <v>158</v>
      </c>
    </row>
    <row r="93" spans="2:11">
      <c r="B93" s="140" t="s">
        <v>730</v>
      </c>
      <c r="C93" s="163">
        <v>50</v>
      </c>
      <c r="D93" s="164">
        <v>38</v>
      </c>
      <c r="E93" s="165">
        <v>88</v>
      </c>
      <c r="F93" s="164">
        <v>84</v>
      </c>
      <c r="G93" s="164">
        <v>55</v>
      </c>
      <c r="H93" s="164">
        <v>139</v>
      </c>
      <c r="I93" s="163">
        <v>134</v>
      </c>
      <c r="J93" s="164">
        <v>93</v>
      </c>
      <c r="K93" s="164">
        <v>227</v>
      </c>
    </row>
    <row r="94" spans="2:11">
      <c r="B94" s="140" t="s">
        <v>737</v>
      </c>
      <c r="C94" s="163">
        <v>14</v>
      </c>
      <c r="D94" s="164">
        <v>23</v>
      </c>
      <c r="E94" s="165">
        <v>37</v>
      </c>
      <c r="F94" s="164">
        <v>28</v>
      </c>
      <c r="G94" s="164">
        <v>46</v>
      </c>
      <c r="H94" s="164">
        <v>74</v>
      </c>
      <c r="I94" s="163">
        <v>42</v>
      </c>
      <c r="J94" s="164">
        <v>69</v>
      </c>
      <c r="K94" s="164">
        <v>111</v>
      </c>
    </row>
    <row r="95" spans="2:11">
      <c r="B95" s="8" t="s">
        <v>50</v>
      </c>
      <c r="C95" s="9">
        <f t="shared" ref="C95:K95" si="1">SUM(C72:C94)</f>
        <v>19427</v>
      </c>
      <c r="D95" s="10">
        <f t="shared" si="1"/>
        <v>25227</v>
      </c>
      <c r="E95" s="11">
        <f t="shared" si="1"/>
        <v>44654</v>
      </c>
      <c r="F95" s="10">
        <f t="shared" si="1"/>
        <v>4035</v>
      </c>
      <c r="G95" s="10">
        <f t="shared" si="1"/>
        <v>5182</v>
      </c>
      <c r="H95" s="10">
        <f t="shared" si="1"/>
        <v>9217</v>
      </c>
      <c r="I95" s="9">
        <f t="shared" si="1"/>
        <v>23462</v>
      </c>
      <c r="J95" s="10">
        <f t="shared" si="1"/>
        <v>30409</v>
      </c>
      <c r="K95" s="10">
        <f t="shared" si="1"/>
        <v>53871</v>
      </c>
    </row>
    <row r="96" spans="2:11" ht="15" customHeight="1">
      <c r="B96" s="8" t="s">
        <v>301</v>
      </c>
      <c r="C96" s="12">
        <f t="shared" ref="C96:K96" si="2">SUM(C95,C70,C52,C29,C22)</f>
        <v>107128</v>
      </c>
      <c r="D96" s="13">
        <f t="shared" si="2"/>
        <v>134596</v>
      </c>
      <c r="E96" s="14">
        <f t="shared" si="2"/>
        <v>241724</v>
      </c>
      <c r="F96" s="13">
        <f t="shared" si="2"/>
        <v>10411</v>
      </c>
      <c r="G96" s="13">
        <f t="shared" si="2"/>
        <v>14111</v>
      </c>
      <c r="H96" s="13">
        <f t="shared" si="2"/>
        <v>24522</v>
      </c>
      <c r="I96" s="12">
        <f t="shared" si="2"/>
        <v>117539</v>
      </c>
      <c r="J96" s="13">
        <f t="shared" si="2"/>
        <v>148707</v>
      </c>
      <c r="K96" s="13">
        <f t="shared" si="2"/>
        <v>266246</v>
      </c>
    </row>
    <row r="97" spans="1:11">
      <c r="A97" s="1" t="s">
        <v>59</v>
      </c>
      <c r="B97" s="8"/>
      <c r="C97" s="12"/>
      <c r="D97" s="13"/>
      <c r="E97" s="14"/>
      <c r="F97" s="13"/>
      <c r="G97" s="13"/>
      <c r="H97" s="13"/>
      <c r="I97" s="12"/>
      <c r="J97" s="13"/>
      <c r="K97" s="13"/>
    </row>
    <row r="98" spans="1:11" ht="13.5" customHeight="1">
      <c r="B98" s="140" t="s">
        <v>96</v>
      </c>
      <c r="C98" s="163">
        <v>10</v>
      </c>
      <c r="D98" s="164">
        <v>62</v>
      </c>
      <c r="E98" s="165">
        <v>72</v>
      </c>
      <c r="F98" s="164">
        <v>2</v>
      </c>
      <c r="G98" s="164">
        <v>1</v>
      </c>
      <c r="H98" s="164">
        <v>3</v>
      </c>
      <c r="I98" s="163">
        <v>12</v>
      </c>
      <c r="J98" s="164">
        <v>63</v>
      </c>
      <c r="K98" s="164">
        <v>75</v>
      </c>
    </row>
    <row r="99" spans="1:11" ht="13.5" customHeight="1">
      <c r="B99" s="140" t="s">
        <v>101</v>
      </c>
      <c r="C99" s="163">
        <v>27</v>
      </c>
      <c r="D99" s="164">
        <v>207</v>
      </c>
      <c r="E99" s="165">
        <v>234</v>
      </c>
      <c r="F99" s="164">
        <v>0</v>
      </c>
      <c r="G99" s="164">
        <v>5</v>
      </c>
      <c r="H99" s="164">
        <v>5</v>
      </c>
      <c r="I99" s="163">
        <v>27</v>
      </c>
      <c r="J99" s="164">
        <v>212</v>
      </c>
      <c r="K99" s="164">
        <v>239</v>
      </c>
    </row>
    <row r="100" spans="1:11" ht="13.5" customHeight="1">
      <c r="B100" s="140" t="s">
        <v>110</v>
      </c>
      <c r="C100" s="163">
        <v>9</v>
      </c>
      <c r="D100" s="164">
        <v>33</v>
      </c>
      <c r="E100" s="165">
        <v>42</v>
      </c>
      <c r="F100" s="164">
        <v>0</v>
      </c>
      <c r="G100" s="164">
        <v>0</v>
      </c>
      <c r="H100" s="164">
        <v>0</v>
      </c>
      <c r="I100" s="163">
        <v>9</v>
      </c>
      <c r="J100" s="164">
        <v>33</v>
      </c>
      <c r="K100" s="164">
        <v>42</v>
      </c>
    </row>
    <row r="101" spans="1:11" ht="13.5" customHeight="1">
      <c r="B101" s="140" t="s">
        <v>102</v>
      </c>
      <c r="C101" s="163">
        <v>85</v>
      </c>
      <c r="D101" s="164">
        <v>177</v>
      </c>
      <c r="E101" s="165">
        <v>262</v>
      </c>
      <c r="F101" s="164">
        <v>1</v>
      </c>
      <c r="G101" s="164">
        <v>9</v>
      </c>
      <c r="H101" s="164">
        <v>10</v>
      </c>
      <c r="I101" s="163">
        <v>86</v>
      </c>
      <c r="J101" s="164">
        <v>186</v>
      </c>
      <c r="K101" s="164">
        <v>272</v>
      </c>
    </row>
    <row r="102" spans="1:11" ht="13.5" customHeight="1">
      <c r="B102" s="140" t="s">
        <v>106</v>
      </c>
      <c r="C102" s="163">
        <v>30</v>
      </c>
      <c r="D102" s="164">
        <v>99</v>
      </c>
      <c r="E102" s="165">
        <v>129</v>
      </c>
      <c r="F102" s="164">
        <v>1</v>
      </c>
      <c r="G102" s="164">
        <v>7</v>
      </c>
      <c r="H102" s="164">
        <v>8</v>
      </c>
      <c r="I102" s="163">
        <v>31</v>
      </c>
      <c r="J102" s="164">
        <v>106</v>
      </c>
      <c r="K102" s="164">
        <v>137</v>
      </c>
    </row>
    <row r="103" spans="1:11" ht="13.5" customHeight="1">
      <c r="B103" s="140" t="s">
        <v>103</v>
      </c>
      <c r="C103" s="163">
        <v>28</v>
      </c>
      <c r="D103" s="164">
        <v>28</v>
      </c>
      <c r="E103" s="165">
        <v>56</v>
      </c>
      <c r="F103" s="164">
        <v>1</v>
      </c>
      <c r="G103" s="164">
        <v>6</v>
      </c>
      <c r="H103" s="164">
        <v>7</v>
      </c>
      <c r="I103" s="163">
        <v>29</v>
      </c>
      <c r="J103" s="164">
        <v>34</v>
      </c>
      <c r="K103" s="164">
        <v>63</v>
      </c>
    </row>
    <row r="104" spans="1:11" ht="13.5" customHeight="1">
      <c r="B104" s="140" t="s">
        <v>727</v>
      </c>
      <c r="C104" s="163">
        <v>9</v>
      </c>
      <c r="D104" s="164">
        <v>140</v>
      </c>
      <c r="E104" s="165">
        <v>149</v>
      </c>
      <c r="F104" s="164">
        <v>0</v>
      </c>
      <c r="G104" s="164">
        <v>1</v>
      </c>
      <c r="H104" s="164">
        <v>1</v>
      </c>
      <c r="I104" s="163">
        <v>9</v>
      </c>
      <c r="J104" s="164">
        <v>141</v>
      </c>
      <c r="K104" s="164">
        <v>150</v>
      </c>
    </row>
    <row r="105" spans="1:11" ht="13.5" customHeight="1">
      <c r="B105" t="s">
        <v>86</v>
      </c>
      <c r="C105" s="163">
        <v>3</v>
      </c>
      <c r="D105" s="164">
        <v>50</v>
      </c>
      <c r="E105" s="165">
        <v>53</v>
      </c>
      <c r="F105" s="164">
        <v>0</v>
      </c>
      <c r="G105" s="164">
        <v>0</v>
      </c>
      <c r="H105" s="164">
        <v>0</v>
      </c>
      <c r="I105" s="163">
        <v>3</v>
      </c>
      <c r="J105" s="164">
        <v>50</v>
      </c>
      <c r="K105" s="164">
        <v>53</v>
      </c>
    </row>
    <row r="106" spans="1:11" ht="13.5" customHeight="1">
      <c r="B106" s="140" t="s">
        <v>87</v>
      </c>
      <c r="C106" s="163">
        <v>35</v>
      </c>
      <c r="D106" s="164">
        <v>239</v>
      </c>
      <c r="E106" s="165">
        <v>274</v>
      </c>
      <c r="F106" s="164">
        <v>1</v>
      </c>
      <c r="G106" s="164">
        <v>3</v>
      </c>
      <c r="H106" s="164">
        <v>4</v>
      </c>
      <c r="I106" s="163">
        <v>36</v>
      </c>
      <c r="J106" s="164">
        <v>242</v>
      </c>
      <c r="K106" s="164">
        <v>278</v>
      </c>
    </row>
    <row r="107" spans="1:11" ht="13.5" customHeight="1">
      <c r="B107" s="140" t="s">
        <v>90</v>
      </c>
      <c r="C107" s="163">
        <v>14</v>
      </c>
      <c r="D107" s="164">
        <v>57</v>
      </c>
      <c r="E107" s="165">
        <v>71</v>
      </c>
      <c r="F107" s="164">
        <v>0</v>
      </c>
      <c r="G107" s="164">
        <v>1</v>
      </c>
      <c r="H107" s="164">
        <v>1</v>
      </c>
      <c r="I107" s="163">
        <v>14</v>
      </c>
      <c r="J107" s="164">
        <v>58</v>
      </c>
      <c r="K107" s="164">
        <v>72</v>
      </c>
    </row>
    <row r="108" spans="1:11" ht="13.5" customHeight="1">
      <c r="B108" s="140" t="s">
        <v>91</v>
      </c>
      <c r="C108" s="163">
        <v>6</v>
      </c>
      <c r="D108" s="164">
        <v>55</v>
      </c>
      <c r="E108" s="165">
        <v>61</v>
      </c>
      <c r="F108" s="164">
        <v>0</v>
      </c>
      <c r="G108" s="164">
        <v>2</v>
      </c>
      <c r="H108" s="164">
        <v>2</v>
      </c>
      <c r="I108" s="163">
        <v>6</v>
      </c>
      <c r="J108" s="164">
        <v>57</v>
      </c>
      <c r="K108" s="164">
        <v>63</v>
      </c>
    </row>
    <row r="109" spans="1:11" ht="13.5" customHeight="1">
      <c r="B109" s="140" t="s">
        <v>92</v>
      </c>
      <c r="C109" s="163">
        <v>28</v>
      </c>
      <c r="D109" s="164">
        <v>119</v>
      </c>
      <c r="E109" s="165">
        <v>147</v>
      </c>
      <c r="F109" s="164">
        <v>1</v>
      </c>
      <c r="G109" s="164">
        <v>2</v>
      </c>
      <c r="H109" s="164">
        <v>3</v>
      </c>
      <c r="I109" s="163">
        <v>29</v>
      </c>
      <c r="J109" s="164">
        <v>121</v>
      </c>
      <c r="K109" s="164">
        <v>150</v>
      </c>
    </row>
    <row r="110" spans="1:11" ht="13.5" customHeight="1">
      <c r="B110" s="140" t="s">
        <v>93</v>
      </c>
      <c r="C110" s="163">
        <v>154</v>
      </c>
      <c r="D110" s="164">
        <v>244</v>
      </c>
      <c r="E110" s="165">
        <v>398</v>
      </c>
      <c r="F110" s="164">
        <v>20</v>
      </c>
      <c r="G110" s="164">
        <v>21</v>
      </c>
      <c r="H110" s="164">
        <v>41</v>
      </c>
      <c r="I110" s="163">
        <v>174</v>
      </c>
      <c r="J110" s="164">
        <v>265</v>
      </c>
      <c r="K110" s="164">
        <v>439</v>
      </c>
    </row>
    <row r="111" spans="1:11" ht="13.5" customHeight="1">
      <c r="B111" s="140" t="s">
        <v>94</v>
      </c>
      <c r="C111" s="163">
        <v>60</v>
      </c>
      <c r="D111" s="164">
        <v>273</v>
      </c>
      <c r="E111" s="165">
        <v>333</v>
      </c>
      <c r="F111" s="164">
        <v>2</v>
      </c>
      <c r="G111" s="164">
        <v>2</v>
      </c>
      <c r="H111" s="164">
        <v>4</v>
      </c>
      <c r="I111" s="163">
        <v>62</v>
      </c>
      <c r="J111" s="164">
        <v>275</v>
      </c>
      <c r="K111" s="164">
        <v>337</v>
      </c>
    </row>
    <row r="112" spans="1:11" ht="43.5" customHeight="1">
      <c r="B112" s="141" t="s">
        <v>738</v>
      </c>
      <c r="C112" s="163">
        <v>3</v>
      </c>
      <c r="D112" s="164">
        <v>28</v>
      </c>
      <c r="E112" s="165">
        <v>31</v>
      </c>
      <c r="F112" s="164">
        <v>0</v>
      </c>
      <c r="G112" s="164">
        <v>1</v>
      </c>
      <c r="H112" s="164">
        <v>1</v>
      </c>
      <c r="I112" s="163">
        <v>3</v>
      </c>
      <c r="J112" s="164">
        <v>29</v>
      </c>
      <c r="K112" s="164">
        <v>32</v>
      </c>
    </row>
    <row r="113" spans="1:11">
      <c r="B113" s="8" t="s">
        <v>50</v>
      </c>
      <c r="C113" s="9">
        <v>501</v>
      </c>
      <c r="D113" s="10">
        <v>1811</v>
      </c>
      <c r="E113" s="10">
        <v>2312</v>
      </c>
      <c r="F113" s="9">
        <v>29</v>
      </c>
      <c r="G113" s="10">
        <v>61</v>
      </c>
      <c r="H113" s="10">
        <v>90</v>
      </c>
      <c r="I113" s="9">
        <v>530</v>
      </c>
      <c r="J113" s="10">
        <v>1872</v>
      </c>
      <c r="K113" s="10">
        <v>2402</v>
      </c>
    </row>
    <row r="114" spans="1:11">
      <c r="A114" s="1" t="s">
        <v>60</v>
      </c>
      <c r="B114" s="8"/>
      <c r="C114" s="12"/>
      <c r="D114" s="13"/>
      <c r="E114" s="14"/>
      <c r="F114" s="13"/>
      <c r="G114" s="13"/>
      <c r="H114" s="13"/>
      <c r="I114" s="12"/>
      <c r="J114" s="13"/>
      <c r="K114" s="13"/>
    </row>
    <row r="115" spans="1:11" ht="13.5" customHeight="1">
      <c r="B115" s="140" t="s">
        <v>102</v>
      </c>
      <c r="C115" s="163">
        <v>0</v>
      </c>
      <c r="D115" s="164">
        <v>0</v>
      </c>
      <c r="E115" s="165">
        <v>0</v>
      </c>
      <c r="F115" s="164">
        <v>6</v>
      </c>
      <c r="G115" s="164">
        <v>8</v>
      </c>
      <c r="H115" s="164">
        <v>14</v>
      </c>
      <c r="I115" s="163">
        <v>6</v>
      </c>
      <c r="J115" s="164">
        <v>8</v>
      </c>
      <c r="K115" s="164">
        <v>14</v>
      </c>
    </row>
    <row r="116" spans="1:11" ht="13.5" customHeight="1">
      <c r="B116" s="140" t="s">
        <v>726</v>
      </c>
      <c r="C116" s="163">
        <v>1</v>
      </c>
      <c r="D116" s="164">
        <v>1</v>
      </c>
      <c r="E116" s="165">
        <v>2</v>
      </c>
      <c r="F116" s="164">
        <v>3</v>
      </c>
      <c r="G116" s="164">
        <v>6</v>
      </c>
      <c r="H116" s="164">
        <v>9</v>
      </c>
      <c r="I116" s="163">
        <v>4</v>
      </c>
      <c r="J116" s="164">
        <v>7</v>
      </c>
      <c r="K116" s="164">
        <v>11</v>
      </c>
    </row>
    <row r="117" spans="1:11" ht="13.5" customHeight="1">
      <c r="B117" s="140" t="s">
        <v>89</v>
      </c>
      <c r="C117" s="163">
        <v>1</v>
      </c>
      <c r="D117" s="164">
        <v>1</v>
      </c>
      <c r="E117" s="165">
        <v>2</v>
      </c>
      <c r="F117" s="164">
        <v>2</v>
      </c>
      <c r="G117" s="164">
        <v>0</v>
      </c>
      <c r="H117" s="164">
        <v>2</v>
      </c>
      <c r="I117" s="163">
        <v>3</v>
      </c>
      <c r="J117" s="164">
        <v>1</v>
      </c>
      <c r="K117" s="164">
        <v>4</v>
      </c>
    </row>
    <row r="118" spans="1:11" ht="22.95" customHeight="1">
      <c r="B118" s="140" t="s">
        <v>88</v>
      </c>
      <c r="C118" s="163">
        <v>1301</v>
      </c>
      <c r="D118" s="164">
        <v>1611</v>
      </c>
      <c r="E118" s="165">
        <v>2912</v>
      </c>
      <c r="F118" s="164">
        <v>325</v>
      </c>
      <c r="G118" s="164">
        <v>386</v>
      </c>
      <c r="H118" s="164">
        <v>711</v>
      </c>
      <c r="I118" s="163">
        <v>1626</v>
      </c>
      <c r="J118" s="164">
        <v>1997</v>
      </c>
      <c r="K118" s="164">
        <v>3623</v>
      </c>
    </row>
    <row r="119" spans="1:11" ht="13.5" customHeight="1">
      <c r="B119" s="140" t="s">
        <v>99</v>
      </c>
      <c r="C119" s="163">
        <v>305</v>
      </c>
      <c r="D119" s="164">
        <v>437</v>
      </c>
      <c r="E119" s="165">
        <v>742</v>
      </c>
      <c r="F119" s="164">
        <v>82</v>
      </c>
      <c r="G119" s="164">
        <v>100</v>
      </c>
      <c r="H119" s="164">
        <v>182</v>
      </c>
      <c r="I119" s="163">
        <v>387</v>
      </c>
      <c r="J119" s="164">
        <v>537</v>
      </c>
      <c r="K119" s="164">
        <v>924</v>
      </c>
    </row>
    <row r="120" spans="1:11" ht="13.5" customHeight="1">
      <c r="B120" s="140" t="s">
        <v>104</v>
      </c>
      <c r="C120" s="163">
        <v>580</v>
      </c>
      <c r="D120" s="164">
        <v>890</v>
      </c>
      <c r="E120" s="165">
        <v>1470</v>
      </c>
      <c r="F120" s="164">
        <v>51</v>
      </c>
      <c r="G120" s="164">
        <v>79</v>
      </c>
      <c r="H120" s="164">
        <v>130</v>
      </c>
      <c r="I120" s="163">
        <v>631</v>
      </c>
      <c r="J120" s="164">
        <v>969</v>
      </c>
      <c r="K120" s="164">
        <v>1600</v>
      </c>
    </row>
    <row r="121" spans="1:11" ht="13.5" customHeight="1">
      <c r="B121" s="140" t="s">
        <v>111</v>
      </c>
      <c r="C121" s="163">
        <v>274</v>
      </c>
      <c r="D121" s="164">
        <v>456</v>
      </c>
      <c r="E121" s="165">
        <v>730</v>
      </c>
      <c r="F121" s="164">
        <v>62</v>
      </c>
      <c r="G121" s="164">
        <v>73</v>
      </c>
      <c r="H121" s="164">
        <v>135</v>
      </c>
      <c r="I121" s="163">
        <v>336</v>
      </c>
      <c r="J121" s="164">
        <v>529</v>
      </c>
      <c r="K121" s="164">
        <v>865</v>
      </c>
    </row>
    <row r="122" spans="1:11" ht="30.6" customHeight="1">
      <c r="B122" s="141" t="s">
        <v>739</v>
      </c>
      <c r="C122" s="163">
        <v>6</v>
      </c>
      <c r="D122" s="164">
        <v>16</v>
      </c>
      <c r="E122" s="165">
        <v>22</v>
      </c>
      <c r="F122" s="164">
        <v>3</v>
      </c>
      <c r="G122" s="164">
        <v>13</v>
      </c>
      <c r="H122" s="164">
        <v>16</v>
      </c>
      <c r="I122" s="163">
        <v>9</v>
      </c>
      <c r="J122" s="164">
        <v>29</v>
      </c>
      <c r="K122" s="164">
        <v>38</v>
      </c>
    </row>
    <row r="123" spans="1:11" ht="13.5" customHeight="1">
      <c r="B123" s="140" t="s">
        <v>734</v>
      </c>
      <c r="C123" s="163">
        <v>16</v>
      </c>
      <c r="D123" s="164">
        <v>6</v>
      </c>
      <c r="E123" s="165">
        <v>22</v>
      </c>
      <c r="F123" s="164">
        <v>5</v>
      </c>
      <c r="G123" s="164">
        <v>2</v>
      </c>
      <c r="H123" s="164">
        <v>7</v>
      </c>
      <c r="I123" s="163">
        <v>21</v>
      </c>
      <c r="J123" s="164">
        <v>8</v>
      </c>
      <c r="K123" s="164">
        <v>29</v>
      </c>
    </row>
    <row r="124" spans="1:11" ht="13.5" customHeight="1">
      <c r="B124" t="s">
        <v>730</v>
      </c>
      <c r="C124" s="163">
        <v>7</v>
      </c>
      <c r="D124" s="164">
        <v>3</v>
      </c>
      <c r="E124" s="165">
        <v>10</v>
      </c>
      <c r="F124" s="164">
        <v>3</v>
      </c>
      <c r="G124" s="164">
        <v>4</v>
      </c>
      <c r="H124" s="164">
        <v>7</v>
      </c>
      <c r="I124" s="163">
        <v>10</v>
      </c>
      <c r="J124" s="164">
        <v>7</v>
      </c>
      <c r="K124" s="164">
        <v>17</v>
      </c>
    </row>
    <row r="125" spans="1:11">
      <c r="B125" s="8" t="s">
        <v>50</v>
      </c>
      <c r="C125" s="270">
        <v>2491</v>
      </c>
      <c r="D125" s="271">
        <v>3421</v>
      </c>
      <c r="E125" s="272">
        <v>5912</v>
      </c>
      <c r="F125" s="271">
        <v>542</v>
      </c>
      <c r="G125" s="271">
        <v>671</v>
      </c>
      <c r="H125" s="271">
        <v>1213</v>
      </c>
      <c r="I125" s="270">
        <v>3033</v>
      </c>
      <c r="J125" s="271">
        <v>4092</v>
      </c>
      <c r="K125" s="271">
        <v>7125</v>
      </c>
    </row>
    <row r="126" spans="1:11">
      <c r="A126" s="1" t="s">
        <v>61</v>
      </c>
      <c r="B126" s="8"/>
      <c r="C126" s="12"/>
      <c r="D126" s="13"/>
      <c r="E126" s="14"/>
      <c r="F126" s="13"/>
      <c r="G126" s="13"/>
      <c r="H126" s="13"/>
      <c r="I126" s="12"/>
      <c r="J126" s="13"/>
      <c r="K126" s="13"/>
    </row>
    <row r="127" spans="1:11" ht="13.5" customHeight="1">
      <c r="B127" t="s">
        <v>88</v>
      </c>
      <c r="C127" s="5">
        <v>1578</v>
      </c>
      <c r="D127" s="6">
        <v>1392</v>
      </c>
      <c r="E127" s="6">
        <v>2970</v>
      </c>
      <c r="F127" s="5">
        <v>1917</v>
      </c>
      <c r="G127" s="6">
        <v>1486</v>
      </c>
      <c r="H127" s="6">
        <v>3403</v>
      </c>
      <c r="I127" s="5">
        <v>3495</v>
      </c>
      <c r="J127" s="6">
        <v>2878</v>
      </c>
      <c r="K127" s="6">
        <v>6373</v>
      </c>
    </row>
    <row r="128" spans="1:11" ht="13.5" customHeight="1">
      <c r="B128" t="s">
        <v>104</v>
      </c>
      <c r="C128" s="5">
        <v>1468</v>
      </c>
      <c r="D128" s="6">
        <v>1493</v>
      </c>
      <c r="E128" s="6">
        <v>2961</v>
      </c>
      <c r="F128" s="5">
        <v>1410</v>
      </c>
      <c r="G128" s="6">
        <v>1266</v>
      </c>
      <c r="H128" s="6">
        <v>2676</v>
      </c>
      <c r="I128" s="5">
        <v>2878</v>
      </c>
      <c r="J128" s="6">
        <v>2759</v>
      </c>
      <c r="K128" s="6">
        <v>5637</v>
      </c>
    </row>
    <row r="129" spans="1:11" ht="13.5" customHeight="1">
      <c r="B129" t="s">
        <v>108</v>
      </c>
      <c r="C129" s="5">
        <v>186</v>
      </c>
      <c r="D129" s="6">
        <v>203</v>
      </c>
      <c r="E129" s="6">
        <v>389</v>
      </c>
      <c r="F129" s="5">
        <v>178</v>
      </c>
      <c r="G129" s="6">
        <v>178</v>
      </c>
      <c r="H129" s="6">
        <v>356</v>
      </c>
      <c r="I129" s="5">
        <v>364</v>
      </c>
      <c r="J129" s="6">
        <v>381</v>
      </c>
      <c r="K129" s="6">
        <v>745</v>
      </c>
    </row>
    <row r="130" spans="1:11" ht="13.5" customHeight="1">
      <c r="B130" t="s">
        <v>111</v>
      </c>
      <c r="C130" s="5">
        <v>487</v>
      </c>
      <c r="D130" s="6">
        <v>483</v>
      </c>
      <c r="E130" s="6">
        <v>970</v>
      </c>
      <c r="F130" s="5">
        <v>573</v>
      </c>
      <c r="G130" s="6">
        <v>477</v>
      </c>
      <c r="H130" s="6">
        <v>1050</v>
      </c>
      <c r="I130" s="5">
        <v>1060</v>
      </c>
      <c r="J130" s="6">
        <v>960</v>
      </c>
      <c r="K130" s="6">
        <v>2020</v>
      </c>
    </row>
    <row r="131" spans="1:11">
      <c r="B131" s="8" t="s">
        <v>50</v>
      </c>
      <c r="C131" s="9">
        <v>3719</v>
      </c>
      <c r="D131" s="10">
        <v>3571</v>
      </c>
      <c r="E131" s="10">
        <v>7290</v>
      </c>
      <c r="F131" s="9">
        <v>4078</v>
      </c>
      <c r="G131" s="10">
        <v>3407</v>
      </c>
      <c r="H131" s="10">
        <v>7485</v>
      </c>
      <c r="I131" s="9">
        <v>7797</v>
      </c>
      <c r="J131" s="10">
        <v>6978</v>
      </c>
      <c r="K131" s="10">
        <v>14775</v>
      </c>
    </row>
    <row r="132" spans="1:11">
      <c r="A132" s="1" t="s">
        <v>62</v>
      </c>
      <c r="B132" s="8"/>
      <c r="C132" s="2"/>
      <c r="E132" s="3"/>
      <c r="F132" s="2"/>
      <c r="H132" s="3"/>
    </row>
    <row r="133" spans="1:11" ht="13.5" customHeight="1">
      <c r="B133" t="s">
        <v>88</v>
      </c>
      <c r="C133" s="163">
        <v>289</v>
      </c>
      <c r="D133" s="164">
        <v>244</v>
      </c>
      <c r="E133" s="165">
        <v>533</v>
      </c>
      <c r="F133" s="164">
        <v>279</v>
      </c>
      <c r="G133" s="164">
        <v>195</v>
      </c>
      <c r="H133" s="164">
        <v>474</v>
      </c>
      <c r="I133" s="163">
        <v>568</v>
      </c>
      <c r="J133" s="164">
        <v>439</v>
      </c>
      <c r="K133" s="164">
        <v>1007</v>
      </c>
    </row>
    <row r="134" spans="1:11" ht="13.5" customHeight="1">
      <c r="B134" t="s">
        <v>107</v>
      </c>
      <c r="C134" s="5">
        <v>40</v>
      </c>
      <c r="D134" s="6">
        <v>77</v>
      </c>
      <c r="E134" s="6">
        <v>117</v>
      </c>
      <c r="F134" s="5">
        <v>35</v>
      </c>
      <c r="G134" s="6">
        <v>44</v>
      </c>
      <c r="H134" s="6">
        <v>79</v>
      </c>
      <c r="I134" s="5">
        <v>75</v>
      </c>
      <c r="J134" s="6">
        <v>121</v>
      </c>
      <c r="K134" s="6">
        <v>196</v>
      </c>
    </row>
    <row r="135" spans="1:11" ht="13.5" customHeight="1">
      <c r="B135" t="s">
        <v>99</v>
      </c>
      <c r="C135" s="5">
        <v>620</v>
      </c>
      <c r="D135" s="6">
        <v>653</v>
      </c>
      <c r="E135" s="6">
        <v>1273</v>
      </c>
      <c r="F135" s="5">
        <v>578</v>
      </c>
      <c r="G135" s="6">
        <v>487</v>
      </c>
      <c r="H135" s="6">
        <v>1065</v>
      </c>
      <c r="I135" s="5">
        <v>1198</v>
      </c>
      <c r="J135" s="6">
        <v>1140</v>
      </c>
      <c r="K135" s="6">
        <v>2338</v>
      </c>
    </row>
    <row r="136" spans="1:11" ht="13.5" customHeight="1">
      <c r="B136" t="s">
        <v>104</v>
      </c>
      <c r="C136" s="5">
        <v>1469</v>
      </c>
      <c r="D136" s="6">
        <v>1494</v>
      </c>
      <c r="E136" s="6">
        <v>2963</v>
      </c>
      <c r="F136" s="5">
        <v>1395</v>
      </c>
      <c r="G136" s="6">
        <v>1257</v>
      </c>
      <c r="H136" s="6">
        <v>2652</v>
      </c>
      <c r="I136" s="5">
        <v>2864</v>
      </c>
      <c r="J136" s="6">
        <v>2751</v>
      </c>
      <c r="K136" s="6">
        <v>5615</v>
      </c>
    </row>
    <row r="137" spans="1:11" ht="13.5" customHeight="1">
      <c r="B137" t="s">
        <v>108</v>
      </c>
      <c r="C137" s="163">
        <v>151</v>
      </c>
      <c r="D137" s="164">
        <v>131</v>
      </c>
      <c r="E137" s="164">
        <v>282</v>
      </c>
      <c r="F137" s="163">
        <v>150</v>
      </c>
      <c r="G137" s="164">
        <v>141</v>
      </c>
      <c r="H137" s="164">
        <v>291</v>
      </c>
      <c r="I137" s="163">
        <v>301</v>
      </c>
      <c r="J137" s="164">
        <v>272</v>
      </c>
      <c r="K137" s="164">
        <v>573</v>
      </c>
    </row>
    <row r="138" spans="1:11" ht="13.5" customHeight="1">
      <c r="B138" t="s">
        <v>111</v>
      </c>
      <c r="C138" s="5">
        <v>489</v>
      </c>
      <c r="D138" s="6">
        <v>482</v>
      </c>
      <c r="E138" s="6">
        <v>971</v>
      </c>
      <c r="F138" s="5">
        <v>573</v>
      </c>
      <c r="G138" s="6">
        <v>481</v>
      </c>
      <c r="H138" s="6">
        <v>1054</v>
      </c>
      <c r="I138" s="5">
        <v>1062</v>
      </c>
      <c r="J138" s="6">
        <v>963</v>
      </c>
      <c r="K138" s="6">
        <v>2025</v>
      </c>
    </row>
    <row r="139" spans="1:11">
      <c r="B139" s="8" t="s">
        <v>50</v>
      </c>
      <c r="C139" s="9">
        <v>3058</v>
      </c>
      <c r="D139" s="10">
        <v>3081</v>
      </c>
      <c r="E139" s="10">
        <v>6139</v>
      </c>
      <c r="F139" s="9">
        <v>3010</v>
      </c>
      <c r="G139" s="10">
        <v>2605</v>
      </c>
      <c r="H139" s="10">
        <v>5615</v>
      </c>
      <c r="I139" s="9">
        <v>6068</v>
      </c>
      <c r="J139" s="10">
        <v>5686</v>
      </c>
      <c r="K139" s="10">
        <v>11754</v>
      </c>
    </row>
    <row r="140" spans="1:11">
      <c r="A140" s="1" t="s">
        <v>63</v>
      </c>
      <c r="C140" s="5"/>
      <c r="D140" s="6"/>
      <c r="E140" s="7"/>
      <c r="F140" s="6"/>
      <c r="G140" s="6"/>
      <c r="H140" s="6"/>
      <c r="I140" s="5"/>
      <c r="J140" s="6"/>
      <c r="K140" s="6"/>
    </row>
    <row r="141" spans="1:11" ht="13.5" customHeight="1">
      <c r="B141" t="s">
        <v>96</v>
      </c>
      <c r="C141" s="5">
        <v>2</v>
      </c>
      <c r="D141" s="6">
        <v>2</v>
      </c>
      <c r="E141" s="7">
        <v>4</v>
      </c>
      <c r="F141" s="6">
        <v>16</v>
      </c>
      <c r="G141" s="6">
        <v>24</v>
      </c>
      <c r="H141" s="6">
        <v>40</v>
      </c>
      <c r="I141" s="5">
        <v>18</v>
      </c>
      <c r="J141" s="6">
        <v>26</v>
      </c>
      <c r="K141" s="6">
        <v>44</v>
      </c>
    </row>
    <row r="142" spans="1:11" ht="13.5" customHeight="1">
      <c r="B142" s="140" t="s">
        <v>110</v>
      </c>
      <c r="C142" s="5">
        <v>1</v>
      </c>
      <c r="D142" s="6">
        <v>3</v>
      </c>
      <c r="E142" s="7">
        <v>4</v>
      </c>
      <c r="F142" s="6">
        <v>0</v>
      </c>
      <c r="G142" s="6">
        <v>0</v>
      </c>
      <c r="H142" s="6">
        <v>0</v>
      </c>
      <c r="I142" s="5">
        <v>1</v>
      </c>
      <c r="J142" s="6">
        <v>3</v>
      </c>
      <c r="K142" s="6">
        <v>4</v>
      </c>
    </row>
    <row r="143" spans="1:11" ht="13.5" customHeight="1">
      <c r="B143" s="140" t="s">
        <v>102</v>
      </c>
      <c r="C143" s="5">
        <v>7</v>
      </c>
      <c r="D143" s="6">
        <v>7</v>
      </c>
      <c r="E143" s="7">
        <v>14</v>
      </c>
      <c r="F143" s="6">
        <v>7</v>
      </c>
      <c r="G143" s="6">
        <v>4</v>
      </c>
      <c r="H143" s="6">
        <v>11</v>
      </c>
      <c r="I143" s="5">
        <v>14</v>
      </c>
      <c r="J143" s="6">
        <v>11</v>
      </c>
      <c r="K143" s="6">
        <v>25</v>
      </c>
    </row>
    <row r="144" spans="1:11" ht="13.5" customHeight="1">
      <c r="B144" t="s">
        <v>106</v>
      </c>
      <c r="C144" s="5">
        <v>0</v>
      </c>
      <c r="D144" s="6">
        <v>4</v>
      </c>
      <c r="E144" s="7">
        <v>4</v>
      </c>
      <c r="F144" s="6">
        <v>0</v>
      </c>
      <c r="G144" s="6">
        <v>3</v>
      </c>
      <c r="H144" s="6">
        <v>3</v>
      </c>
      <c r="I144" s="5">
        <v>0</v>
      </c>
      <c r="J144" s="6">
        <v>7</v>
      </c>
      <c r="K144" s="6">
        <v>7</v>
      </c>
    </row>
    <row r="145" spans="1:11">
      <c r="B145" t="s">
        <v>89</v>
      </c>
      <c r="C145" s="5">
        <v>0</v>
      </c>
      <c r="D145" s="6">
        <v>2</v>
      </c>
      <c r="E145" s="7">
        <v>2</v>
      </c>
      <c r="F145" s="6">
        <v>2</v>
      </c>
      <c r="G145" s="6">
        <v>9</v>
      </c>
      <c r="H145" s="6">
        <v>11</v>
      </c>
      <c r="I145" s="5">
        <v>2</v>
      </c>
      <c r="J145" s="6">
        <v>11</v>
      </c>
      <c r="K145" s="6">
        <v>13</v>
      </c>
    </row>
    <row r="146" spans="1:11" ht="19.95" customHeight="1">
      <c r="B146" t="s">
        <v>88</v>
      </c>
      <c r="C146" s="5">
        <v>353</v>
      </c>
      <c r="D146" s="6">
        <v>280</v>
      </c>
      <c r="E146" s="7">
        <v>633</v>
      </c>
      <c r="F146" s="6">
        <v>116</v>
      </c>
      <c r="G146" s="6">
        <v>202</v>
      </c>
      <c r="H146" s="6">
        <v>318</v>
      </c>
      <c r="I146" s="5">
        <v>469</v>
      </c>
      <c r="J146" s="6">
        <v>482</v>
      </c>
      <c r="K146" s="6">
        <v>951</v>
      </c>
    </row>
    <row r="147" spans="1:11">
      <c r="B147" t="s">
        <v>107</v>
      </c>
      <c r="C147" s="5">
        <v>0</v>
      </c>
      <c r="D147" s="6">
        <v>0</v>
      </c>
      <c r="E147" s="7">
        <v>0</v>
      </c>
      <c r="F147" s="6">
        <v>0</v>
      </c>
      <c r="G147" s="6">
        <v>2</v>
      </c>
      <c r="H147" s="6">
        <v>2</v>
      </c>
      <c r="I147" s="5">
        <v>0</v>
      </c>
      <c r="J147" s="6">
        <v>2</v>
      </c>
      <c r="K147" s="6">
        <v>2</v>
      </c>
    </row>
    <row r="148" spans="1:11" ht="13.5" customHeight="1">
      <c r="B148" t="s">
        <v>99</v>
      </c>
      <c r="C148" s="5">
        <v>144</v>
      </c>
      <c r="D148" s="6">
        <v>182</v>
      </c>
      <c r="E148" s="7">
        <v>326</v>
      </c>
      <c r="F148" s="6">
        <v>27</v>
      </c>
      <c r="G148" s="6">
        <v>54</v>
      </c>
      <c r="H148" s="6">
        <v>81</v>
      </c>
      <c r="I148" s="5">
        <v>171</v>
      </c>
      <c r="J148" s="6">
        <v>236</v>
      </c>
      <c r="K148" s="6">
        <v>407</v>
      </c>
    </row>
    <row r="149" spans="1:11" ht="13.5" customHeight="1">
      <c r="B149" s="140" t="s">
        <v>104</v>
      </c>
      <c r="C149" s="5">
        <v>316</v>
      </c>
      <c r="D149" s="6">
        <v>438</v>
      </c>
      <c r="E149" s="7">
        <v>754</v>
      </c>
      <c r="F149" s="6">
        <v>48</v>
      </c>
      <c r="G149" s="6">
        <v>57</v>
      </c>
      <c r="H149" s="6">
        <v>105</v>
      </c>
      <c r="I149" s="5">
        <v>364</v>
      </c>
      <c r="J149" s="6">
        <v>495</v>
      </c>
      <c r="K149" s="6">
        <v>859</v>
      </c>
    </row>
    <row r="150" spans="1:11" ht="13.5" customHeight="1">
      <c r="B150" t="s">
        <v>108</v>
      </c>
      <c r="C150" s="5">
        <v>3</v>
      </c>
      <c r="D150" s="6">
        <v>6</v>
      </c>
      <c r="E150" s="7">
        <v>9</v>
      </c>
      <c r="F150" s="6">
        <v>21</v>
      </c>
      <c r="G150" s="6">
        <v>22</v>
      </c>
      <c r="H150" s="6">
        <v>43</v>
      </c>
      <c r="I150" s="5">
        <v>24</v>
      </c>
      <c r="J150" s="6">
        <v>28</v>
      </c>
      <c r="K150" s="6">
        <v>52</v>
      </c>
    </row>
    <row r="151" spans="1:11" ht="13.5" customHeight="1">
      <c r="B151" s="140" t="s">
        <v>111</v>
      </c>
      <c r="C151" s="5">
        <v>171</v>
      </c>
      <c r="D151" s="6">
        <v>283</v>
      </c>
      <c r="E151" s="7">
        <v>454</v>
      </c>
      <c r="F151" s="6">
        <v>132</v>
      </c>
      <c r="G151" s="6">
        <v>210</v>
      </c>
      <c r="H151" s="6">
        <v>342</v>
      </c>
      <c r="I151" s="5">
        <v>303</v>
      </c>
      <c r="J151" s="6">
        <v>493</v>
      </c>
      <c r="K151" s="6">
        <v>796</v>
      </c>
    </row>
    <row r="152" spans="1:11" ht="19.2" customHeight="1">
      <c r="B152" s="140" t="s">
        <v>729</v>
      </c>
      <c r="C152" s="5">
        <v>4</v>
      </c>
      <c r="D152" s="6">
        <v>1</v>
      </c>
      <c r="E152" s="7">
        <v>5</v>
      </c>
      <c r="F152" s="6">
        <v>1</v>
      </c>
      <c r="G152" s="6">
        <v>0</v>
      </c>
      <c r="H152" s="6">
        <v>1</v>
      </c>
      <c r="I152" s="5">
        <v>5</v>
      </c>
      <c r="J152" s="6">
        <v>1</v>
      </c>
      <c r="K152" s="6">
        <v>6</v>
      </c>
    </row>
    <row r="153" spans="1:11">
      <c r="B153" s="8" t="s">
        <v>50</v>
      </c>
      <c r="C153" s="9">
        <v>1001</v>
      </c>
      <c r="D153" s="10">
        <v>1208</v>
      </c>
      <c r="E153" s="10">
        <v>2209</v>
      </c>
      <c r="F153" s="9">
        <v>370</v>
      </c>
      <c r="G153" s="10">
        <v>587</v>
      </c>
      <c r="H153" s="10">
        <v>957</v>
      </c>
      <c r="I153" s="9">
        <v>1371</v>
      </c>
      <c r="J153" s="10">
        <v>1795</v>
      </c>
      <c r="K153" s="10">
        <v>3166</v>
      </c>
    </row>
    <row r="154" spans="1:11">
      <c r="A154" s="1" t="s">
        <v>64</v>
      </c>
      <c r="C154" s="5"/>
      <c r="D154" s="6"/>
      <c r="E154" s="7"/>
      <c r="F154" s="6"/>
      <c r="G154" s="6"/>
      <c r="H154" s="6"/>
      <c r="I154" s="5"/>
      <c r="J154" s="6"/>
      <c r="K154" s="6"/>
    </row>
    <row r="155" spans="1:11" ht="13.5" customHeight="1">
      <c r="B155" t="s">
        <v>96</v>
      </c>
      <c r="C155" s="5">
        <v>0</v>
      </c>
      <c r="D155" s="6">
        <v>2</v>
      </c>
      <c r="E155" s="7">
        <v>2</v>
      </c>
      <c r="F155" s="6">
        <v>1</v>
      </c>
      <c r="G155" s="6">
        <v>8</v>
      </c>
      <c r="H155" s="6">
        <v>9</v>
      </c>
      <c r="I155" s="5">
        <v>1</v>
      </c>
      <c r="J155" s="6">
        <v>10</v>
      </c>
      <c r="K155" s="6">
        <v>11</v>
      </c>
    </row>
    <row r="156" spans="1:11" ht="13.5" customHeight="1">
      <c r="B156" t="s">
        <v>110</v>
      </c>
      <c r="C156" s="5">
        <v>3</v>
      </c>
      <c r="D156" s="6">
        <v>10</v>
      </c>
      <c r="E156" s="7">
        <v>13</v>
      </c>
      <c r="F156" s="6">
        <v>0</v>
      </c>
      <c r="G156" s="6">
        <v>0</v>
      </c>
      <c r="H156" s="6">
        <v>0</v>
      </c>
      <c r="I156" s="5">
        <v>3</v>
      </c>
      <c r="J156" s="6">
        <v>10</v>
      </c>
      <c r="K156" s="6">
        <v>13</v>
      </c>
    </row>
    <row r="157" spans="1:11" ht="13.5" customHeight="1">
      <c r="B157" t="s">
        <v>102</v>
      </c>
      <c r="C157" s="5">
        <v>5</v>
      </c>
      <c r="D157" s="6">
        <v>2</v>
      </c>
      <c r="E157" s="7">
        <v>7</v>
      </c>
      <c r="F157" s="6">
        <v>2</v>
      </c>
      <c r="G157" s="6">
        <v>4</v>
      </c>
      <c r="H157" s="6">
        <v>6</v>
      </c>
      <c r="I157" s="5">
        <v>7</v>
      </c>
      <c r="J157" s="6">
        <v>6</v>
      </c>
      <c r="K157" s="6">
        <v>13</v>
      </c>
    </row>
    <row r="158" spans="1:11" ht="13.5" customHeight="1">
      <c r="B158" t="s">
        <v>106</v>
      </c>
      <c r="C158" s="5">
        <v>1</v>
      </c>
      <c r="D158" s="6">
        <v>3</v>
      </c>
      <c r="E158" s="7">
        <v>4</v>
      </c>
      <c r="F158" s="6">
        <v>2</v>
      </c>
      <c r="G158" s="6">
        <v>6</v>
      </c>
      <c r="H158" s="6">
        <v>8</v>
      </c>
      <c r="I158" s="5">
        <v>3</v>
      </c>
      <c r="J158" s="6">
        <v>9</v>
      </c>
      <c r="K158" s="6">
        <v>12</v>
      </c>
    </row>
    <row r="159" spans="1:11" ht="13.5" customHeight="1">
      <c r="B159" t="s">
        <v>727</v>
      </c>
      <c r="C159" s="163">
        <v>0</v>
      </c>
      <c r="D159" s="164">
        <v>2</v>
      </c>
      <c r="E159" s="164">
        <v>2</v>
      </c>
      <c r="F159" s="163">
        <v>2</v>
      </c>
      <c r="G159" s="164">
        <v>6</v>
      </c>
      <c r="H159" s="164">
        <v>8</v>
      </c>
      <c r="I159" s="163">
        <v>2</v>
      </c>
      <c r="J159" s="164">
        <v>8</v>
      </c>
      <c r="K159" s="164">
        <v>10</v>
      </c>
    </row>
    <row r="160" spans="1:11">
      <c r="B160" t="s">
        <v>89</v>
      </c>
      <c r="C160" s="5">
        <v>4</v>
      </c>
      <c r="D160" s="6">
        <v>6</v>
      </c>
      <c r="E160" s="7">
        <v>10</v>
      </c>
      <c r="F160" s="6">
        <v>1</v>
      </c>
      <c r="G160" s="6">
        <v>1</v>
      </c>
      <c r="H160" s="6">
        <v>2</v>
      </c>
      <c r="I160" s="5">
        <v>5</v>
      </c>
      <c r="J160" s="6">
        <v>7</v>
      </c>
      <c r="K160" s="6">
        <v>12</v>
      </c>
    </row>
    <row r="161" spans="1:11" ht="19.2" customHeight="1">
      <c r="B161" t="s">
        <v>88</v>
      </c>
      <c r="C161" s="5">
        <v>1217</v>
      </c>
      <c r="D161" s="6">
        <v>1305</v>
      </c>
      <c r="E161" s="7">
        <v>2522</v>
      </c>
      <c r="F161" s="6">
        <v>59</v>
      </c>
      <c r="G161" s="6">
        <v>115</v>
      </c>
      <c r="H161" s="6">
        <v>174</v>
      </c>
      <c r="I161" s="5">
        <v>1276</v>
      </c>
      <c r="J161" s="6">
        <v>1420</v>
      </c>
      <c r="K161" s="6">
        <v>2696</v>
      </c>
    </row>
    <row r="162" spans="1:11">
      <c r="B162" t="s">
        <v>107</v>
      </c>
      <c r="C162" s="5">
        <v>20</v>
      </c>
      <c r="D162" s="6">
        <v>12</v>
      </c>
      <c r="E162" s="7">
        <v>32</v>
      </c>
      <c r="F162" s="6">
        <v>1</v>
      </c>
      <c r="G162" s="6">
        <v>0</v>
      </c>
      <c r="H162" s="6">
        <v>1</v>
      </c>
      <c r="I162" s="5">
        <v>21</v>
      </c>
      <c r="J162" s="6">
        <v>12</v>
      </c>
      <c r="K162" s="6">
        <v>33</v>
      </c>
    </row>
    <row r="163" spans="1:11">
      <c r="B163" t="s">
        <v>99</v>
      </c>
      <c r="C163" s="5">
        <v>445</v>
      </c>
      <c r="D163" s="6">
        <v>747</v>
      </c>
      <c r="E163" s="7">
        <v>1192</v>
      </c>
      <c r="F163" s="6">
        <v>44</v>
      </c>
      <c r="G163" s="6">
        <v>79</v>
      </c>
      <c r="H163" s="6">
        <v>123</v>
      </c>
      <c r="I163" s="5">
        <v>489</v>
      </c>
      <c r="J163" s="6">
        <v>826</v>
      </c>
      <c r="K163" s="6">
        <v>1315</v>
      </c>
    </row>
    <row r="164" spans="1:11">
      <c r="B164" t="s">
        <v>104</v>
      </c>
      <c r="C164" s="5">
        <v>1001</v>
      </c>
      <c r="D164" s="6">
        <v>1565</v>
      </c>
      <c r="E164" s="7">
        <v>2566</v>
      </c>
      <c r="F164" s="6">
        <v>16</v>
      </c>
      <c r="G164" s="6">
        <v>41</v>
      </c>
      <c r="H164" s="6">
        <v>57</v>
      </c>
      <c r="I164" s="5">
        <v>1017</v>
      </c>
      <c r="J164" s="6">
        <v>1606</v>
      </c>
      <c r="K164" s="6">
        <v>2623</v>
      </c>
    </row>
    <row r="165" spans="1:11" ht="13.5" customHeight="1">
      <c r="B165" t="s">
        <v>108</v>
      </c>
      <c r="C165" s="5">
        <v>61</v>
      </c>
      <c r="D165" s="6">
        <v>50</v>
      </c>
      <c r="E165" s="7">
        <v>111</v>
      </c>
      <c r="F165" s="6">
        <v>10</v>
      </c>
      <c r="G165" s="6">
        <v>11</v>
      </c>
      <c r="H165" s="6">
        <v>21</v>
      </c>
      <c r="I165" s="5">
        <v>71</v>
      </c>
      <c r="J165" s="6">
        <v>61</v>
      </c>
      <c r="K165" s="6">
        <v>132</v>
      </c>
    </row>
    <row r="166" spans="1:11">
      <c r="B166" t="s">
        <v>111</v>
      </c>
      <c r="C166" s="5">
        <v>636</v>
      </c>
      <c r="D166" s="6">
        <v>922</v>
      </c>
      <c r="E166" s="7">
        <v>1558</v>
      </c>
      <c r="F166" s="6">
        <v>24</v>
      </c>
      <c r="G166" s="6">
        <v>31</v>
      </c>
      <c r="H166" s="6">
        <v>55</v>
      </c>
      <c r="I166" s="5">
        <v>660</v>
      </c>
      <c r="J166" s="6">
        <v>953</v>
      </c>
      <c r="K166" s="6">
        <v>1613</v>
      </c>
    </row>
    <row r="167" spans="1:11" ht="19.2" customHeight="1">
      <c r="B167" s="140" t="s">
        <v>728</v>
      </c>
      <c r="C167" s="5">
        <v>10</v>
      </c>
      <c r="D167" s="6">
        <v>26</v>
      </c>
      <c r="E167" s="7">
        <v>36</v>
      </c>
      <c r="F167" s="6">
        <v>1</v>
      </c>
      <c r="G167" s="6">
        <v>3</v>
      </c>
      <c r="H167" s="6">
        <v>4</v>
      </c>
      <c r="I167" s="5">
        <v>11</v>
      </c>
      <c r="J167" s="6">
        <v>29</v>
      </c>
      <c r="K167" s="6">
        <v>40</v>
      </c>
    </row>
    <row r="168" spans="1:11" ht="30" customHeight="1">
      <c r="B168" s="141" t="s">
        <v>740</v>
      </c>
      <c r="C168" s="5">
        <v>4</v>
      </c>
      <c r="D168" s="6">
        <v>23</v>
      </c>
      <c r="E168" s="7">
        <v>27</v>
      </c>
      <c r="F168" s="6">
        <v>0</v>
      </c>
      <c r="G168" s="6">
        <v>0</v>
      </c>
      <c r="H168" s="6">
        <v>0</v>
      </c>
      <c r="I168" s="5">
        <v>4</v>
      </c>
      <c r="J168" s="6">
        <v>23</v>
      </c>
      <c r="K168" s="6">
        <v>27</v>
      </c>
    </row>
    <row r="169" spans="1:11">
      <c r="B169" s="140" t="s">
        <v>729</v>
      </c>
      <c r="C169" s="5">
        <v>108</v>
      </c>
      <c r="D169" s="6">
        <v>12</v>
      </c>
      <c r="E169" s="7">
        <v>120</v>
      </c>
      <c r="F169" s="6">
        <v>4</v>
      </c>
      <c r="G169" s="6">
        <v>0</v>
      </c>
      <c r="H169" s="6">
        <v>4</v>
      </c>
      <c r="I169" s="5">
        <v>112</v>
      </c>
      <c r="J169" s="6">
        <v>12</v>
      </c>
      <c r="K169" s="6">
        <v>124</v>
      </c>
    </row>
    <row r="170" spans="1:11" ht="13.5" customHeight="1">
      <c r="B170" s="8" t="s">
        <v>50</v>
      </c>
      <c r="C170" s="69">
        <v>3515</v>
      </c>
      <c r="D170" s="70">
        <v>4687</v>
      </c>
      <c r="E170" s="207">
        <v>8202</v>
      </c>
      <c r="F170" s="69">
        <v>167</v>
      </c>
      <c r="G170" s="70">
        <v>305</v>
      </c>
      <c r="H170" s="207">
        <v>472</v>
      </c>
      <c r="I170" s="70">
        <v>3682</v>
      </c>
      <c r="J170" s="70">
        <v>4992</v>
      </c>
      <c r="K170" s="70">
        <v>8674</v>
      </c>
    </row>
    <row r="171" spans="1:11">
      <c r="B171" s="8"/>
      <c r="C171" s="5"/>
      <c r="D171" s="6"/>
      <c r="E171" s="7"/>
      <c r="F171" s="6"/>
      <c r="G171" s="6"/>
      <c r="H171" s="6"/>
      <c r="I171" s="5"/>
      <c r="J171" s="6"/>
      <c r="K171" s="6"/>
    </row>
    <row r="172" spans="1:11">
      <c r="A172" s="1" t="s">
        <v>741</v>
      </c>
      <c r="C172" s="5"/>
      <c r="D172" s="6"/>
      <c r="E172" s="7"/>
      <c r="F172" s="6"/>
      <c r="G172" s="6"/>
      <c r="H172" s="6"/>
      <c r="I172" s="5"/>
      <c r="J172" s="6"/>
      <c r="K172" s="6"/>
    </row>
    <row r="173" spans="1:11" ht="13.5" customHeight="1">
      <c r="B173" t="s">
        <v>96</v>
      </c>
      <c r="C173" s="5">
        <v>5657</v>
      </c>
      <c r="D173" s="6">
        <v>6831</v>
      </c>
      <c r="E173" s="7">
        <v>12488</v>
      </c>
      <c r="F173" s="6">
        <v>733</v>
      </c>
      <c r="G173" s="6">
        <v>1243</v>
      </c>
      <c r="H173" s="6">
        <v>1976</v>
      </c>
      <c r="I173" s="5">
        <v>6390</v>
      </c>
      <c r="J173" s="6">
        <v>8074</v>
      </c>
      <c r="K173" s="6">
        <v>14464</v>
      </c>
    </row>
    <row r="174" spans="1:11" ht="13.5" customHeight="1">
      <c r="B174" t="s">
        <v>101</v>
      </c>
      <c r="C174" s="5">
        <v>4644</v>
      </c>
      <c r="D174" s="6">
        <v>8533</v>
      </c>
      <c r="E174" s="7">
        <v>13177</v>
      </c>
      <c r="F174" s="6">
        <v>149</v>
      </c>
      <c r="G174" s="6">
        <v>407</v>
      </c>
      <c r="H174" s="6">
        <v>556</v>
      </c>
      <c r="I174" s="5">
        <v>4793</v>
      </c>
      <c r="J174" s="6">
        <v>8940</v>
      </c>
      <c r="K174" s="6">
        <v>13733</v>
      </c>
    </row>
    <row r="175" spans="1:11" ht="13.5" customHeight="1">
      <c r="B175" t="s">
        <v>110</v>
      </c>
      <c r="C175" s="5">
        <v>2295</v>
      </c>
      <c r="D175" s="6">
        <v>3089</v>
      </c>
      <c r="E175" s="7">
        <v>5384</v>
      </c>
      <c r="F175" s="6">
        <v>355</v>
      </c>
      <c r="G175" s="6">
        <v>479</v>
      </c>
      <c r="H175" s="6">
        <v>834</v>
      </c>
      <c r="I175" s="5">
        <v>2650</v>
      </c>
      <c r="J175" s="6">
        <v>3568</v>
      </c>
      <c r="K175" s="6">
        <v>6218</v>
      </c>
    </row>
    <row r="176" spans="1:11" ht="13.5" customHeight="1">
      <c r="B176" s="140" t="s">
        <v>97</v>
      </c>
      <c r="C176" s="5">
        <v>239</v>
      </c>
      <c r="D176" s="6">
        <v>50</v>
      </c>
      <c r="E176" s="7">
        <v>289</v>
      </c>
      <c r="F176" s="6">
        <v>149</v>
      </c>
      <c r="G176" s="6">
        <v>26</v>
      </c>
      <c r="H176" s="6">
        <v>175</v>
      </c>
      <c r="I176" s="5">
        <v>388</v>
      </c>
      <c r="J176" s="6">
        <v>76</v>
      </c>
      <c r="K176" s="6">
        <v>464</v>
      </c>
    </row>
    <row r="177" spans="2:11" ht="13.5" customHeight="1">
      <c r="B177" t="s">
        <v>102</v>
      </c>
      <c r="C177" s="5">
        <v>8246</v>
      </c>
      <c r="D177" s="6">
        <v>8015</v>
      </c>
      <c r="E177" s="7">
        <v>16261</v>
      </c>
      <c r="F177" s="6">
        <v>334</v>
      </c>
      <c r="G177" s="6">
        <v>426</v>
      </c>
      <c r="H177" s="6">
        <v>760</v>
      </c>
      <c r="I177" s="5">
        <v>8580</v>
      </c>
      <c r="J177" s="6">
        <v>8441</v>
      </c>
      <c r="K177" s="6">
        <v>17021</v>
      </c>
    </row>
    <row r="178" spans="2:11" ht="13.5" customHeight="1">
      <c r="B178" t="s">
        <v>106</v>
      </c>
      <c r="C178" s="5">
        <v>4616</v>
      </c>
      <c r="D178" s="6">
        <v>4308</v>
      </c>
      <c r="E178" s="7">
        <v>8924</v>
      </c>
      <c r="F178" s="6">
        <v>359</v>
      </c>
      <c r="G178" s="6">
        <v>362</v>
      </c>
      <c r="H178" s="6">
        <v>721</v>
      </c>
      <c r="I178" s="5">
        <v>4975</v>
      </c>
      <c r="J178" s="6">
        <v>4670</v>
      </c>
      <c r="K178" s="6">
        <v>9645</v>
      </c>
    </row>
    <row r="179" spans="2:11" ht="13.5" customHeight="1">
      <c r="B179" t="s">
        <v>103</v>
      </c>
      <c r="C179" s="5">
        <v>4171</v>
      </c>
      <c r="D179" s="6">
        <v>3395</v>
      </c>
      <c r="E179" s="7">
        <v>7566</v>
      </c>
      <c r="F179" s="6">
        <v>279</v>
      </c>
      <c r="G179" s="6">
        <v>202</v>
      </c>
      <c r="H179" s="6">
        <v>481</v>
      </c>
      <c r="I179" s="5">
        <v>4450</v>
      </c>
      <c r="J179" s="6">
        <v>3597</v>
      </c>
      <c r="K179" s="6">
        <v>8047</v>
      </c>
    </row>
    <row r="180" spans="2:11" ht="13.5" customHeight="1">
      <c r="B180" t="s">
        <v>727</v>
      </c>
      <c r="C180" s="5">
        <v>4752</v>
      </c>
      <c r="D180" s="6">
        <v>7288</v>
      </c>
      <c r="E180" s="7">
        <v>12040</v>
      </c>
      <c r="F180" s="6">
        <v>451</v>
      </c>
      <c r="G180" s="6">
        <v>794</v>
      </c>
      <c r="H180" s="6">
        <v>1245</v>
      </c>
      <c r="I180" s="5">
        <v>5203</v>
      </c>
      <c r="J180" s="6">
        <v>8082</v>
      </c>
      <c r="K180" s="6">
        <v>13285</v>
      </c>
    </row>
    <row r="181" spans="2:11" ht="13.5" customHeight="1">
      <c r="B181" t="s">
        <v>86</v>
      </c>
      <c r="C181" s="5">
        <v>1622</v>
      </c>
      <c r="D181" s="6">
        <v>2027</v>
      </c>
      <c r="E181" s="7">
        <v>3649</v>
      </c>
      <c r="F181" s="6">
        <v>46</v>
      </c>
      <c r="G181" s="6">
        <v>58</v>
      </c>
      <c r="H181" s="6">
        <v>104</v>
      </c>
      <c r="I181" s="5">
        <v>1668</v>
      </c>
      <c r="J181" s="6">
        <v>2085</v>
      </c>
      <c r="K181" s="6">
        <v>3753</v>
      </c>
    </row>
    <row r="182" spans="2:11" ht="13.5" customHeight="1">
      <c r="B182" t="s">
        <v>87</v>
      </c>
      <c r="C182" s="5">
        <v>4106</v>
      </c>
      <c r="D182" s="6">
        <v>6745</v>
      </c>
      <c r="E182" s="7">
        <v>10851</v>
      </c>
      <c r="F182" s="6">
        <v>95</v>
      </c>
      <c r="G182" s="6">
        <v>195</v>
      </c>
      <c r="H182" s="6">
        <v>290</v>
      </c>
      <c r="I182" s="5">
        <v>4201</v>
      </c>
      <c r="J182" s="6">
        <v>6940</v>
      </c>
      <c r="K182" s="6">
        <v>11141</v>
      </c>
    </row>
    <row r="183" spans="2:11" ht="13.5" customHeight="1">
      <c r="B183" s="140" t="s">
        <v>89</v>
      </c>
      <c r="C183" s="5">
        <v>1342</v>
      </c>
      <c r="D183" s="6">
        <v>1809</v>
      </c>
      <c r="E183" s="7">
        <v>3151</v>
      </c>
      <c r="F183" s="6">
        <v>177</v>
      </c>
      <c r="G183" s="6">
        <v>282</v>
      </c>
      <c r="H183" s="6">
        <v>459</v>
      </c>
      <c r="I183" s="5">
        <v>1519</v>
      </c>
      <c r="J183" s="6">
        <v>2091</v>
      </c>
      <c r="K183" s="6">
        <v>3610</v>
      </c>
    </row>
    <row r="184" spans="2:11" ht="13.5" customHeight="1">
      <c r="B184" s="140" t="s">
        <v>90</v>
      </c>
      <c r="C184" s="5">
        <v>4341</v>
      </c>
      <c r="D184" s="6">
        <v>5589</v>
      </c>
      <c r="E184" s="7">
        <v>9930</v>
      </c>
      <c r="F184" s="6">
        <v>385</v>
      </c>
      <c r="G184" s="6">
        <v>381</v>
      </c>
      <c r="H184" s="6">
        <v>766</v>
      </c>
      <c r="I184" s="5">
        <v>4726</v>
      </c>
      <c r="J184" s="6">
        <v>5970</v>
      </c>
      <c r="K184" s="6">
        <v>10696</v>
      </c>
    </row>
    <row r="185" spans="2:11" ht="13.5" customHeight="1">
      <c r="B185" s="140" t="s">
        <v>91</v>
      </c>
      <c r="C185" s="5">
        <v>3703</v>
      </c>
      <c r="D185" s="6">
        <v>3874</v>
      </c>
      <c r="E185" s="7">
        <v>7577</v>
      </c>
      <c r="F185" s="6">
        <v>195</v>
      </c>
      <c r="G185" s="6">
        <v>386</v>
      </c>
      <c r="H185" s="6">
        <v>581</v>
      </c>
      <c r="I185" s="5">
        <v>3898</v>
      </c>
      <c r="J185" s="6">
        <v>4260</v>
      </c>
      <c r="K185" s="6">
        <v>8158</v>
      </c>
    </row>
    <row r="186" spans="2:11" ht="13.5" customHeight="1">
      <c r="B186" s="140" t="s">
        <v>92</v>
      </c>
      <c r="C186" s="5">
        <v>3472</v>
      </c>
      <c r="D186" s="6">
        <v>5474</v>
      </c>
      <c r="E186" s="7">
        <v>8946</v>
      </c>
      <c r="F186" s="6">
        <v>403</v>
      </c>
      <c r="G186" s="6">
        <v>657</v>
      </c>
      <c r="H186" s="6">
        <v>1060</v>
      </c>
      <c r="I186" s="5">
        <v>3875</v>
      </c>
      <c r="J186" s="6">
        <v>6131</v>
      </c>
      <c r="K186" s="6">
        <v>10006</v>
      </c>
    </row>
    <row r="187" spans="2:11" ht="13.5" customHeight="1">
      <c r="B187" s="140" t="s">
        <v>93</v>
      </c>
      <c r="C187" s="5">
        <v>3590</v>
      </c>
      <c r="D187" s="6">
        <v>5446</v>
      </c>
      <c r="E187" s="7">
        <v>9036</v>
      </c>
      <c r="F187" s="6">
        <v>229</v>
      </c>
      <c r="G187" s="6">
        <v>346</v>
      </c>
      <c r="H187" s="6">
        <v>575</v>
      </c>
      <c r="I187" s="5">
        <v>3819</v>
      </c>
      <c r="J187" s="6">
        <v>5792</v>
      </c>
      <c r="K187" s="6">
        <v>9611</v>
      </c>
    </row>
    <row r="188" spans="2:11" ht="13.5" customHeight="1">
      <c r="B188" s="140" t="s">
        <v>94</v>
      </c>
      <c r="C188" s="5">
        <v>1746</v>
      </c>
      <c r="D188" s="6">
        <v>3064</v>
      </c>
      <c r="E188" s="7">
        <v>4810</v>
      </c>
      <c r="F188" s="6">
        <v>106</v>
      </c>
      <c r="G188" s="6">
        <v>176</v>
      </c>
      <c r="H188" s="6">
        <v>282</v>
      </c>
      <c r="I188" s="5">
        <v>1852</v>
      </c>
      <c r="J188" s="6">
        <v>3240</v>
      </c>
      <c r="K188" s="6">
        <v>5092</v>
      </c>
    </row>
    <row r="189" spans="2:11" ht="44.25" customHeight="1">
      <c r="B189" s="141" t="s">
        <v>738</v>
      </c>
      <c r="C189" s="5">
        <v>3</v>
      </c>
      <c r="D189" s="6">
        <v>28</v>
      </c>
      <c r="E189" s="7">
        <v>31</v>
      </c>
      <c r="F189" s="6">
        <v>0</v>
      </c>
      <c r="G189" s="6">
        <v>1</v>
      </c>
      <c r="H189" s="6">
        <v>1</v>
      </c>
      <c r="I189" s="5">
        <v>3</v>
      </c>
      <c r="J189" s="6">
        <v>29</v>
      </c>
      <c r="K189" s="6">
        <v>32</v>
      </c>
    </row>
    <row r="190" spans="2:11" ht="13.5" customHeight="1">
      <c r="B190" s="141" t="s">
        <v>113</v>
      </c>
      <c r="C190" s="5">
        <v>42</v>
      </c>
      <c r="D190" s="6">
        <v>154</v>
      </c>
      <c r="E190" s="7">
        <v>196</v>
      </c>
      <c r="F190" s="6">
        <v>2</v>
      </c>
      <c r="G190" s="6">
        <v>3</v>
      </c>
      <c r="H190" s="6">
        <v>5</v>
      </c>
      <c r="I190" s="5">
        <v>44</v>
      </c>
      <c r="J190" s="6">
        <v>157</v>
      </c>
      <c r="K190" s="6">
        <v>201</v>
      </c>
    </row>
    <row r="191" spans="2:11" ht="13.5" customHeight="1">
      <c r="B191" s="140" t="s">
        <v>114</v>
      </c>
      <c r="C191" s="5">
        <v>17</v>
      </c>
      <c r="D191" s="6">
        <v>90</v>
      </c>
      <c r="E191" s="7">
        <v>107</v>
      </c>
      <c r="F191" s="6">
        <v>0</v>
      </c>
      <c r="G191" s="6">
        <v>7</v>
      </c>
      <c r="H191" s="6">
        <v>7</v>
      </c>
      <c r="I191" s="5">
        <v>17</v>
      </c>
      <c r="J191" s="6">
        <v>97</v>
      </c>
      <c r="K191" s="6">
        <v>114</v>
      </c>
    </row>
    <row r="192" spans="2:11" ht="13.5" customHeight="1">
      <c r="B192" s="140" t="s">
        <v>123</v>
      </c>
      <c r="C192" s="5">
        <v>3</v>
      </c>
      <c r="D192" s="6">
        <v>8</v>
      </c>
      <c r="E192" s="7">
        <v>11</v>
      </c>
      <c r="F192" s="6">
        <v>1</v>
      </c>
      <c r="G192" s="6">
        <v>3</v>
      </c>
      <c r="H192" s="6">
        <v>4</v>
      </c>
      <c r="I192" s="5">
        <v>4</v>
      </c>
      <c r="J192" s="6">
        <v>11</v>
      </c>
      <c r="K192" s="6">
        <v>15</v>
      </c>
    </row>
    <row r="193" spans="2:11" ht="13.5" customHeight="1">
      <c r="B193" s="140" t="s">
        <v>124</v>
      </c>
      <c r="C193" s="5">
        <v>1</v>
      </c>
      <c r="D193" s="6">
        <v>1</v>
      </c>
      <c r="E193" s="7">
        <v>2</v>
      </c>
      <c r="F193" s="6">
        <v>0</v>
      </c>
      <c r="G193" s="6">
        <v>0</v>
      </c>
      <c r="H193" s="6">
        <v>0</v>
      </c>
      <c r="I193" s="5">
        <v>1</v>
      </c>
      <c r="J193" s="6">
        <v>1</v>
      </c>
      <c r="K193" s="6">
        <v>2</v>
      </c>
    </row>
    <row r="194" spans="2:11">
      <c r="B194" s="140" t="s">
        <v>125</v>
      </c>
      <c r="C194" s="5">
        <v>2</v>
      </c>
      <c r="D194" s="6">
        <v>2</v>
      </c>
      <c r="E194" s="7">
        <v>4</v>
      </c>
      <c r="F194" s="6">
        <v>0</v>
      </c>
      <c r="G194" s="6">
        <v>0</v>
      </c>
      <c r="H194" s="6">
        <v>0</v>
      </c>
      <c r="I194" s="5">
        <v>2</v>
      </c>
      <c r="J194" s="6">
        <v>2</v>
      </c>
      <c r="K194" s="6">
        <v>4</v>
      </c>
    </row>
    <row r="195" spans="2:11" ht="20.25" customHeight="1">
      <c r="B195" s="140" t="s">
        <v>88</v>
      </c>
      <c r="C195" s="5">
        <v>23872</v>
      </c>
      <c r="D195" s="6">
        <v>25851</v>
      </c>
      <c r="E195" s="7">
        <v>49723</v>
      </c>
      <c r="F195" s="6">
        <v>5705</v>
      </c>
      <c r="G195" s="6">
        <v>5436</v>
      </c>
      <c r="H195" s="6">
        <v>11141</v>
      </c>
      <c r="I195" s="5">
        <v>29577</v>
      </c>
      <c r="J195" s="6">
        <v>31287</v>
      </c>
      <c r="K195" s="6">
        <v>60864</v>
      </c>
    </row>
    <row r="196" spans="2:11" ht="13.5" customHeight="1">
      <c r="B196" s="140" t="s">
        <v>107</v>
      </c>
      <c r="C196" s="5">
        <v>389</v>
      </c>
      <c r="D196" s="6">
        <v>461</v>
      </c>
      <c r="E196" s="7">
        <v>850</v>
      </c>
      <c r="F196" s="6">
        <v>121</v>
      </c>
      <c r="G196" s="6">
        <v>143</v>
      </c>
      <c r="H196" s="6">
        <v>264</v>
      </c>
      <c r="I196" s="5">
        <v>510</v>
      </c>
      <c r="J196" s="6">
        <v>604</v>
      </c>
      <c r="K196" s="6">
        <v>1114</v>
      </c>
    </row>
    <row r="197" spans="2:11" ht="13.5" customHeight="1">
      <c r="B197" s="140" t="s">
        <v>99</v>
      </c>
      <c r="C197" s="5">
        <v>7876</v>
      </c>
      <c r="D197" s="6">
        <v>10207</v>
      </c>
      <c r="E197" s="7">
        <v>18083</v>
      </c>
      <c r="F197" s="6">
        <v>1373</v>
      </c>
      <c r="G197" s="6">
        <v>1962</v>
      </c>
      <c r="H197" s="6">
        <v>3335</v>
      </c>
      <c r="I197" s="5">
        <v>9249</v>
      </c>
      <c r="J197" s="6">
        <v>12169</v>
      </c>
      <c r="K197" s="6">
        <v>21418</v>
      </c>
    </row>
    <row r="198" spans="2:11" ht="13.5" customHeight="1">
      <c r="B198" s="141" t="s">
        <v>104</v>
      </c>
      <c r="C198" s="5">
        <v>20376</v>
      </c>
      <c r="D198" s="6">
        <v>27055</v>
      </c>
      <c r="E198" s="7">
        <v>47431</v>
      </c>
      <c r="F198" s="6">
        <v>3790</v>
      </c>
      <c r="G198" s="6">
        <v>4235</v>
      </c>
      <c r="H198" s="6">
        <v>8025</v>
      </c>
      <c r="I198" s="5">
        <v>24166</v>
      </c>
      <c r="J198" s="6">
        <v>31290</v>
      </c>
      <c r="K198" s="6">
        <v>55456</v>
      </c>
    </row>
    <row r="199" spans="2:11" ht="13.5" customHeight="1">
      <c r="B199" s="140" t="s">
        <v>108</v>
      </c>
      <c r="C199" s="5">
        <v>1982</v>
      </c>
      <c r="D199" s="6">
        <v>2063</v>
      </c>
      <c r="E199" s="7">
        <v>4045</v>
      </c>
      <c r="F199" s="6">
        <v>545</v>
      </c>
      <c r="G199" s="6">
        <v>538</v>
      </c>
      <c r="H199" s="6">
        <v>1083</v>
      </c>
      <c r="I199" s="5">
        <v>2527</v>
      </c>
      <c r="J199" s="6">
        <v>2601</v>
      </c>
      <c r="K199" s="6">
        <v>5128</v>
      </c>
    </row>
    <row r="200" spans="2:11" ht="13.5" customHeight="1">
      <c r="B200" s="140" t="s">
        <v>111</v>
      </c>
      <c r="C200" s="5">
        <v>7071</v>
      </c>
      <c r="D200" s="6">
        <v>9707</v>
      </c>
      <c r="E200" s="7">
        <v>16778</v>
      </c>
      <c r="F200" s="6">
        <v>2214</v>
      </c>
      <c r="G200" s="6">
        <v>2421</v>
      </c>
      <c r="H200" s="6">
        <v>4635</v>
      </c>
      <c r="I200" s="5">
        <v>9285</v>
      </c>
      <c r="J200" s="6">
        <v>12128</v>
      </c>
      <c r="K200" s="6">
        <v>21413</v>
      </c>
    </row>
    <row r="201" spans="2:11" ht="32.4" customHeight="1">
      <c r="B201" s="141" t="s">
        <v>728</v>
      </c>
      <c r="C201" s="5">
        <v>202</v>
      </c>
      <c r="D201" s="6">
        <v>477</v>
      </c>
      <c r="E201" s="7">
        <v>679</v>
      </c>
      <c r="F201" s="6">
        <v>11</v>
      </c>
      <c r="G201" s="6">
        <v>27</v>
      </c>
      <c r="H201" s="6">
        <v>38</v>
      </c>
      <c r="I201" s="5">
        <v>213</v>
      </c>
      <c r="J201" s="6">
        <v>504</v>
      </c>
      <c r="K201" s="6">
        <v>717</v>
      </c>
    </row>
    <row r="202" spans="2:11" ht="27.6" customHeight="1">
      <c r="B202" s="141" t="s">
        <v>731</v>
      </c>
      <c r="C202" s="5">
        <v>5</v>
      </c>
      <c r="D202" s="6">
        <v>37</v>
      </c>
      <c r="E202" s="7">
        <v>42</v>
      </c>
      <c r="F202" s="6">
        <v>0</v>
      </c>
      <c r="G202" s="6">
        <v>0</v>
      </c>
      <c r="H202" s="6">
        <v>0</v>
      </c>
      <c r="I202" s="5">
        <v>5</v>
      </c>
      <c r="J202" s="6">
        <v>37</v>
      </c>
      <c r="K202" s="6">
        <v>42</v>
      </c>
    </row>
    <row r="203" spans="2:11" ht="26.4">
      <c r="B203" s="141" t="s">
        <v>732</v>
      </c>
      <c r="C203" s="163">
        <v>15</v>
      </c>
      <c r="D203" s="164">
        <v>240</v>
      </c>
      <c r="E203" s="165">
        <v>255</v>
      </c>
      <c r="F203" s="164">
        <v>4</v>
      </c>
      <c r="G203" s="164">
        <v>12</v>
      </c>
      <c r="H203" s="164">
        <v>16</v>
      </c>
      <c r="I203" s="163">
        <v>19</v>
      </c>
      <c r="J203" s="164">
        <v>252</v>
      </c>
      <c r="K203" s="164">
        <v>271</v>
      </c>
    </row>
    <row r="204" spans="2:11" ht="26.4">
      <c r="B204" s="141" t="s">
        <v>739</v>
      </c>
      <c r="C204" s="5">
        <v>6</v>
      </c>
      <c r="D204" s="6">
        <v>16</v>
      </c>
      <c r="E204" s="7">
        <v>22</v>
      </c>
      <c r="F204" s="6">
        <v>3</v>
      </c>
      <c r="G204" s="6">
        <v>13</v>
      </c>
      <c r="H204" s="6">
        <v>16</v>
      </c>
      <c r="I204" s="5">
        <v>9</v>
      </c>
      <c r="J204" s="6">
        <v>29</v>
      </c>
      <c r="K204" s="6">
        <v>38</v>
      </c>
    </row>
    <row r="205" spans="2:11" ht="26.4">
      <c r="B205" s="141" t="s">
        <v>733</v>
      </c>
      <c r="C205" s="5">
        <v>0</v>
      </c>
      <c r="D205" s="6">
        <v>8</v>
      </c>
      <c r="E205" s="7">
        <v>8</v>
      </c>
      <c r="F205" s="6">
        <v>30</v>
      </c>
      <c r="G205" s="6">
        <v>49</v>
      </c>
      <c r="H205" s="6">
        <v>79</v>
      </c>
      <c r="I205" s="5">
        <v>30</v>
      </c>
      <c r="J205" s="6">
        <v>57</v>
      </c>
      <c r="K205" s="6">
        <v>87</v>
      </c>
    </row>
    <row r="206" spans="2:11">
      <c r="B206" s="141" t="s">
        <v>734</v>
      </c>
      <c r="C206" s="5">
        <v>38</v>
      </c>
      <c r="D206" s="6">
        <v>16</v>
      </c>
      <c r="E206" s="7">
        <v>54</v>
      </c>
      <c r="F206" s="6">
        <v>41</v>
      </c>
      <c r="G206" s="6">
        <v>61</v>
      </c>
      <c r="H206" s="6">
        <v>102</v>
      </c>
      <c r="I206" s="5">
        <v>79</v>
      </c>
      <c r="J206" s="6">
        <v>77</v>
      </c>
      <c r="K206" s="6">
        <v>156</v>
      </c>
    </row>
    <row r="207" spans="2:11">
      <c r="B207" s="15" t="s">
        <v>735</v>
      </c>
      <c r="C207" s="5">
        <v>3</v>
      </c>
      <c r="D207" s="6">
        <v>19</v>
      </c>
      <c r="E207" s="7">
        <v>22</v>
      </c>
      <c r="F207" s="6">
        <v>0</v>
      </c>
      <c r="G207" s="6">
        <v>0</v>
      </c>
      <c r="H207" s="6">
        <v>0</v>
      </c>
      <c r="I207" s="5">
        <v>3</v>
      </c>
      <c r="J207" s="6">
        <v>19</v>
      </c>
      <c r="K207" s="6">
        <v>22</v>
      </c>
    </row>
    <row r="208" spans="2:11">
      <c r="B208" s="141" t="s">
        <v>729</v>
      </c>
      <c r="C208" s="5">
        <v>765</v>
      </c>
      <c r="D208" s="6">
        <v>86</v>
      </c>
      <c r="E208" s="7">
        <v>851</v>
      </c>
      <c r="F208" s="6">
        <v>29</v>
      </c>
      <c r="G208" s="6">
        <v>0</v>
      </c>
      <c r="H208" s="6">
        <v>29</v>
      </c>
      <c r="I208" s="5">
        <v>794</v>
      </c>
      <c r="J208" s="6">
        <v>86</v>
      </c>
      <c r="K208" s="6">
        <v>880</v>
      </c>
    </row>
    <row r="209" spans="2:11">
      <c r="B209" t="s">
        <v>736</v>
      </c>
      <c r="C209" s="5">
        <v>37</v>
      </c>
      <c r="D209" s="6">
        <v>35</v>
      </c>
      <c r="E209" s="7">
        <v>72</v>
      </c>
      <c r="F209" s="6">
        <v>36</v>
      </c>
      <c r="G209" s="6">
        <v>50</v>
      </c>
      <c r="H209" s="6">
        <v>86</v>
      </c>
      <c r="I209" s="5">
        <v>73</v>
      </c>
      <c r="J209" s="6">
        <v>85</v>
      </c>
      <c r="K209" s="6">
        <v>158</v>
      </c>
    </row>
    <row r="210" spans="2:11">
      <c r="B210" s="141" t="s">
        <v>737</v>
      </c>
      <c r="C210" s="5">
        <v>14</v>
      </c>
      <c r="D210" s="6">
        <v>23</v>
      </c>
      <c r="E210" s="7">
        <v>37</v>
      </c>
      <c r="F210" s="6">
        <v>28</v>
      </c>
      <c r="G210" s="6">
        <v>46</v>
      </c>
      <c r="H210" s="6">
        <v>74</v>
      </c>
      <c r="I210" s="5">
        <v>42</v>
      </c>
      <c r="J210" s="6">
        <v>69</v>
      </c>
      <c r="K210" s="6">
        <v>111</v>
      </c>
    </row>
    <row r="211" spans="2:11">
      <c r="B211" s="141" t="s">
        <v>730</v>
      </c>
      <c r="C211" s="5">
        <v>152</v>
      </c>
      <c r="D211" s="6">
        <v>254</v>
      </c>
      <c r="E211" s="7">
        <v>406</v>
      </c>
      <c r="F211" s="6">
        <v>229</v>
      </c>
      <c r="G211" s="6">
        <v>320</v>
      </c>
      <c r="H211" s="6">
        <v>549</v>
      </c>
      <c r="I211" s="5">
        <v>381</v>
      </c>
      <c r="J211" s="6">
        <v>574</v>
      </c>
      <c r="K211" s="6">
        <v>955</v>
      </c>
    </row>
    <row r="212" spans="2:11">
      <c r="B212" s="8" t="s">
        <v>66</v>
      </c>
      <c r="C212" s="9">
        <f>SUM(C173:C211)</f>
        <v>121413</v>
      </c>
      <c r="D212" s="10">
        <f t="shared" ref="D212:K212" si="3">SUM(D173:D211)</f>
        <v>152375</v>
      </c>
      <c r="E212" s="11">
        <f t="shared" si="3"/>
        <v>273788</v>
      </c>
      <c r="F212" s="10">
        <f t="shared" si="3"/>
        <v>18607</v>
      </c>
      <c r="G212" s="10">
        <f t="shared" si="3"/>
        <v>21747</v>
      </c>
      <c r="H212" s="10">
        <f t="shared" si="3"/>
        <v>40354</v>
      </c>
      <c r="I212" s="9">
        <f t="shared" si="3"/>
        <v>140020</v>
      </c>
      <c r="J212" s="10">
        <f t="shared" si="3"/>
        <v>174122</v>
      </c>
      <c r="K212" s="10">
        <f t="shared" si="3"/>
        <v>314142</v>
      </c>
    </row>
    <row r="213" spans="2:11">
      <c r="C213" s="556"/>
      <c r="D213" s="556"/>
      <c r="E213" s="556"/>
      <c r="F213" s="556"/>
      <c r="G213" s="556"/>
      <c r="H213" s="556"/>
      <c r="I213" s="556"/>
      <c r="J213" s="556"/>
      <c r="K213" s="556"/>
    </row>
    <row r="215" spans="2:11">
      <c r="B215" s="8"/>
      <c r="D215" s="6"/>
      <c r="E215" s="6"/>
      <c r="F215" s="6"/>
      <c r="G215" s="6"/>
      <c r="H215" s="6"/>
      <c r="I215" s="6"/>
      <c r="J215" s="6"/>
      <c r="K215" s="6"/>
    </row>
    <row r="819" ht="13.95" customHeight="1"/>
  </sheetData>
  <mergeCells count="5">
    <mergeCell ref="A2:K2"/>
    <mergeCell ref="A3:K3"/>
    <mergeCell ref="C5:E5"/>
    <mergeCell ref="F5:H5"/>
    <mergeCell ref="I5:K5"/>
  </mergeCells>
  <phoneticPr fontId="0" type="noConversion"/>
  <printOptions horizontalCentered="1"/>
  <pageMargins left="0.19685039370078741" right="0.19685039370078741" top="0.59055118110236227" bottom="0.59055118110236227" header="0.51181102362204722" footer="0.51181102362204722"/>
  <pageSetup paperSize="9" scale="75"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457"/>
  <sheetViews>
    <sheetView zoomScaleNormal="100" workbookViewId="0">
      <selection activeCell="A2459" sqref="A2459"/>
    </sheetView>
  </sheetViews>
  <sheetFormatPr defaultColWidth="9.109375" defaultRowHeight="13.2"/>
  <cols>
    <col min="1" max="1" width="1.44140625" style="1" customWidth="1"/>
    <col min="2" max="2" width="1.109375" style="1" customWidth="1"/>
    <col min="3" max="3" width="47.109375" style="141" customWidth="1"/>
    <col min="4" max="4" width="8.33203125" style="140" customWidth="1"/>
    <col min="5" max="11" width="7.6640625" style="140" customWidth="1"/>
    <col min="12" max="12" width="7.6640625" style="275" customWidth="1"/>
    <col min="13" max="13" width="9.109375" style="1"/>
    <col min="14" max="14" width="7" style="140" customWidth="1"/>
    <col min="15" max="28" width="8.33203125" style="140" customWidth="1"/>
    <col min="29" max="16384" width="9.109375" style="140"/>
  </cols>
  <sheetData>
    <row r="1" spans="1:13" ht="15" customHeight="1">
      <c r="A1" s="677" t="s">
        <v>43</v>
      </c>
      <c r="B1" s="677"/>
      <c r="C1" s="677"/>
    </row>
    <row r="2" spans="1:13" s="268" customFormat="1" ht="15" customHeight="1">
      <c r="A2" s="699" t="s">
        <v>44</v>
      </c>
      <c r="B2" s="699"/>
      <c r="C2" s="700"/>
      <c r="D2" s="700"/>
      <c r="E2" s="700"/>
      <c r="F2" s="700"/>
      <c r="G2" s="700"/>
      <c r="H2" s="700"/>
      <c r="I2" s="700"/>
      <c r="J2" s="700"/>
      <c r="K2" s="700"/>
      <c r="L2" s="700"/>
      <c r="M2" s="274"/>
    </row>
    <row r="3" spans="1:13" s="268" customFormat="1" ht="15" customHeight="1">
      <c r="A3" s="695" t="s">
        <v>742</v>
      </c>
      <c r="B3" s="695"/>
      <c r="C3" s="695"/>
      <c r="D3" s="695"/>
      <c r="E3" s="695"/>
      <c r="F3" s="695"/>
      <c r="G3" s="695"/>
      <c r="H3" s="695"/>
      <c r="I3" s="695"/>
      <c r="J3" s="695"/>
      <c r="K3" s="695"/>
      <c r="L3" s="695"/>
      <c r="M3" s="274"/>
    </row>
    <row r="4" spans="1:13" ht="7.2" customHeight="1">
      <c r="A4" s="29"/>
      <c r="B4" s="29"/>
      <c r="C4" s="151"/>
      <c r="D4" s="151"/>
      <c r="E4" s="151"/>
      <c r="F4" s="151"/>
      <c r="G4" s="151"/>
      <c r="H4" s="151"/>
      <c r="I4" s="151"/>
      <c r="J4" s="151"/>
      <c r="K4" s="151"/>
      <c r="L4" s="276"/>
    </row>
    <row r="5" spans="1:13">
      <c r="A5" s="29"/>
      <c r="B5" s="29"/>
      <c r="C5" s="557" t="s">
        <v>96</v>
      </c>
      <c r="D5" s="701" t="s">
        <v>86</v>
      </c>
      <c r="E5" s="701"/>
      <c r="F5" s="701"/>
      <c r="G5" s="701"/>
      <c r="H5" s="269"/>
      <c r="I5" s="701" t="s">
        <v>88</v>
      </c>
      <c r="J5" s="701"/>
      <c r="K5" s="701"/>
      <c r="L5" s="701"/>
    </row>
    <row r="6" spans="1:13">
      <c r="A6" s="29"/>
      <c r="B6" s="29"/>
      <c r="C6" s="557" t="s">
        <v>101</v>
      </c>
      <c r="D6" s="701" t="s">
        <v>87</v>
      </c>
      <c r="E6" s="701"/>
      <c r="F6" s="701"/>
      <c r="G6" s="701"/>
      <c r="H6" s="269"/>
      <c r="I6" s="701" t="s">
        <v>107</v>
      </c>
      <c r="J6" s="701"/>
      <c r="K6" s="701"/>
      <c r="L6" s="701"/>
    </row>
    <row r="7" spans="1:13">
      <c r="A7" s="29"/>
      <c r="B7" s="29"/>
      <c r="C7" s="557" t="s">
        <v>110</v>
      </c>
      <c r="D7" s="701" t="s">
        <v>89</v>
      </c>
      <c r="E7" s="701"/>
      <c r="F7" s="701"/>
      <c r="G7" s="701"/>
      <c r="H7" s="269"/>
      <c r="I7" s="701" t="s">
        <v>99</v>
      </c>
      <c r="J7" s="701"/>
      <c r="K7" s="701"/>
      <c r="L7" s="701"/>
    </row>
    <row r="8" spans="1:13">
      <c r="A8" s="29"/>
      <c r="B8" s="29"/>
      <c r="C8" s="557" t="s">
        <v>97</v>
      </c>
      <c r="D8" s="701" t="s">
        <v>90</v>
      </c>
      <c r="E8" s="701"/>
      <c r="F8" s="701"/>
      <c r="G8" s="701"/>
      <c r="I8" s="701" t="s">
        <v>104</v>
      </c>
      <c r="J8" s="701"/>
      <c r="K8" s="701"/>
      <c r="L8" s="701"/>
    </row>
    <row r="9" spans="1:13">
      <c r="A9" s="29"/>
      <c r="B9" s="29"/>
      <c r="C9" s="557" t="s">
        <v>102</v>
      </c>
      <c r="D9" s="701" t="s">
        <v>91</v>
      </c>
      <c r="E9" s="701"/>
      <c r="F9" s="701"/>
      <c r="G9" s="701"/>
      <c r="H9" s="269"/>
      <c r="I9" s="701" t="s">
        <v>108</v>
      </c>
      <c r="J9" s="701"/>
      <c r="K9" s="701"/>
      <c r="L9" s="701"/>
    </row>
    <row r="10" spans="1:13">
      <c r="A10" s="29"/>
      <c r="B10" s="29"/>
      <c r="C10" s="557" t="s">
        <v>106</v>
      </c>
      <c r="D10" s="701" t="s">
        <v>92</v>
      </c>
      <c r="E10" s="701"/>
      <c r="F10" s="701"/>
      <c r="G10" s="701"/>
      <c r="H10" s="269"/>
      <c r="I10" s="701" t="s">
        <v>111</v>
      </c>
      <c r="J10" s="701"/>
      <c r="K10" s="701"/>
      <c r="L10" s="701"/>
    </row>
    <row r="11" spans="1:13">
      <c r="A11" s="29"/>
      <c r="B11" s="29"/>
      <c r="C11" s="557" t="s">
        <v>103</v>
      </c>
      <c r="D11" s="701" t="s">
        <v>93</v>
      </c>
      <c r="E11" s="701"/>
      <c r="F11" s="701"/>
      <c r="G11" s="701"/>
      <c r="H11" s="269"/>
    </row>
    <row r="12" spans="1:13">
      <c r="A12" s="29"/>
      <c r="B12" s="29"/>
      <c r="C12" s="557" t="s">
        <v>727</v>
      </c>
      <c r="D12" s="701" t="s">
        <v>94</v>
      </c>
      <c r="E12" s="701"/>
      <c r="F12" s="701"/>
      <c r="G12" s="701"/>
      <c r="H12" s="269"/>
      <c r="I12" s="701" t="s">
        <v>743</v>
      </c>
      <c r="J12" s="701"/>
      <c r="K12" s="701"/>
      <c r="L12" s="701"/>
    </row>
    <row r="13" spans="1:13" ht="15" customHeight="1">
      <c r="A13" s="29"/>
      <c r="B13" s="29"/>
      <c r="C13" s="151"/>
      <c r="D13" s="151"/>
      <c r="E13" s="151"/>
      <c r="F13" s="151"/>
      <c r="G13" s="151"/>
      <c r="H13" s="151"/>
      <c r="I13" s="151"/>
      <c r="J13" s="151"/>
      <c r="K13" s="151"/>
      <c r="L13" s="276"/>
    </row>
    <row r="14" spans="1:13" ht="28.2" customHeight="1">
      <c r="A14" s="651" t="s">
        <v>744</v>
      </c>
      <c r="B14" s="651"/>
      <c r="C14" s="651"/>
      <c r="D14" s="651"/>
      <c r="E14" s="651"/>
      <c r="F14" s="651"/>
      <c r="G14" s="651"/>
      <c r="H14" s="651"/>
      <c r="I14" s="651"/>
      <c r="J14" s="652"/>
      <c r="K14" s="652"/>
      <c r="L14" s="652"/>
    </row>
    <row r="15" spans="1:13" ht="13.8" thickBot="1">
      <c r="A15" s="29"/>
      <c r="B15" s="29"/>
      <c r="C15" s="29"/>
      <c r="D15" s="29"/>
      <c r="E15" s="29"/>
      <c r="F15" s="29"/>
      <c r="G15" s="29"/>
      <c r="H15" s="29"/>
      <c r="I15" s="29"/>
      <c r="J15" s="151"/>
      <c r="K15" s="151"/>
      <c r="L15" s="557" t="s">
        <v>745</v>
      </c>
    </row>
    <row r="16" spans="1:13" ht="29.4" customHeight="1">
      <c r="A16" s="152"/>
      <c r="B16" s="152"/>
      <c r="C16" s="153"/>
      <c r="D16" s="653" t="s">
        <v>131</v>
      </c>
      <c r="E16" s="654"/>
      <c r="F16" s="655"/>
      <c r="G16" s="654" t="s">
        <v>132</v>
      </c>
      <c r="H16" s="654"/>
      <c r="I16" s="654"/>
      <c r="J16" s="653" t="s">
        <v>50</v>
      </c>
      <c r="K16" s="654"/>
      <c r="L16" s="654"/>
    </row>
    <row r="17" spans="1:12" ht="15" customHeight="1">
      <c r="A17" s="154"/>
      <c r="B17" s="154"/>
      <c r="C17" s="155"/>
      <c r="D17" s="156" t="s">
        <v>51</v>
      </c>
      <c r="E17" s="157" t="s">
        <v>52</v>
      </c>
      <c r="F17" s="158" t="s">
        <v>53</v>
      </c>
      <c r="G17" s="157" t="s">
        <v>51</v>
      </c>
      <c r="H17" s="157" t="s">
        <v>52</v>
      </c>
      <c r="I17" s="157" t="s">
        <v>53</v>
      </c>
      <c r="J17" s="156" t="s">
        <v>51</v>
      </c>
      <c r="K17" s="157" t="s">
        <v>52</v>
      </c>
      <c r="L17" s="277" t="s">
        <v>53</v>
      </c>
    </row>
    <row r="18" spans="1:12" ht="15" customHeight="1">
      <c r="A18" s="1" t="s">
        <v>54</v>
      </c>
      <c r="B18" s="140"/>
      <c r="D18" s="388"/>
      <c r="E18" s="389"/>
      <c r="F18" s="390"/>
      <c r="G18" s="389"/>
      <c r="H18" s="389"/>
      <c r="I18" s="389"/>
      <c r="J18" s="391"/>
      <c r="K18" s="389"/>
      <c r="L18" s="346"/>
    </row>
    <row r="19" spans="1:12">
      <c r="A19" s="140"/>
      <c r="B19" s="1" t="s">
        <v>144</v>
      </c>
      <c r="D19" s="388"/>
      <c r="E19" s="389"/>
      <c r="F19" s="390"/>
      <c r="G19" s="389"/>
      <c r="H19" s="389"/>
      <c r="I19" s="389"/>
      <c r="J19" s="388"/>
      <c r="K19" s="389"/>
      <c r="L19" s="346"/>
    </row>
    <row r="20" spans="1:12">
      <c r="A20" s="140"/>
      <c r="C20" s="141" t="s">
        <v>307</v>
      </c>
      <c r="D20" s="395">
        <v>125</v>
      </c>
      <c r="E20" s="396">
        <v>153</v>
      </c>
      <c r="F20" s="397">
        <v>278</v>
      </c>
      <c r="G20" s="396">
        <v>17</v>
      </c>
      <c r="H20" s="396">
        <v>40</v>
      </c>
      <c r="I20" s="396">
        <v>57</v>
      </c>
      <c r="J20" s="395">
        <v>142</v>
      </c>
      <c r="K20" s="396">
        <v>193</v>
      </c>
      <c r="L20" s="396">
        <v>335</v>
      </c>
    </row>
    <row r="21" spans="1:12">
      <c r="A21" s="140"/>
      <c r="C21" s="141" t="s">
        <v>309</v>
      </c>
      <c r="D21" s="395">
        <v>4</v>
      </c>
      <c r="E21" s="396">
        <v>34</v>
      </c>
      <c r="F21" s="397">
        <v>38</v>
      </c>
      <c r="G21" s="396">
        <v>3</v>
      </c>
      <c r="H21" s="396">
        <v>6</v>
      </c>
      <c r="I21" s="396">
        <v>9</v>
      </c>
      <c r="J21" s="395">
        <v>7</v>
      </c>
      <c r="K21" s="396">
        <v>40</v>
      </c>
      <c r="L21" s="396">
        <v>47</v>
      </c>
    </row>
    <row r="22" spans="1:12">
      <c r="A22" s="140"/>
      <c r="C22" s="141" t="s">
        <v>310</v>
      </c>
      <c r="D22" s="395">
        <v>26</v>
      </c>
      <c r="E22" s="396">
        <v>42</v>
      </c>
      <c r="F22" s="397">
        <v>68</v>
      </c>
      <c r="G22" s="396">
        <v>4</v>
      </c>
      <c r="H22" s="396">
        <v>7</v>
      </c>
      <c r="I22" s="396">
        <v>11</v>
      </c>
      <c r="J22" s="395">
        <v>30</v>
      </c>
      <c r="K22" s="396">
        <v>49</v>
      </c>
      <c r="L22" s="396">
        <v>79</v>
      </c>
    </row>
    <row r="23" spans="1:12">
      <c r="A23" s="140"/>
      <c r="C23" s="141" t="s">
        <v>312</v>
      </c>
      <c r="D23" s="395">
        <v>198</v>
      </c>
      <c r="E23" s="396">
        <v>163</v>
      </c>
      <c r="F23" s="397">
        <v>361</v>
      </c>
      <c r="G23" s="396">
        <v>27</v>
      </c>
      <c r="H23" s="396">
        <v>29</v>
      </c>
      <c r="I23" s="396">
        <v>56</v>
      </c>
      <c r="J23" s="395">
        <v>225</v>
      </c>
      <c r="K23" s="396">
        <v>192</v>
      </c>
      <c r="L23" s="396">
        <v>417</v>
      </c>
    </row>
    <row r="24" spans="1:12">
      <c r="A24" s="140"/>
      <c r="C24" s="141" t="s">
        <v>313</v>
      </c>
      <c r="D24" s="395">
        <v>212</v>
      </c>
      <c r="E24" s="396">
        <v>25</v>
      </c>
      <c r="F24" s="397">
        <v>237</v>
      </c>
      <c r="G24" s="396">
        <v>26</v>
      </c>
      <c r="H24" s="396">
        <v>6</v>
      </c>
      <c r="I24" s="396">
        <v>32</v>
      </c>
      <c r="J24" s="395">
        <v>238</v>
      </c>
      <c r="K24" s="396">
        <v>31</v>
      </c>
      <c r="L24" s="396">
        <v>269</v>
      </c>
    </row>
    <row r="25" spans="1:12">
      <c r="A25" s="140"/>
      <c r="C25" s="141" t="s">
        <v>314</v>
      </c>
      <c r="D25" s="395">
        <v>136</v>
      </c>
      <c r="E25" s="396">
        <v>10</v>
      </c>
      <c r="F25" s="397">
        <v>146</v>
      </c>
      <c r="G25" s="396">
        <v>19</v>
      </c>
      <c r="H25" s="396">
        <v>2</v>
      </c>
      <c r="I25" s="396">
        <v>21</v>
      </c>
      <c r="J25" s="395">
        <v>155</v>
      </c>
      <c r="K25" s="396">
        <v>12</v>
      </c>
      <c r="L25" s="396">
        <v>167</v>
      </c>
    </row>
    <row r="26" spans="1:12">
      <c r="A26" s="140"/>
      <c r="C26" s="141" t="s">
        <v>315</v>
      </c>
      <c r="D26" s="395">
        <v>162</v>
      </c>
      <c r="E26" s="396">
        <v>33</v>
      </c>
      <c r="F26" s="397">
        <v>195</v>
      </c>
      <c r="G26" s="396">
        <v>25</v>
      </c>
      <c r="H26" s="396">
        <v>6</v>
      </c>
      <c r="I26" s="396">
        <v>31</v>
      </c>
      <c r="J26" s="395">
        <v>187</v>
      </c>
      <c r="K26" s="396">
        <v>39</v>
      </c>
      <c r="L26" s="396">
        <v>226</v>
      </c>
    </row>
    <row r="27" spans="1:12" s="8" customFormat="1" ht="15" customHeight="1">
      <c r="C27" s="65" t="s">
        <v>50</v>
      </c>
      <c r="D27" s="367">
        <v>863</v>
      </c>
      <c r="E27" s="368">
        <v>460</v>
      </c>
      <c r="F27" s="369">
        <v>1323</v>
      </c>
      <c r="G27" s="368">
        <v>121</v>
      </c>
      <c r="H27" s="368">
        <v>96</v>
      </c>
      <c r="I27" s="368">
        <v>217</v>
      </c>
      <c r="J27" s="367">
        <v>984</v>
      </c>
      <c r="K27" s="368">
        <v>556</v>
      </c>
      <c r="L27" s="368">
        <v>1540</v>
      </c>
    </row>
    <row r="28" spans="1:12" ht="30" customHeight="1">
      <c r="A28" s="140"/>
      <c r="B28" s="679" t="s">
        <v>145</v>
      </c>
      <c r="C28" s="682"/>
      <c r="D28" s="395"/>
      <c r="E28" s="396"/>
      <c r="F28" s="397"/>
      <c r="G28" s="396"/>
      <c r="H28" s="396"/>
      <c r="I28" s="396"/>
      <c r="J28" s="395"/>
      <c r="K28" s="396"/>
      <c r="L28" s="396"/>
    </row>
    <row r="29" spans="1:12" ht="15" customHeight="1">
      <c r="A29" s="140"/>
      <c r="C29" s="141" t="s">
        <v>318</v>
      </c>
      <c r="D29" s="395">
        <v>15</v>
      </c>
      <c r="E29" s="396">
        <v>74</v>
      </c>
      <c r="F29" s="397">
        <v>89</v>
      </c>
      <c r="G29" s="396">
        <v>2</v>
      </c>
      <c r="H29" s="396">
        <v>13</v>
      </c>
      <c r="I29" s="396">
        <v>15</v>
      </c>
      <c r="J29" s="395">
        <v>17</v>
      </c>
      <c r="K29" s="396">
        <v>87</v>
      </c>
      <c r="L29" s="396">
        <v>104</v>
      </c>
    </row>
    <row r="30" spans="1:12" s="8" customFormat="1">
      <c r="C30" s="65" t="s">
        <v>50</v>
      </c>
      <c r="D30" s="367">
        <v>15</v>
      </c>
      <c r="E30" s="368">
        <v>74</v>
      </c>
      <c r="F30" s="369">
        <v>89</v>
      </c>
      <c r="G30" s="368">
        <v>2</v>
      </c>
      <c r="H30" s="368">
        <v>13</v>
      </c>
      <c r="I30" s="368">
        <v>15</v>
      </c>
      <c r="J30" s="367">
        <v>17</v>
      </c>
      <c r="K30" s="368">
        <v>87</v>
      </c>
      <c r="L30" s="368">
        <v>104</v>
      </c>
    </row>
    <row r="31" spans="1:12">
      <c r="A31" s="140"/>
      <c r="B31" s="1" t="s">
        <v>146</v>
      </c>
      <c r="D31" s="395"/>
      <c r="E31" s="396"/>
      <c r="F31" s="397"/>
      <c r="G31" s="396"/>
      <c r="H31" s="396"/>
      <c r="I31" s="396"/>
      <c r="J31" s="395"/>
      <c r="K31" s="396"/>
      <c r="L31" s="396"/>
    </row>
    <row r="32" spans="1:12">
      <c r="A32" s="140"/>
      <c r="C32" s="141" t="s">
        <v>320</v>
      </c>
      <c r="D32" s="395">
        <v>190</v>
      </c>
      <c r="E32" s="396">
        <v>1</v>
      </c>
      <c r="F32" s="397">
        <v>191</v>
      </c>
      <c r="G32" s="396">
        <v>24</v>
      </c>
      <c r="H32" s="396">
        <v>2</v>
      </c>
      <c r="I32" s="396">
        <v>26</v>
      </c>
      <c r="J32" s="395">
        <v>214</v>
      </c>
      <c r="K32" s="396">
        <v>3</v>
      </c>
      <c r="L32" s="396">
        <v>217</v>
      </c>
    </row>
    <row r="33" spans="1:12">
      <c r="A33" s="140"/>
      <c r="C33" s="141" t="s">
        <v>322</v>
      </c>
      <c r="D33" s="395">
        <v>37</v>
      </c>
      <c r="E33" s="396">
        <v>1</v>
      </c>
      <c r="F33" s="397">
        <v>38</v>
      </c>
      <c r="G33" s="396">
        <v>0</v>
      </c>
      <c r="H33" s="396">
        <v>1</v>
      </c>
      <c r="I33" s="396">
        <v>1</v>
      </c>
      <c r="J33" s="395">
        <v>37</v>
      </c>
      <c r="K33" s="396">
        <v>2</v>
      </c>
      <c r="L33" s="396">
        <v>39</v>
      </c>
    </row>
    <row r="34" spans="1:12">
      <c r="A34" s="140"/>
      <c r="C34" s="141" t="s">
        <v>324</v>
      </c>
      <c r="D34" s="395">
        <v>64</v>
      </c>
      <c r="E34" s="396">
        <v>0</v>
      </c>
      <c r="F34" s="397">
        <v>64</v>
      </c>
      <c r="G34" s="396">
        <v>8</v>
      </c>
      <c r="H34" s="396">
        <v>0</v>
      </c>
      <c r="I34" s="396">
        <v>8</v>
      </c>
      <c r="J34" s="395">
        <v>72</v>
      </c>
      <c r="K34" s="396">
        <v>0</v>
      </c>
      <c r="L34" s="396">
        <v>72</v>
      </c>
    </row>
    <row r="35" spans="1:12">
      <c r="A35" s="140"/>
      <c r="C35" s="141" t="s">
        <v>327</v>
      </c>
      <c r="D35" s="395">
        <v>65</v>
      </c>
      <c r="E35" s="396">
        <v>15</v>
      </c>
      <c r="F35" s="397">
        <v>80</v>
      </c>
      <c r="G35" s="396">
        <v>5</v>
      </c>
      <c r="H35" s="396">
        <v>0</v>
      </c>
      <c r="I35" s="396">
        <v>5</v>
      </c>
      <c r="J35" s="395">
        <v>70</v>
      </c>
      <c r="K35" s="396">
        <v>15</v>
      </c>
      <c r="L35" s="396">
        <v>85</v>
      </c>
    </row>
    <row r="36" spans="1:12" s="8" customFormat="1">
      <c r="C36" s="65" t="s">
        <v>50</v>
      </c>
      <c r="D36" s="367">
        <v>356</v>
      </c>
      <c r="E36" s="368">
        <v>17</v>
      </c>
      <c r="F36" s="369">
        <v>373</v>
      </c>
      <c r="G36" s="368">
        <v>37</v>
      </c>
      <c r="H36" s="368">
        <v>3</v>
      </c>
      <c r="I36" s="368">
        <v>40</v>
      </c>
      <c r="J36" s="367">
        <v>393</v>
      </c>
      <c r="K36" s="368">
        <v>20</v>
      </c>
      <c r="L36" s="368">
        <v>413</v>
      </c>
    </row>
    <row r="37" spans="1:12">
      <c r="A37" s="140"/>
      <c r="B37" s="1" t="s">
        <v>149</v>
      </c>
      <c r="D37" s="395"/>
      <c r="E37" s="396"/>
      <c r="F37" s="397"/>
      <c r="G37" s="396"/>
      <c r="H37" s="396"/>
      <c r="I37" s="396"/>
      <c r="J37" s="395"/>
      <c r="K37" s="396"/>
      <c r="L37" s="396"/>
    </row>
    <row r="38" spans="1:12">
      <c r="A38" s="140"/>
      <c r="C38" s="141" t="s">
        <v>278</v>
      </c>
      <c r="D38" s="395">
        <v>69</v>
      </c>
      <c r="E38" s="396">
        <v>41</v>
      </c>
      <c r="F38" s="397">
        <v>110</v>
      </c>
      <c r="G38" s="396">
        <v>1</v>
      </c>
      <c r="H38" s="396">
        <v>3</v>
      </c>
      <c r="I38" s="396">
        <v>4</v>
      </c>
      <c r="J38" s="395">
        <v>70</v>
      </c>
      <c r="K38" s="396">
        <v>44</v>
      </c>
      <c r="L38" s="396">
        <v>114</v>
      </c>
    </row>
    <row r="39" spans="1:12" s="8" customFormat="1" ht="15" customHeight="1">
      <c r="C39" s="65" t="s">
        <v>50</v>
      </c>
      <c r="D39" s="367">
        <v>69</v>
      </c>
      <c r="E39" s="368">
        <v>41</v>
      </c>
      <c r="F39" s="369">
        <v>110</v>
      </c>
      <c r="G39" s="368">
        <v>1</v>
      </c>
      <c r="H39" s="368">
        <v>3</v>
      </c>
      <c r="I39" s="368">
        <v>4</v>
      </c>
      <c r="J39" s="367">
        <v>70</v>
      </c>
      <c r="K39" s="368">
        <v>44</v>
      </c>
      <c r="L39" s="368">
        <v>114</v>
      </c>
    </row>
    <row r="40" spans="1:12" ht="15" customHeight="1">
      <c r="A40" s="140"/>
      <c r="B40" s="1" t="s">
        <v>150</v>
      </c>
      <c r="D40" s="395"/>
      <c r="E40" s="396"/>
      <c r="F40" s="397"/>
      <c r="G40" s="396"/>
      <c r="H40" s="396"/>
      <c r="I40" s="396"/>
      <c r="J40" s="395"/>
      <c r="K40" s="396"/>
      <c r="L40" s="396"/>
    </row>
    <row r="41" spans="1:12">
      <c r="A41" s="140"/>
      <c r="B41" s="140"/>
      <c r="C41" s="141" t="s">
        <v>329</v>
      </c>
      <c r="D41" s="395">
        <v>86</v>
      </c>
      <c r="E41" s="396">
        <v>332</v>
      </c>
      <c r="F41" s="397">
        <v>418</v>
      </c>
      <c r="G41" s="396">
        <v>10</v>
      </c>
      <c r="H41" s="396">
        <v>52</v>
      </c>
      <c r="I41" s="396">
        <v>62</v>
      </c>
      <c r="J41" s="395">
        <v>96</v>
      </c>
      <c r="K41" s="396">
        <v>384</v>
      </c>
      <c r="L41" s="396">
        <v>480</v>
      </c>
    </row>
    <row r="42" spans="1:12">
      <c r="A42" s="140"/>
      <c r="B42" s="140"/>
      <c r="C42" s="141" t="s">
        <v>331</v>
      </c>
      <c r="D42" s="395">
        <v>151</v>
      </c>
      <c r="E42" s="396">
        <v>572</v>
      </c>
      <c r="F42" s="397">
        <v>723</v>
      </c>
      <c r="G42" s="396">
        <v>4</v>
      </c>
      <c r="H42" s="396">
        <v>51</v>
      </c>
      <c r="I42" s="396">
        <v>55</v>
      </c>
      <c r="J42" s="395">
        <v>155</v>
      </c>
      <c r="K42" s="396">
        <v>623</v>
      </c>
      <c r="L42" s="396">
        <v>778</v>
      </c>
    </row>
    <row r="43" spans="1:12">
      <c r="A43" s="140"/>
      <c r="B43" s="140"/>
      <c r="C43" s="141" t="s">
        <v>332</v>
      </c>
      <c r="D43" s="395">
        <v>35</v>
      </c>
      <c r="E43" s="396">
        <v>49</v>
      </c>
      <c r="F43" s="397">
        <v>84</v>
      </c>
      <c r="G43" s="396">
        <v>3</v>
      </c>
      <c r="H43" s="396">
        <v>5</v>
      </c>
      <c r="I43" s="396">
        <v>8</v>
      </c>
      <c r="J43" s="395">
        <v>38</v>
      </c>
      <c r="K43" s="396">
        <v>54</v>
      </c>
      <c r="L43" s="396">
        <v>92</v>
      </c>
    </row>
    <row r="44" spans="1:12">
      <c r="A44" s="140"/>
      <c r="B44" s="140"/>
      <c r="C44" s="141" t="s">
        <v>334</v>
      </c>
      <c r="D44" s="395">
        <v>0</v>
      </c>
      <c r="E44" s="396">
        <v>23</v>
      </c>
      <c r="F44" s="397">
        <v>23</v>
      </c>
      <c r="G44" s="396">
        <v>0</v>
      </c>
      <c r="H44" s="396">
        <v>0</v>
      </c>
      <c r="I44" s="396">
        <v>0</v>
      </c>
      <c r="J44" s="395">
        <v>0</v>
      </c>
      <c r="K44" s="396">
        <v>23</v>
      </c>
      <c r="L44" s="396">
        <v>23</v>
      </c>
    </row>
    <row r="45" spans="1:12" s="8" customFormat="1" ht="15" customHeight="1">
      <c r="C45" s="65" t="s">
        <v>50</v>
      </c>
      <c r="D45" s="367">
        <v>272</v>
      </c>
      <c r="E45" s="368">
        <v>976</v>
      </c>
      <c r="F45" s="369">
        <v>1248</v>
      </c>
      <c r="G45" s="368">
        <v>17</v>
      </c>
      <c r="H45" s="368">
        <v>108</v>
      </c>
      <c r="I45" s="368">
        <v>125</v>
      </c>
      <c r="J45" s="367">
        <v>289</v>
      </c>
      <c r="K45" s="368">
        <v>1084</v>
      </c>
      <c r="L45" s="368">
        <v>1373</v>
      </c>
    </row>
    <row r="46" spans="1:12" s="8" customFormat="1" ht="15" customHeight="1">
      <c r="C46" s="65" t="s">
        <v>279</v>
      </c>
      <c r="D46" s="398">
        <v>1575</v>
      </c>
      <c r="E46" s="399">
        <v>1568</v>
      </c>
      <c r="F46" s="400">
        <v>3143</v>
      </c>
      <c r="G46" s="399">
        <v>178</v>
      </c>
      <c r="H46" s="399">
        <v>223</v>
      </c>
      <c r="I46" s="399">
        <v>401</v>
      </c>
      <c r="J46" s="398">
        <v>1753</v>
      </c>
      <c r="K46" s="399">
        <v>1791</v>
      </c>
      <c r="L46" s="399">
        <v>3544</v>
      </c>
    </row>
    <row r="47" spans="1:12">
      <c r="A47" s="1" t="s">
        <v>56</v>
      </c>
      <c r="D47" s="159"/>
      <c r="F47" s="160"/>
      <c r="J47" s="159"/>
    </row>
    <row r="48" spans="1:12">
      <c r="B48" s="1" t="s">
        <v>139</v>
      </c>
      <c r="D48" s="159"/>
      <c r="F48" s="160"/>
      <c r="J48" s="159"/>
    </row>
    <row r="49" spans="2:12">
      <c r="C49" s="162" t="s">
        <v>351</v>
      </c>
      <c r="D49" s="159">
        <v>71</v>
      </c>
      <c r="E49" s="140">
        <v>210</v>
      </c>
      <c r="F49" s="160">
        <v>281</v>
      </c>
      <c r="G49" s="140">
        <v>2</v>
      </c>
      <c r="H49" s="140">
        <v>20</v>
      </c>
      <c r="I49" s="140">
        <v>22</v>
      </c>
      <c r="J49" s="159">
        <v>73</v>
      </c>
      <c r="K49" s="140">
        <v>230</v>
      </c>
      <c r="L49" s="275">
        <v>303</v>
      </c>
    </row>
    <row r="50" spans="2:12">
      <c r="C50" s="141" t="s">
        <v>352</v>
      </c>
      <c r="D50" s="163">
        <v>98</v>
      </c>
      <c r="E50" s="164">
        <v>282</v>
      </c>
      <c r="F50" s="165">
        <v>380</v>
      </c>
      <c r="G50" s="164">
        <v>1</v>
      </c>
      <c r="H50" s="164">
        <v>10</v>
      </c>
      <c r="I50" s="164">
        <v>11</v>
      </c>
      <c r="J50" s="163">
        <v>99</v>
      </c>
      <c r="K50" s="164">
        <v>292</v>
      </c>
      <c r="L50" s="209">
        <v>391</v>
      </c>
    </row>
    <row r="51" spans="2:12">
      <c r="C51" s="141" t="s">
        <v>361</v>
      </c>
      <c r="D51" s="163">
        <v>61</v>
      </c>
      <c r="E51" s="164">
        <v>300</v>
      </c>
      <c r="F51" s="165">
        <v>361</v>
      </c>
      <c r="G51" s="164">
        <v>4</v>
      </c>
      <c r="H51" s="164">
        <v>42</v>
      </c>
      <c r="I51" s="164">
        <v>46</v>
      </c>
      <c r="J51" s="163">
        <v>65</v>
      </c>
      <c r="K51" s="164">
        <v>342</v>
      </c>
      <c r="L51" s="209">
        <v>407</v>
      </c>
    </row>
    <row r="52" spans="2:12">
      <c r="C52" s="162" t="s">
        <v>362</v>
      </c>
      <c r="D52" s="163">
        <v>37</v>
      </c>
      <c r="E52" s="164">
        <v>217</v>
      </c>
      <c r="F52" s="165">
        <v>254</v>
      </c>
      <c r="G52" s="164">
        <v>4</v>
      </c>
      <c r="H52" s="164">
        <v>8</v>
      </c>
      <c r="I52" s="164">
        <v>12</v>
      </c>
      <c r="J52" s="163">
        <v>41</v>
      </c>
      <c r="K52" s="164">
        <v>225</v>
      </c>
      <c r="L52" s="209">
        <v>266</v>
      </c>
    </row>
    <row r="53" spans="2:12">
      <c r="C53" s="141" t="s">
        <v>363</v>
      </c>
      <c r="D53" s="163">
        <v>1</v>
      </c>
      <c r="E53" s="164">
        <v>98</v>
      </c>
      <c r="F53" s="165">
        <v>99</v>
      </c>
      <c r="G53" s="164">
        <v>1</v>
      </c>
      <c r="H53" s="164">
        <v>178</v>
      </c>
      <c r="I53" s="164">
        <v>179</v>
      </c>
      <c r="J53" s="163">
        <v>2</v>
      </c>
      <c r="K53" s="164">
        <v>276</v>
      </c>
      <c r="L53" s="209">
        <v>278</v>
      </c>
    </row>
    <row r="54" spans="2:12">
      <c r="C54" s="65" t="s">
        <v>50</v>
      </c>
      <c r="D54" s="9">
        <v>268</v>
      </c>
      <c r="E54" s="10">
        <v>1107</v>
      </c>
      <c r="F54" s="10">
        <v>1375</v>
      </c>
      <c r="G54" s="9">
        <v>12</v>
      </c>
      <c r="H54" s="10">
        <v>258</v>
      </c>
      <c r="I54" s="10">
        <v>270</v>
      </c>
      <c r="J54" s="9">
        <v>280</v>
      </c>
      <c r="K54" s="10">
        <v>1365</v>
      </c>
      <c r="L54" s="38">
        <v>1645</v>
      </c>
    </row>
    <row r="55" spans="2:12">
      <c r="B55" s="1" t="s">
        <v>144</v>
      </c>
      <c r="D55" s="163"/>
      <c r="E55" s="164"/>
      <c r="F55" s="165"/>
      <c r="G55" s="164"/>
      <c r="H55" s="164"/>
      <c r="I55" s="164"/>
      <c r="J55" s="163"/>
      <c r="K55" s="164"/>
      <c r="L55" s="209"/>
    </row>
    <row r="56" spans="2:12">
      <c r="C56" s="141" t="s">
        <v>367</v>
      </c>
      <c r="D56" s="163">
        <v>592</v>
      </c>
      <c r="E56" s="164">
        <v>601</v>
      </c>
      <c r="F56" s="165">
        <v>1193</v>
      </c>
      <c r="G56" s="164">
        <v>76</v>
      </c>
      <c r="H56" s="164">
        <v>79</v>
      </c>
      <c r="I56" s="164">
        <v>155</v>
      </c>
      <c r="J56" s="163">
        <v>668</v>
      </c>
      <c r="K56" s="164">
        <v>680</v>
      </c>
      <c r="L56" s="209">
        <v>1348</v>
      </c>
    </row>
    <row r="57" spans="2:12">
      <c r="C57" s="162" t="s">
        <v>369</v>
      </c>
      <c r="D57" s="163">
        <v>62</v>
      </c>
      <c r="E57" s="164">
        <v>200</v>
      </c>
      <c r="F57" s="165">
        <v>262</v>
      </c>
      <c r="G57" s="164">
        <v>1</v>
      </c>
      <c r="H57" s="164">
        <v>15</v>
      </c>
      <c r="I57" s="164">
        <v>16</v>
      </c>
      <c r="J57" s="163">
        <v>63</v>
      </c>
      <c r="K57" s="164">
        <v>215</v>
      </c>
      <c r="L57" s="209">
        <v>278</v>
      </c>
    </row>
    <row r="58" spans="2:12">
      <c r="C58" s="162" t="s">
        <v>371</v>
      </c>
      <c r="D58" s="163">
        <v>46</v>
      </c>
      <c r="E58" s="164">
        <v>74</v>
      </c>
      <c r="F58" s="165">
        <v>120</v>
      </c>
      <c r="G58" s="164">
        <v>6</v>
      </c>
      <c r="H58" s="164">
        <v>21</v>
      </c>
      <c r="I58" s="164">
        <v>27</v>
      </c>
      <c r="J58" s="163">
        <v>52</v>
      </c>
      <c r="K58" s="164">
        <v>95</v>
      </c>
      <c r="L58" s="209">
        <v>147</v>
      </c>
    </row>
    <row r="59" spans="2:12">
      <c r="C59" s="162" t="s">
        <v>382</v>
      </c>
      <c r="D59" s="163">
        <v>79</v>
      </c>
      <c r="E59" s="164">
        <v>88</v>
      </c>
      <c r="F59" s="165">
        <v>167</v>
      </c>
      <c r="G59" s="164">
        <v>2</v>
      </c>
      <c r="H59" s="164">
        <v>7</v>
      </c>
      <c r="I59" s="164">
        <v>9</v>
      </c>
      <c r="J59" s="163">
        <v>81</v>
      </c>
      <c r="K59" s="164">
        <v>95</v>
      </c>
      <c r="L59" s="209">
        <v>176</v>
      </c>
    </row>
    <row r="60" spans="2:12">
      <c r="C60" s="141" t="s">
        <v>385</v>
      </c>
      <c r="D60" s="163">
        <v>38</v>
      </c>
      <c r="E60" s="164">
        <v>140</v>
      </c>
      <c r="F60" s="165">
        <v>178</v>
      </c>
      <c r="G60" s="164">
        <v>10</v>
      </c>
      <c r="H60" s="164">
        <v>28</v>
      </c>
      <c r="I60" s="164">
        <v>38</v>
      </c>
      <c r="J60" s="163">
        <v>48</v>
      </c>
      <c r="K60" s="164">
        <v>168</v>
      </c>
      <c r="L60" s="209">
        <v>216</v>
      </c>
    </row>
    <row r="61" spans="2:12">
      <c r="C61" s="65" t="s">
        <v>50</v>
      </c>
      <c r="D61" s="9">
        <v>817</v>
      </c>
      <c r="E61" s="10">
        <v>1103</v>
      </c>
      <c r="F61" s="10">
        <v>1920</v>
      </c>
      <c r="G61" s="9">
        <v>95</v>
      </c>
      <c r="H61" s="10">
        <v>150</v>
      </c>
      <c r="I61" s="10">
        <v>245</v>
      </c>
      <c r="J61" s="9">
        <v>912</v>
      </c>
      <c r="K61" s="10">
        <v>1253</v>
      </c>
      <c r="L61" s="38">
        <v>2165</v>
      </c>
    </row>
    <row r="62" spans="2:12">
      <c r="B62" s="1" t="s">
        <v>146</v>
      </c>
      <c r="C62" s="65"/>
      <c r="D62" s="163"/>
      <c r="E62" s="164"/>
      <c r="F62" s="165"/>
      <c r="G62" s="164"/>
      <c r="H62" s="164"/>
      <c r="I62" s="164"/>
      <c r="J62" s="163"/>
      <c r="K62" s="164"/>
      <c r="L62" s="209"/>
    </row>
    <row r="63" spans="2:12">
      <c r="C63" s="162" t="s">
        <v>395</v>
      </c>
      <c r="D63" s="163">
        <v>190</v>
      </c>
      <c r="E63" s="164">
        <v>63</v>
      </c>
      <c r="F63" s="165">
        <v>253</v>
      </c>
      <c r="G63" s="164">
        <v>21</v>
      </c>
      <c r="H63" s="164">
        <v>9</v>
      </c>
      <c r="I63" s="164">
        <v>30</v>
      </c>
      <c r="J63" s="163">
        <v>211</v>
      </c>
      <c r="K63" s="164">
        <v>72</v>
      </c>
      <c r="L63" s="209">
        <v>283</v>
      </c>
    </row>
    <row r="64" spans="2:12">
      <c r="C64" s="162" t="s">
        <v>339</v>
      </c>
      <c r="D64" s="163">
        <v>448</v>
      </c>
      <c r="E64" s="164">
        <v>8</v>
      </c>
      <c r="F64" s="165">
        <v>456</v>
      </c>
      <c r="G64" s="164">
        <v>25</v>
      </c>
      <c r="H64" s="164">
        <v>2</v>
      </c>
      <c r="I64" s="164">
        <v>27</v>
      </c>
      <c r="J64" s="163">
        <v>473</v>
      </c>
      <c r="K64" s="164">
        <v>10</v>
      </c>
      <c r="L64" s="209">
        <v>483</v>
      </c>
    </row>
    <row r="65" spans="2:12">
      <c r="C65" s="141" t="s">
        <v>400</v>
      </c>
      <c r="D65" s="163">
        <v>212</v>
      </c>
      <c r="E65" s="164">
        <v>12</v>
      </c>
      <c r="F65" s="165">
        <v>224</v>
      </c>
      <c r="G65" s="164">
        <v>19</v>
      </c>
      <c r="H65" s="164">
        <v>2</v>
      </c>
      <c r="I65" s="164">
        <v>21</v>
      </c>
      <c r="J65" s="163">
        <v>231</v>
      </c>
      <c r="K65" s="164">
        <v>14</v>
      </c>
      <c r="L65" s="209">
        <v>245</v>
      </c>
    </row>
    <row r="66" spans="2:12">
      <c r="C66" s="162" t="s">
        <v>401</v>
      </c>
      <c r="D66" s="163">
        <v>55</v>
      </c>
      <c r="E66" s="164">
        <v>1</v>
      </c>
      <c r="F66" s="165">
        <v>56</v>
      </c>
      <c r="G66" s="164">
        <v>3</v>
      </c>
      <c r="H66" s="164">
        <v>0</v>
      </c>
      <c r="I66" s="164">
        <v>3</v>
      </c>
      <c r="J66" s="163">
        <v>58</v>
      </c>
      <c r="K66" s="164">
        <v>1</v>
      </c>
      <c r="L66" s="209">
        <v>59</v>
      </c>
    </row>
    <row r="67" spans="2:12">
      <c r="C67" s="141" t="s">
        <v>404</v>
      </c>
      <c r="D67" s="163">
        <v>298</v>
      </c>
      <c r="E67" s="164">
        <v>307</v>
      </c>
      <c r="F67" s="165">
        <v>605</v>
      </c>
      <c r="G67" s="164">
        <v>23</v>
      </c>
      <c r="H67" s="164">
        <v>23</v>
      </c>
      <c r="I67" s="164">
        <v>46</v>
      </c>
      <c r="J67" s="163">
        <v>321</v>
      </c>
      <c r="K67" s="164">
        <v>330</v>
      </c>
      <c r="L67" s="209">
        <v>651</v>
      </c>
    </row>
    <row r="68" spans="2:12">
      <c r="C68" s="162" t="s">
        <v>407</v>
      </c>
      <c r="D68" s="163">
        <v>186</v>
      </c>
      <c r="E68" s="164">
        <v>23</v>
      </c>
      <c r="F68" s="165">
        <v>209</v>
      </c>
      <c r="G68" s="164">
        <v>4</v>
      </c>
      <c r="H68" s="164">
        <v>0</v>
      </c>
      <c r="I68" s="164">
        <v>4</v>
      </c>
      <c r="J68" s="163">
        <v>190</v>
      </c>
      <c r="K68" s="164">
        <v>23</v>
      </c>
      <c r="L68" s="209">
        <v>213</v>
      </c>
    </row>
    <row r="69" spans="2:12">
      <c r="C69" s="162" t="s">
        <v>415</v>
      </c>
      <c r="D69" s="163">
        <v>278</v>
      </c>
      <c r="E69" s="164">
        <v>20</v>
      </c>
      <c r="F69" s="165">
        <v>298</v>
      </c>
      <c r="G69" s="164">
        <v>24</v>
      </c>
      <c r="H69" s="164">
        <v>4</v>
      </c>
      <c r="I69" s="164">
        <v>28</v>
      </c>
      <c r="J69" s="163">
        <v>302</v>
      </c>
      <c r="K69" s="164">
        <v>24</v>
      </c>
      <c r="L69" s="209">
        <v>326</v>
      </c>
    </row>
    <row r="70" spans="2:12">
      <c r="C70" s="141" t="s">
        <v>416</v>
      </c>
      <c r="D70" s="163">
        <v>408</v>
      </c>
      <c r="E70" s="164">
        <v>190</v>
      </c>
      <c r="F70" s="165">
        <v>598</v>
      </c>
      <c r="G70" s="164">
        <v>16</v>
      </c>
      <c r="H70" s="164">
        <v>17</v>
      </c>
      <c r="I70" s="164">
        <v>33</v>
      </c>
      <c r="J70" s="163">
        <v>424</v>
      </c>
      <c r="K70" s="164">
        <v>207</v>
      </c>
      <c r="L70" s="209">
        <v>631</v>
      </c>
    </row>
    <row r="71" spans="2:12">
      <c r="C71" s="65" t="s">
        <v>50</v>
      </c>
      <c r="D71" s="9">
        <v>2075</v>
      </c>
      <c r="E71" s="10">
        <v>624</v>
      </c>
      <c r="F71" s="10">
        <v>2699</v>
      </c>
      <c r="G71" s="9">
        <v>135</v>
      </c>
      <c r="H71" s="10">
        <v>57</v>
      </c>
      <c r="I71" s="10">
        <v>192</v>
      </c>
      <c r="J71" s="9">
        <v>2210</v>
      </c>
      <c r="K71" s="10">
        <v>681</v>
      </c>
      <c r="L71" s="38">
        <v>2891</v>
      </c>
    </row>
    <row r="72" spans="2:12">
      <c r="B72" s="1" t="s">
        <v>147</v>
      </c>
      <c r="C72" s="65"/>
      <c r="D72" s="12"/>
      <c r="E72" s="13"/>
      <c r="F72" s="14"/>
      <c r="G72" s="13"/>
      <c r="H72" s="13"/>
      <c r="I72" s="13"/>
      <c r="J72" s="12"/>
      <c r="K72" s="13"/>
      <c r="L72" s="40"/>
    </row>
    <row r="73" spans="2:12">
      <c r="C73" s="141" t="s">
        <v>417</v>
      </c>
      <c r="D73" s="163">
        <v>4</v>
      </c>
      <c r="E73" s="164">
        <v>12</v>
      </c>
      <c r="F73" s="165">
        <v>16</v>
      </c>
      <c r="G73" s="164">
        <v>12</v>
      </c>
      <c r="H73" s="164">
        <v>17</v>
      </c>
      <c r="I73" s="164">
        <v>29</v>
      </c>
      <c r="J73" s="163">
        <v>16</v>
      </c>
      <c r="K73" s="164">
        <v>29</v>
      </c>
      <c r="L73" s="209">
        <v>45</v>
      </c>
    </row>
    <row r="74" spans="2:12">
      <c r="C74" s="65" t="s">
        <v>50</v>
      </c>
      <c r="D74" s="9">
        <v>4</v>
      </c>
      <c r="E74" s="10">
        <v>12</v>
      </c>
      <c r="F74" s="10">
        <v>16</v>
      </c>
      <c r="G74" s="9">
        <v>12</v>
      </c>
      <c r="H74" s="10">
        <v>17</v>
      </c>
      <c r="I74" s="10">
        <v>29</v>
      </c>
      <c r="J74" s="9">
        <v>16</v>
      </c>
      <c r="K74" s="10">
        <v>29</v>
      </c>
      <c r="L74" s="38">
        <v>45</v>
      </c>
    </row>
    <row r="75" spans="2:12" ht="15" customHeight="1">
      <c r="B75" s="1" t="s">
        <v>149</v>
      </c>
      <c r="D75" s="163"/>
      <c r="E75" s="164"/>
      <c r="F75" s="165"/>
      <c r="G75" s="164"/>
      <c r="H75" s="164"/>
      <c r="I75" s="164"/>
      <c r="J75" s="163"/>
      <c r="K75" s="164"/>
      <c r="L75" s="209"/>
    </row>
    <row r="76" spans="2:12">
      <c r="C76" s="141" t="s">
        <v>280</v>
      </c>
      <c r="D76" s="163">
        <v>13</v>
      </c>
      <c r="E76" s="164">
        <v>238</v>
      </c>
      <c r="F76" s="165">
        <v>251</v>
      </c>
      <c r="G76" s="164">
        <v>0</v>
      </c>
      <c r="H76" s="164">
        <v>19</v>
      </c>
      <c r="I76" s="164">
        <v>19</v>
      </c>
      <c r="J76" s="163">
        <v>13</v>
      </c>
      <c r="K76" s="164">
        <v>257</v>
      </c>
      <c r="L76" s="209">
        <v>270</v>
      </c>
    </row>
    <row r="77" spans="2:12">
      <c r="C77" s="141" t="s">
        <v>281</v>
      </c>
      <c r="D77" s="163">
        <v>58</v>
      </c>
      <c r="E77" s="164">
        <v>265</v>
      </c>
      <c r="F77" s="165">
        <v>323</v>
      </c>
      <c r="G77" s="164">
        <v>3</v>
      </c>
      <c r="H77" s="164">
        <v>11</v>
      </c>
      <c r="I77" s="164">
        <v>14</v>
      </c>
      <c r="J77" s="163">
        <v>61</v>
      </c>
      <c r="K77" s="164">
        <v>276</v>
      </c>
      <c r="L77" s="209">
        <v>337</v>
      </c>
    </row>
    <row r="78" spans="2:12">
      <c r="C78" s="141" t="s">
        <v>278</v>
      </c>
      <c r="D78" s="163">
        <v>299</v>
      </c>
      <c r="E78" s="164">
        <v>440</v>
      </c>
      <c r="F78" s="165">
        <v>739</v>
      </c>
      <c r="G78" s="164">
        <v>15</v>
      </c>
      <c r="H78" s="164">
        <v>41</v>
      </c>
      <c r="I78" s="164">
        <v>56</v>
      </c>
      <c r="J78" s="163">
        <v>314</v>
      </c>
      <c r="K78" s="164">
        <v>481</v>
      </c>
      <c r="L78" s="209">
        <v>795</v>
      </c>
    </row>
    <row r="79" spans="2:12">
      <c r="C79" s="65" t="s">
        <v>50</v>
      </c>
      <c r="D79" s="9">
        <v>370</v>
      </c>
      <c r="E79" s="10">
        <v>943</v>
      </c>
      <c r="F79" s="10">
        <v>1313</v>
      </c>
      <c r="G79" s="9">
        <v>18</v>
      </c>
      <c r="H79" s="10">
        <v>71</v>
      </c>
      <c r="I79" s="10">
        <v>89</v>
      </c>
      <c r="J79" s="9">
        <v>388</v>
      </c>
      <c r="K79" s="10">
        <v>1014</v>
      </c>
      <c r="L79" s="38">
        <v>1402</v>
      </c>
    </row>
    <row r="80" spans="2:12">
      <c r="B80" s="1" t="s">
        <v>150</v>
      </c>
      <c r="C80" s="65"/>
      <c r="D80" s="12"/>
      <c r="E80" s="13"/>
      <c r="F80" s="14"/>
      <c r="G80" s="13"/>
      <c r="H80" s="13"/>
      <c r="I80" s="13"/>
      <c r="J80" s="12"/>
      <c r="K80" s="13"/>
      <c r="L80" s="40"/>
    </row>
    <row r="81" spans="1:12">
      <c r="C81" s="162" t="s">
        <v>330</v>
      </c>
      <c r="D81" s="163">
        <v>41</v>
      </c>
      <c r="E81" s="164">
        <v>349</v>
      </c>
      <c r="F81" s="165">
        <v>390</v>
      </c>
      <c r="G81" s="164">
        <v>4</v>
      </c>
      <c r="H81" s="164">
        <v>24</v>
      </c>
      <c r="I81" s="164">
        <v>28</v>
      </c>
      <c r="J81" s="163">
        <v>45</v>
      </c>
      <c r="K81" s="164">
        <v>373</v>
      </c>
      <c r="L81" s="209">
        <v>418</v>
      </c>
    </row>
    <row r="82" spans="1:12">
      <c r="C82" s="141" t="s">
        <v>424</v>
      </c>
      <c r="D82" s="163">
        <v>67</v>
      </c>
      <c r="E82" s="164">
        <v>261</v>
      </c>
      <c r="F82" s="165">
        <v>328</v>
      </c>
      <c r="G82" s="164">
        <v>7</v>
      </c>
      <c r="H82" s="164">
        <v>26</v>
      </c>
      <c r="I82" s="164">
        <v>33</v>
      </c>
      <c r="J82" s="163">
        <v>74</v>
      </c>
      <c r="K82" s="164">
        <v>287</v>
      </c>
      <c r="L82" s="209">
        <v>361</v>
      </c>
    </row>
    <row r="83" spans="1:12">
      <c r="C83" s="141" t="s">
        <v>426</v>
      </c>
      <c r="D83" s="163">
        <v>153</v>
      </c>
      <c r="E83" s="164">
        <v>494</v>
      </c>
      <c r="F83" s="165">
        <v>647</v>
      </c>
      <c r="G83" s="164">
        <v>17</v>
      </c>
      <c r="H83" s="164">
        <v>56</v>
      </c>
      <c r="I83" s="164">
        <v>73</v>
      </c>
      <c r="J83" s="163">
        <v>170</v>
      </c>
      <c r="K83" s="164">
        <v>550</v>
      </c>
      <c r="L83" s="209">
        <v>720</v>
      </c>
    </row>
    <row r="84" spans="1:12">
      <c r="C84" s="65" t="s">
        <v>50</v>
      </c>
      <c r="D84" s="9">
        <v>261</v>
      </c>
      <c r="E84" s="10">
        <v>1104</v>
      </c>
      <c r="F84" s="10">
        <v>1365</v>
      </c>
      <c r="G84" s="9">
        <v>28</v>
      </c>
      <c r="H84" s="10">
        <v>106</v>
      </c>
      <c r="I84" s="10">
        <v>134</v>
      </c>
      <c r="J84" s="9">
        <v>289</v>
      </c>
      <c r="K84" s="10">
        <v>1210</v>
      </c>
      <c r="L84" s="38">
        <v>1499</v>
      </c>
    </row>
    <row r="85" spans="1:12">
      <c r="C85" s="65" t="s">
        <v>282</v>
      </c>
      <c r="D85" s="12">
        <v>3795</v>
      </c>
      <c r="E85" s="13">
        <v>4893</v>
      </c>
      <c r="F85" s="13">
        <v>8688</v>
      </c>
      <c r="G85" s="12">
        <v>300</v>
      </c>
      <c r="H85" s="13">
        <v>659</v>
      </c>
      <c r="I85" s="13">
        <v>959</v>
      </c>
      <c r="J85" s="12">
        <v>4095</v>
      </c>
      <c r="K85" s="13">
        <v>5552</v>
      </c>
      <c r="L85" s="40">
        <v>9647</v>
      </c>
    </row>
    <row r="86" spans="1:12">
      <c r="A86" s="1" t="s">
        <v>57</v>
      </c>
      <c r="C86" s="65"/>
      <c r="D86" s="12"/>
      <c r="E86" s="13"/>
      <c r="F86" s="14"/>
      <c r="G86" s="13"/>
      <c r="H86" s="13"/>
      <c r="I86" s="13"/>
      <c r="J86" s="12"/>
      <c r="K86" s="13"/>
      <c r="L86" s="40"/>
    </row>
    <row r="87" spans="1:12">
      <c r="B87" s="1" t="s">
        <v>135</v>
      </c>
      <c r="C87" s="65"/>
      <c r="D87" s="12"/>
      <c r="E87" s="13"/>
      <c r="F87" s="14"/>
      <c r="G87" s="13"/>
      <c r="H87" s="13"/>
      <c r="I87" s="13"/>
      <c r="J87" s="12"/>
      <c r="K87" s="13"/>
      <c r="L87" s="40"/>
    </row>
    <row r="88" spans="1:12">
      <c r="C88" s="141" t="s">
        <v>432</v>
      </c>
      <c r="D88" s="163">
        <v>56</v>
      </c>
      <c r="E88" s="164">
        <v>92</v>
      </c>
      <c r="F88" s="165">
        <v>148</v>
      </c>
      <c r="G88" s="164">
        <v>11</v>
      </c>
      <c r="H88" s="164">
        <v>14</v>
      </c>
      <c r="I88" s="164">
        <v>25</v>
      </c>
      <c r="J88" s="163">
        <v>67</v>
      </c>
      <c r="K88" s="164">
        <v>106</v>
      </c>
      <c r="L88" s="209">
        <v>173</v>
      </c>
    </row>
    <row r="89" spans="1:12">
      <c r="C89" s="141" t="s">
        <v>434</v>
      </c>
      <c r="D89" s="163">
        <v>6</v>
      </c>
      <c r="E89" s="164">
        <v>9</v>
      </c>
      <c r="F89" s="164">
        <v>15</v>
      </c>
      <c r="G89" s="164">
        <v>81</v>
      </c>
      <c r="H89" s="164">
        <v>145</v>
      </c>
      <c r="I89" s="164">
        <v>226</v>
      </c>
      <c r="J89" s="163">
        <v>87</v>
      </c>
      <c r="K89" s="164">
        <v>154</v>
      </c>
      <c r="L89" s="209">
        <v>241</v>
      </c>
    </row>
    <row r="90" spans="1:12">
      <c r="C90" s="65" t="s">
        <v>50</v>
      </c>
      <c r="D90" s="9">
        <v>62</v>
      </c>
      <c r="E90" s="10">
        <v>101</v>
      </c>
      <c r="F90" s="10">
        <v>163</v>
      </c>
      <c r="G90" s="9">
        <v>92</v>
      </c>
      <c r="H90" s="10">
        <v>159</v>
      </c>
      <c r="I90" s="10">
        <v>251</v>
      </c>
      <c r="J90" s="9">
        <v>154</v>
      </c>
      <c r="K90" s="10">
        <v>260</v>
      </c>
      <c r="L90" s="38">
        <v>414</v>
      </c>
    </row>
    <row r="91" spans="1:12">
      <c r="B91" s="1" t="s">
        <v>147</v>
      </c>
      <c r="C91" s="65"/>
      <c r="D91" s="12"/>
      <c r="E91" s="13"/>
      <c r="F91" s="14"/>
      <c r="G91" s="13"/>
      <c r="H91" s="13"/>
      <c r="I91" s="13"/>
      <c r="J91" s="12"/>
      <c r="K91" s="13"/>
      <c r="L91" s="40"/>
    </row>
    <row r="92" spans="1:12">
      <c r="C92" s="141" t="s">
        <v>465</v>
      </c>
      <c r="D92" s="163">
        <v>25</v>
      </c>
      <c r="E92" s="164">
        <v>35</v>
      </c>
      <c r="F92" s="165">
        <v>60</v>
      </c>
      <c r="G92" s="164">
        <v>7</v>
      </c>
      <c r="H92" s="164">
        <v>15</v>
      </c>
      <c r="I92" s="164">
        <v>22</v>
      </c>
      <c r="J92" s="163">
        <v>32</v>
      </c>
      <c r="K92" s="164">
        <v>50</v>
      </c>
      <c r="L92" s="209">
        <v>82</v>
      </c>
    </row>
    <row r="93" spans="1:12">
      <c r="C93" s="141" t="s">
        <v>466</v>
      </c>
      <c r="D93" s="163">
        <v>84</v>
      </c>
      <c r="E93" s="164">
        <v>38</v>
      </c>
      <c r="F93" s="165">
        <v>122</v>
      </c>
      <c r="G93" s="164">
        <v>41</v>
      </c>
      <c r="H93" s="164">
        <v>33</v>
      </c>
      <c r="I93" s="164">
        <v>74</v>
      </c>
      <c r="J93" s="163">
        <v>125</v>
      </c>
      <c r="K93" s="164">
        <v>71</v>
      </c>
      <c r="L93" s="209">
        <v>196</v>
      </c>
    </row>
    <row r="94" spans="1:12">
      <c r="C94" s="65" t="s">
        <v>50</v>
      </c>
      <c r="D94" s="9">
        <v>109</v>
      </c>
      <c r="E94" s="10">
        <v>73</v>
      </c>
      <c r="F94" s="10">
        <v>182</v>
      </c>
      <c r="G94" s="9">
        <v>48</v>
      </c>
      <c r="H94" s="10">
        <v>48</v>
      </c>
      <c r="I94" s="10">
        <v>96</v>
      </c>
      <c r="J94" s="9">
        <v>157</v>
      </c>
      <c r="K94" s="10">
        <v>121</v>
      </c>
      <c r="L94" s="38">
        <v>278</v>
      </c>
    </row>
    <row r="95" spans="1:12">
      <c r="C95" s="65" t="s">
        <v>500</v>
      </c>
      <c r="D95" s="12">
        <v>171</v>
      </c>
      <c r="E95" s="13">
        <v>174</v>
      </c>
      <c r="F95" s="13">
        <v>345</v>
      </c>
      <c r="G95" s="12">
        <v>140</v>
      </c>
      <c r="H95" s="13">
        <v>207</v>
      </c>
      <c r="I95" s="13">
        <v>347</v>
      </c>
      <c r="J95" s="12">
        <v>311</v>
      </c>
      <c r="K95" s="13">
        <v>381</v>
      </c>
      <c r="L95" s="40">
        <v>692</v>
      </c>
    </row>
    <row r="96" spans="1:12">
      <c r="A96" s="1" t="s">
        <v>58</v>
      </c>
      <c r="C96" s="65"/>
      <c r="D96" s="12"/>
      <c r="E96" s="13"/>
      <c r="F96" s="14"/>
      <c r="G96" s="13"/>
      <c r="H96" s="13"/>
      <c r="I96" s="13"/>
      <c r="J96" s="12"/>
      <c r="K96" s="13"/>
      <c r="L96" s="40"/>
    </row>
    <row r="97" spans="1:12">
      <c r="B97" s="1" t="s">
        <v>135</v>
      </c>
      <c r="C97" s="65"/>
      <c r="D97" s="12"/>
      <c r="E97" s="13"/>
      <c r="F97" s="14"/>
      <c r="G97" s="13"/>
      <c r="H97" s="13"/>
      <c r="I97" s="13"/>
      <c r="J97" s="12"/>
      <c r="K97" s="13"/>
      <c r="L97" s="40"/>
    </row>
    <row r="98" spans="1:12">
      <c r="C98" s="162" t="s">
        <v>285</v>
      </c>
      <c r="D98" s="163">
        <v>5</v>
      </c>
      <c r="E98" s="164">
        <v>41</v>
      </c>
      <c r="F98" s="165">
        <v>46</v>
      </c>
      <c r="G98" s="164">
        <v>0</v>
      </c>
      <c r="H98" s="164">
        <v>4</v>
      </c>
      <c r="I98" s="164">
        <v>4</v>
      </c>
      <c r="J98" s="163">
        <v>5</v>
      </c>
      <c r="K98" s="164">
        <v>45</v>
      </c>
      <c r="L98" s="209">
        <v>50</v>
      </c>
    </row>
    <row r="99" spans="1:12">
      <c r="C99" s="141" t="s">
        <v>432</v>
      </c>
      <c r="D99" s="163">
        <v>10</v>
      </c>
      <c r="E99" s="164">
        <v>24</v>
      </c>
      <c r="F99" s="165">
        <v>34</v>
      </c>
      <c r="G99" s="164">
        <v>5</v>
      </c>
      <c r="H99" s="164">
        <v>9</v>
      </c>
      <c r="I99" s="164">
        <v>14</v>
      </c>
      <c r="J99" s="163">
        <v>15</v>
      </c>
      <c r="K99" s="164">
        <v>33</v>
      </c>
      <c r="L99" s="209">
        <v>48</v>
      </c>
    </row>
    <row r="100" spans="1:12">
      <c r="C100" s="141" t="s">
        <v>434</v>
      </c>
      <c r="D100" s="163">
        <v>1</v>
      </c>
      <c r="E100" s="164">
        <v>0</v>
      </c>
      <c r="F100" s="172">
        <v>1</v>
      </c>
      <c r="G100" s="164">
        <v>23</v>
      </c>
      <c r="H100" s="164">
        <v>32</v>
      </c>
      <c r="I100" s="164">
        <v>55</v>
      </c>
      <c r="J100" s="163">
        <v>24</v>
      </c>
      <c r="K100" s="164">
        <v>32</v>
      </c>
      <c r="L100" s="209">
        <v>56</v>
      </c>
    </row>
    <row r="101" spans="1:12">
      <c r="C101" s="65" t="s">
        <v>50</v>
      </c>
      <c r="D101" s="9">
        <v>16</v>
      </c>
      <c r="E101" s="10">
        <v>65</v>
      </c>
      <c r="F101" s="10">
        <v>81</v>
      </c>
      <c r="G101" s="9">
        <v>28</v>
      </c>
      <c r="H101" s="10">
        <v>45</v>
      </c>
      <c r="I101" s="10">
        <v>73</v>
      </c>
      <c r="J101" s="9">
        <v>44</v>
      </c>
      <c r="K101" s="10">
        <v>110</v>
      </c>
      <c r="L101" s="38">
        <v>154</v>
      </c>
    </row>
    <row r="102" spans="1:12">
      <c r="B102" s="1" t="s">
        <v>147</v>
      </c>
      <c r="C102" s="65"/>
      <c r="D102" s="12"/>
      <c r="E102" s="13"/>
      <c r="F102" s="14"/>
      <c r="G102" s="13"/>
      <c r="H102" s="13"/>
      <c r="I102" s="13"/>
      <c r="J102" s="12"/>
      <c r="K102" s="13"/>
      <c r="L102" s="40"/>
    </row>
    <row r="103" spans="1:12">
      <c r="C103" s="141" t="s">
        <v>465</v>
      </c>
      <c r="D103" s="163">
        <v>3</v>
      </c>
      <c r="E103" s="164">
        <v>5</v>
      </c>
      <c r="F103" s="165">
        <v>8</v>
      </c>
      <c r="G103" s="164">
        <v>3</v>
      </c>
      <c r="H103" s="164">
        <v>4</v>
      </c>
      <c r="I103" s="164">
        <v>7</v>
      </c>
      <c r="J103" s="163">
        <v>6</v>
      </c>
      <c r="K103" s="164">
        <v>9</v>
      </c>
      <c r="L103" s="209">
        <v>15</v>
      </c>
    </row>
    <row r="104" spans="1:12">
      <c r="C104" s="141" t="s">
        <v>592</v>
      </c>
      <c r="D104" s="163">
        <v>0</v>
      </c>
      <c r="E104" s="164">
        <v>2</v>
      </c>
      <c r="F104" s="165">
        <v>2</v>
      </c>
      <c r="G104" s="164">
        <v>50</v>
      </c>
      <c r="H104" s="164">
        <v>46</v>
      </c>
      <c r="I104" s="164">
        <v>96</v>
      </c>
      <c r="J104" s="163">
        <v>50</v>
      </c>
      <c r="K104" s="164">
        <v>48</v>
      </c>
      <c r="L104" s="209">
        <v>98</v>
      </c>
    </row>
    <row r="105" spans="1:12">
      <c r="C105" s="141" t="s">
        <v>466</v>
      </c>
      <c r="D105" s="163">
        <v>44</v>
      </c>
      <c r="E105" s="164">
        <v>27</v>
      </c>
      <c r="F105" s="165">
        <v>71</v>
      </c>
      <c r="G105" s="164">
        <v>4</v>
      </c>
      <c r="H105" s="164">
        <v>7</v>
      </c>
      <c r="I105" s="164">
        <v>11</v>
      </c>
      <c r="J105" s="163">
        <v>48</v>
      </c>
      <c r="K105" s="164">
        <v>34</v>
      </c>
      <c r="L105" s="209">
        <v>82</v>
      </c>
    </row>
    <row r="106" spans="1:12">
      <c r="C106" s="141" t="s">
        <v>290</v>
      </c>
      <c r="D106" s="163">
        <v>40</v>
      </c>
      <c r="E106" s="164">
        <v>31</v>
      </c>
      <c r="F106" s="164">
        <v>71</v>
      </c>
      <c r="G106" s="164">
        <v>8</v>
      </c>
      <c r="H106" s="164">
        <v>12</v>
      </c>
      <c r="I106" s="164">
        <v>20</v>
      </c>
      <c r="J106" s="163">
        <v>48</v>
      </c>
      <c r="K106" s="164">
        <v>43</v>
      </c>
      <c r="L106" s="209">
        <v>91</v>
      </c>
    </row>
    <row r="107" spans="1:12">
      <c r="C107" s="65" t="s">
        <v>50</v>
      </c>
      <c r="D107" s="9">
        <v>87</v>
      </c>
      <c r="E107" s="10">
        <v>65</v>
      </c>
      <c r="F107" s="10">
        <v>152</v>
      </c>
      <c r="G107" s="9">
        <v>65</v>
      </c>
      <c r="H107" s="10">
        <v>69</v>
      </c>
      <c r="I107" s="10">
        <v>134</v>
      </c>
      <c r="J107" s="9">
        <v>152</v>
      </c>
      <c r="K107" s="10">
        <v>134</v>
      </c>
      <c r="L107" s="38">
        <v>286</v>
      </c>
    </row>
    <row r="108" spans="1:12">
      <c r="C108" s="65" t="s">
        <v>295</v>
      </c>
      <c r="D108" s="12">
        <v>103</v>
      </c>
      <c r="E108" s="13">
        <v>130</v>
      </c>
      <c r="F108" s="13">
        <v>233</v>
      </c>
      <c r="G108" s="12">
        <v>93</v>
      </c>
      <c r="H108" s="13">
        <v>114</v>
      </c>
      <c r="I108" s="13">
        <v>207</v>
      </c>
      <c r="J108" s="12">
        <v>196</v>
      </c>
      <c r="K108" s="13">
        <v>244</v>
      </c>
      <c r="L108" s="40">
        <v>440</v>
      </c>
    </row>
    <row r="109" spans="1:12">
      <c r="A109" s="1" t="s">
        <v>746</v>
      </c>
      <c r="C109" s="65"/>
      <c r="D109" s="12"/>
      <c r="E109" s="13"/>
      <c r="F109" s="13"/>
      <c r="G109" s="12"/>
      <c r="H109" s="13"/>
      <c r="I109" s="13"/>
      <c r="J109" s="12"/>
      <c r="K109" s="13"/>
      <c r="L109" s="40"/>
    </row>
    <row r="110" spans="1:12">
      <c r="B110" s="677" t="s">
        <v>147</v>
      </c>
      <c r="C110" s="696"/>
      <c r="D110" s="12"/>
      <c r="E110" s="13"/>
      <c r="F110" s="13"/>
      <c r="G110" s="12"/>
      <c r="H110" s="13"/>
      <c r="I110" s="13"/>
      <c r="J110" s="12"/>
      <c r="K110" s="13"/>
      <c r="L110" s="40"/>
    </row>
    <row r="111" spans="1:12">
      <c r="C111" s="162" t="s">
        <v>589</v>
      </c>
      <c r="D111" s="163">
        <v>1</v>
      </c>
      <c r="E111" s="164">
        <v>0</v>
      </c>
      <c r="F111" s="164">
        <v>1</v>
      </c>
      <c r="G111" s="163">
        <v>3</v>
      </c>
      <c r="H111" s="164">
        <v>6</v>
      </c>
      <c r="I111" s="164">
        <v>9</v>
      </c>
      <c r="J111" s="163">
        <v>4</v>
      </c>
      <c r="K111" s="164">
        <v>6</v>
      </c>
      <c r="L111" s="209">
        <v>10</v>
      </c>
    </row>
    <row r="112" spans="1:12">
      <c r="C112" s="162" t="s">
        <v>417</v>
      </c>
      <c r="D112" s="163">
        <v>0</v>
      </c>
      <c r="E112" s="164">
        <v>0</v>
      </c>
      <c r="F112" s="164">
        <v>0</v>
      </c>
      <c r="G112" s="163">
        <v>0</v>
      </c>
      <c r="H112" s="164">
        <v>1</v>
      </c>
      <c r="I112" s="164">
        <v>1</v>
      </c>
      <c r="J112" s="163">
        <v>0</v>
      </c>
      <c r="K112" s="164">
        <v>1</v>
      </c>
      <c r="L112" s="209">
        <v>1</v>
      </c>
    </row>
    <row r="113" spans="1:13" s="8" customFormat="1">
      <c r="C113" s="65" t="s">
        <v>50</v>
      </c>
      <c r="D113" s="37">
        <v>1</v>
      </c>
      <c r="E113" s="38">
        <v>0</v>
      </c>
      <c r="F113" s="38">
        <v>1</v>
      </c>
      <c r="G113" s="37">
        <v>3</v>
      </c>
      <c r="H113" s="38">
        <v>7</v>
      </c>
      <c r="I113" s="38">
        <v>10</v>
      </c>
      <c r="J113" s="37">
        <v>4</v>
      </c>
      <c r="K113" s="38">
        <v>7</v>
      </c>
      <c r="L113" s="38">
        <v>11</v>
      </c>
    </row>
    <row r="114" spans="1:13">
      <c r="C114" s="65" t="s">
        <v>747</v>
      </c>
      <c r="D114" s="12">
        <v>1</v>
      </c>
      <c r="E114" s="13">
        <v>0</v>
      </c>
      <c r="F114" s="13">
        <v>1</v>
      </c>
      <c r="G114" s="12">
        <v>3</v>
      </c>
      <c r="H114" s="13">
        <v>7</v>
      </c>
      <c r="I114" s="13">
        <v>10</v>
      </c>
      <c r="J114" s="12">
        <v>4</v>
      </c>
      <c r="K114" s="13">
        <v>7</v>
      </c>
      <c r="L114" s="40">
        <v>11</v>
      </c>
    </row>
    <row r="115" spans="1:13" ht="20.25" customHeight="1">
      <c r="C115" s="65" t="s">
        <v>301</v>
      </c>
      <c r="D115" s="9">
        <f t="shared" ref="D115:L115" si="0">SUM(D108,D95,D85,D46,D114)</f>
        <v>5645</v>
      </c>
      <c r="E115" s="10">
        <f t="shared" si="0"/>
        <v>6765</v>
      </c>
      <c r="F115" s="10">
        <f t="shared" si="0"/>
        <v>12410</v>
      </c>
      <c r="G115" s="9">
        <f t="shared" si="0"/>
        <v>714</v>
      </c>
      <c r="H115" s="10">
        <f t="shared" si="0"/>
        <v>1210</v>
      </c>
      <c r="I115" s="10">
        <f t="shared" si="0"/>
        <v>1924</v>
      </c>
      <c r="J115" s="9">
        <f t="shared" si="0"/>
        <v>6359</v>
      </c>
      <c r="K115" s="10">
        <f t="shared" si="0"/>
        <v>7975</v>
      </c>
      <c r="L115" s="38">
        <f t="shared" si="0"/>
        <v>14334</v>
      </c>
    </row>
    <row r="116" spans="1:13">
      <c r="A116" s="677" t="s">
        <v>59</v>
      </c>
      <c r="B116" s="677"/>
      <c r="C116" s="696"/>
      <c r="D116" s="163">
        <v>10</v>
      </c>
      <c r="E116" s="164">
        <v>62</v>
      </c>
      <c r="F116" s="164">
        <v>72</v>
      </c>
      <c r="G116" s="163">
        <v>2</v>
      </c>
      <c r="H116" s="164">
        <v>1</v>
      </c>
      <c r="I116" s="164">
        <v>3</v>
      </c>
      <c r="J116" s="163">
        <v>12</v>
      </c>
      <c r="K116" s="164">
        <v>63</v>
      </c>
      <c r="L116" s="209">
        <v>75</v>
      </c>
    </row>
    <row r="117" spans="1:13">
      <c r="A117" s="1" t="s">
        <v>63</v>
      </c>
      <c r="D117" s="163">
        <v>2</v>
      </c>
      <c r="E117" s="164">
        <v>2</v>
      </c>
      <c r="F117" s="164">
        <v>4</v>
      </c>
      <c r="G117" s="163">
        <v>16</v>
      </c>
      <c r="H117" s="164">
        <v>24</v>
      </c>
      <c r="I117" s="164">
        <v>40</v>
      </c>
      <c r="J117" s="163">
        <v>18</v>
      </c>
      <c r="K117" s="164">
        <v>26</v>
      </c>
      <c r="L117" s="209">
        <v>44</v>
      </c>
    </row>
    <row r="118" spans="1:13">
      <c r="A118" s="1" t="s">
        <v>64</v>
      </c>
      <c r="D118" s="168">
        <v>0</v>
      </c>
      <c r="E118" s="169">
        <v>2</v>
      </c>
      <c r="F118" s="169">
        <v>2</v>
      </c>
      <c r="G118" s="168">
        <v>1</v>
      </c>
      <c r="H118" s="169">
        <v>8</v>
      </c>
      <c r="I118" s="169">
        <v>9</v>
      </c>
      <c r="J118" s="168">
        <v>1</v>
      </c>
      <c r="K118" s="169">
        <v>10</v>
      </c>
      <c r="L118" s="279">
        <v>11</v>
      </c>
    </row>
    <row r="119" spans="1:13" ht="18" customHeight="1">
      <c r="C119" s="65" t="s">
        <v>748</v>
      </c>
      <c r="D119" s="12">
        <f t="shared" ref="D119:L119" si="1">SUM(D115:D118)</f>
        <v>5657</v>
      </c>
      <c r="E119" s="13">
        <f t="shared" si="1"/>
        <v>6831</v>
      </c>
      <c r="F119" s="13">
        <f t="shared" si="1"/>
        <v>12488</v>
      </c>
      <c r="G119" s="12">
        <f t="shared" si="1"/>
        <v>733</v>
      </c>
      <c r="H119" s="13">
        <f t="shared" si="1"/>
        <v>1243</v>
      </c>
      <c r="I119" s="13">
        <f t="shared" si="1"/>
        <v>1976</v>
      </c>
      <c r="J119" s="12">
        <f t="shared" si="1"/>
        <v>6390</v>
      </c>
      <c r="K119" s="13">
        <f t="shared" si="1"/>
        <v>8074</v>
      </c>
      <c r="L119" s="40">
        <f t="shared" si="1"/>
        <v>14464</v>
      </c>
      <c r="M119" s="13"/>
    </row>
    <row r="120" spans="1:13">
      <c r="D120" s="13"/>
      <c r="E120" s="13"/>
      <c r="F120" s="13"/>
      <c r="G120" s="13"/>
      <c r="H120" s="13"/>
      <c r="I120" s="13"/>
      <c r="J120" s="13"/>
      <c r="K120" s="13"/>
      <c r="L120" s="13"/>
    </row>
    <row r="122" spans="1:13" ht="28.95" customHeight="1">
      <c r="A122" s="651" t="s">
        <v>749</v>
      </c>
      <c r="B122" s="651"/>
      <c r="C122" s="651"/>
      <c r="D122" s="651"/>
      <c r="E122" s="651"/>
      <c r="F122" s="651"/>
      <c r="G122" s="651"/>
      <c r="H122" s="651"/>
      <c r="I122" s="651"/>
      <c r="J122" s="652"/>
      <c r="K122" s="652"/>
      <c r="L122" s="652"/>
    </row>
    <row r="123" spans="1:13" ht="13.8" thickBot="1">
      <c r="A123" s="29"/>
      <c r="B123" s="29"/>
      <c r="C123" s="29"/>
      <c r="D123" s="29"/>
      <c r="E123" s="29"/>
      <c r="F123" s="29"/>
      <c r="G123" s="29"/>
      <c r="H123" s="29"/>
      <c r="I123" s="29"/>
      <c r="J123" s="151"/>
      <c r="K123" s="151"/>
      <c r="L123" s="557" t="s">
        <v>745</v>
      </c>
    </row>
    <row r="124" spans="1:13" ht="24.75" customHeight="1">
      <c r="A124" s="152"/>
      <c r="B124" s="152"/>
      <c r="C124" s="153"/>
      <c r="D124" s="653" t="s">
        <v>131</v>
      </c>
      <c r="E124" s="654"/>
      <c r="F124" s="655"/>
      <c r="G124" s="654" t="s">
        <v>132</v>
      </c>
      <c r="H124" s="654"/>
      <c r="I124" s="654"/>
      <c r="J124" s="653" t="s">
        <v>50</v>
      </c>
      <c r="K124" s="654"/>
      <c r="L124" s="654"/>
    </row>
    <row r="125" spans="1:13">
      <c r="A125" s="154"/>
      <c r="B125" s="154"/>
      <c r="C125" s="155"/>
      <c r="D125" s="156" t="s">
        <v>51</v>
      </c>
      <c r="E125" s="157" t="s">
        <v>52</v>
      </c>
      <c r="F125" s="158" t="s">
        <v>53</v>
      </c>
      <c r="G125" s="157" t="s">
        <v>51</v>
      </c>
      <c r="H125" s="157" t="s">
        <v>52</v>
      </c>
      <c r="I125" s="157" t="s">
        <v>53</v>
      </c>
      <c r="J125" s="156" t="s">
        <v>51</v>
      </c>
      <c r="K125" s="157" t="s">
        <v>52</v>
      </c>
      <c r="L125" s="277" t="s">
        <v>53</v>
      </c>
    </row>
    <row r="126" spans="1:13">
      <c r="A126" s="1" t="s">
        <v>54</v>
      </c>
      <c r="B126" s="140"/>
      <c r="D126" s="388"/>
      <c r="E126" s="389"/>
      <c r="F126" s="390"/>
      <c r="G126" s="389"/>
      <c r="H126" s="389"/>
      <c r="I126" s="389"/>
      <c r="J126" s="391"/>
      <c r="K126" s="389"/>
      <c r="L126" s="346"/>
    </row>
    <row r="127" spans="1:13">
      <c r="A127" s="140"/>
      <c r="B127" s="1" t="s">
        <v>144</v>
      </c>
      <c r="D127" s="388"/>
      <c r="E127" s="389"/>
      <c r="F127" s="390"/>
      <c r="G127" s="389"/>
      <c r="H127" s="389"/>
      <c r="I127" s="389"/>
      <c r="J127" s="388"/>
      <c r="K127" s="389"/>
      <c r="L127" s="346"/>
    </row>
    <row r="128" spans="1:13">
      <c r="A128" s="140"/>
      <c r="B128" s="1">
        <v>0</v>
      </c>
      <c r="C128" s="141" t="s">
        <v>307</v>
      </c>
      <c r="D128" s="395">
        <v>97</v>
      </c>
      <c r="E128" s="396">
        <v>129</v>
      </c>
      <c r="F128" s="397">
        <v>226</v>
      </c>
      <c r="G128" s="396">
        <v>2</v>
      </c>
      <c r="H128" s="396">
        <v>8</v>
      </c>
      <c r="I128" s="396">
        <v>10</v>
      </c>
      <c r="J128" s="395">
        <v>99</v>
      </c>
      <c r="K128" s="396">
        <v>137</v>
      </c>
      <c r="L128" s="396">
        <v>236</v>
      </c>
    </row>
    <row r="129" spans="1:12">
      <c r="A129" s="140"/>
      <c r="B129" s="1">
        <v>0</v>
      </c>
      <c r="C129" s="141" t="s">
        <v>312</v>
      </c>
      <c r="D129" s="395">
        <v>119</v>
      </c>
      <c r="E129" s="396">
        <v>89</v>
      </c>
      <c r="F129" s="397">
        <v>208</v>
      </c>
      <c r="G129" s="396">
        <v>1</v>
      </c>
      <c r="H129" s="396">
        <v>7</v>
      </c>
      <c r="I129" s="396">
        <v>8</v>
      </c>
      <c r="J129" s="395">
        <v>120</v>
      </c>
      <c r="K129" s="396">
        <v>96</v>
      </c>
      <c r="L129" s="396">
        <v>216</v>
      </c>
    </row>
    <row r="130" spans="1:12">
      <c r="A130" s="140"/>
      <c r="B130" s="1">
        <v>0</v>
      </c>
      <c r="C130" s="141" t="s">
        <v>313</v>
      </c>
      <c r="D130" s="395">
        <v>51</v>
      </c>
      <c r="E130" s="396">
        <v>11</v>
      </c>
      <c r="F130" s="397">
        <v>62</v>
      </c>
      <c r="G130" s="396">
        <v>3</v>
      </c>
      <c r="H130" s="396">
        <v>2</v>
      </c>
      <c r="I130" s="396">
        <v>5</v>
      </c>
      <c r="J130" s="395">
        <v>54</v>
      </c>
      <c r="K130" s="396">
        <v>13</v>
      </c>
      <c r="L130" s="396">
        <v>67</v>
      </c>
    </row>
    <row r="131" spans="1:12" s="8" customFormat="1">
      <c r="C131" s="65" t="s">
        <v>50</v>
      </c>
      <c r="D131" s="367">
        <v>267</v>
      </c>
      <c r="E131" s="368">
        <v>229</v>
      </c>
      <c r="F131" s="369">
        <v>496</v>
      </c>
      <c r="G131" s="368">
        <v>6</v>
      </c>
      <c r="H131" s="368">
        <v>17</v>
      </c>
      <c r="I131" s="368">
        <v>23</v>
      </c>
      <c r="J131" s="367">
        <v>273</v>
      </c>
      <c r="K131" s="368">
        <v>246</v>
      </c>
      <c r="L131" s="368">
        <v>519</v>
      </c>
    </row>
    <row r="132" spans="1:12">
      <c r="A132" s="140"/>
      <c r="B132" s="1" t="s">
        <v>149</v>
      </c>
      <c r="D132" s="395"/>
      <c r="E132" s="396"/>
      <c r="F132" s="397"/>
      <c r="G132" s="396"/>
      <c r="H132" s="396"/>
      <c r="I132" s="396"/>
      <c r="J132" s="395"/>
      <c r="K132" s="396"/>
      <c r="L132" s="396"/>
    </row>
    <row r="133" spans="1:12">
      <c r="A133" s="140"/>
      <c r="B133" s="140"/>
      <c r="C133" s="141" t="s">
        <v>278</v>
      </c>
      <c r="D133" s="395">
        <v>31</v>
      </c>
      <c r="E133" s="396">
        <v>21</v>
      </c>
      <c r="F133" s="397">
        <v>52</v>
      </c>
      <c r="G133" s="396">
        <v>0</v>
      </c>
      <c r="H133" s="396">
        <v>0</v>
      </c>
      <c r="I133" s="396">
        <v>0</v>
      </c>
      <c r="J133" s="395">
        <v>31</v>
      </c>
      <c r="K133" s="396">
        <v>21</v>
      </c>
      <c r="L133" s="396">
        <v>52</v>
      </c>
    </row>
    <row r="134" spans="1:12" s="8" customFormat="1">
      <c r="B134" s="8">
        <v>0</v>
      </c>
      <c r="C134" s="65" t="s">
        <v>50</v>
      </c>
      <c r="D134" s="367">
        <v>31</v>
      </c>
      <c r="E134" s="368">
        <v>21</v>
      </c>
      <c r="F134" s="369">
        <v>52</v>
      </c>
      <c r="G134" s="368">
        <v>0</v>
      </c>
      <c r="H134" s="368">
        <v>0</v>
      </c>
      <c r="I134" s="368">
        <v>0</v>
      </c>
      <c r="J134" s="367">
        <v>31</v>
      </c>
      <c r="K134" s="368">
        <v>21</v>
      </c>
      <c r="L134" s="368">
        <v>52</v>
      </c>
    </row>
    <row r="135" spans="1:12">
      <c r="A135" s="140"/>
      <c r="B135" s="1" t="s">
        <v>150</v>
      </c>
      <c r="D135" s="395"/>
      <c r="E135" s="396"/>
      <c r="F135" s="397"/>
      <c r="G135" s="396"/>
      <c r="H135" s="396"/>
      <c r="I135" s="396"/>
      <c r="J135" s="395"/>
      <c r="K135" s="396"/>
      <c r="L135" s="396"/>
    </row>
    <row r="136" spans="1:12">
      <c r="A136" s="140"/>
      <c r="B136" s="140"/>
      <c r="C136" s="141" t="s">
        <v>328</v>
      </c>
      <c r="D136" s="395">
        <v>32</v>
      </c>
      <c r="E136" s="396">
        <v>54</v>
      </c>
      <c r="F136" s="397">
        <v>86</v>
      </c>
      <c r="G136" s="396">
        <v>0</v>
      </c>
      <c r="H136" s="396">
        <v>1</v>
      </c>
      <c r="I136" s="396">
        <v>1</v>
      </c>
      <c r="J136" s="395">
        <v>32</v>
      </c>
      <c r="K136" s="396">
        <v>55</v>
      </c>
      <c r="L136" s="396">
        <v>87</v>
      </c>
    </row>
    <row r="137" spans="1:12">
      <c r="A137" s="140"/>
      <c r="B137" s="140"/>
      <c r="C137" s="141" t="s">
        <v>329</v>
      </c>
      <c r="D137" s="395">
        <v>48</v>
      </c>
      <c r="E137" s="396">
        <v>151</v>
      </c>
      <c r="F137" s="397">
        <v>199</v>
      </c>
      <c r="G137" s="396">
        <v>3</v>
      </c>
      <c r="H137" s="396">
        <v>6</v>
      </c>
      <c r="I137" s="396">
        <v>9</v>
      </c>
      <c r="J137" s="395">
        <v>51</v>
      </c>
      <c r="K137" s="396">
        <v>157</v>
      </c>
      <c r="L137" s="396">
        <v>208</v>
      </c>
    </row>
    <row r="138" spans="1:12">
      <c r="A138" s="140"/>
      <c r="B138" s="140"/>
      <c r="C138" s="141" t="s">
        <v>330</v>
      </c>
      <c r="D138" s="395">
        <v>180</v>
      </c>
      <c r="E138" s="396">
        <v>387</v>
      </c>
      <c r="F138" s="397">
        <v>567</v>
      </c>
      <c r="G138" s="396">
        <v>6</v>
      </c>
      <c r="H138" s="396">
        <v>12</v>
      </c>
      <c r="I138" s="396">
        <v>18</v>
      </c>
      <c r="J138" s="395">
        <v>186</v>
      </c>
      <c r="K138" s="396">
        <v>399</v>
      </c>
      <c r="L138" s="396">
        <v>585</v>
      </c>
    </row>
    <row r="139" spans="1:12">
      <c r="A139" s="140"/>
      <c r="B139" s="140"/>
      <c r="C139" s="141" t="s">
        <v>332</v>
      </c>
      <c r="D139" s="395">
        <v>41</v>
      </c>
      <c r="E139" s="396">
        <v>41</v>
      </c>
      <c r="F139" s="397">
        <v>82</v>
      </c>
      <c r="G139" s="396">
        <v>1</v>
      </c>
      <c r="H139" s="396">
        <v>4</v>
      </c>
      <c r="I139" s="396">
        <v>5</v>
      </c>
      <c r="J139" s="395">
        <v>42</v>
      </c>
      <c r="K139" s="396">
        <v>45</v>
      </c>
      <c r="L139" s="396">
        <v>87</v>
      </c>
    </row>
    <row r="140" spans="1:12">
      <c r="A140" s="140"/>
      <c r="B140" s="140"/>
      <c r="C140" s="141" t="s">
        <v>334</v>
      </c>
      <c r="D140" s="395">
        <v>0</v>
      </c>
      <c r="E140" s="396">
        <v>25</v>
      </c>
      <c r="F140" s="397">
        <v>25</v>
      </c>
      <c r="G140" s="396">
        <v>0</v>
      </c>
      <c r="H140" s="396">
        <v>0</v>
      </c>
      <c r="I140" s="396">
        <v>0</v>
      </c>
      <c r="J140" s="395">
        <v>0</v>
      </c>
      <c r="K140" s="396">
        <v>25</v>
      </c>
      <c r="L140" s="396">
        <v>25</v>
      </c>
    </row>
    <row r="141" spans="1:12" s="8" customFormat="1">
      <c r="C141" s="65" t="s">
        <v>50</v>
      </c>
      <c r="D141" s="367">
        <v>301</v>
      </c>
      <c r="E141" s="368">
        <v>658</v>
      </c>
      <c r="F141" s="369">
        <v>959</v>
      </c>
      <c r="G141" s="368">
        <v>10</v>
      </c>
      <c r="H141" s="368">
        <v>23</v>
      </c>
      <c r="I141" s="368">
        <v>33</v>
      </c>
      <c r="J141" s="367">
        <v>311</v>
      </c>
      <c r="K141" s="368">
        <v>681</v>
      </c>
      <c r="L141" s="368">
        <v>992</v>
      </c>
    </row>
    <row r="142" spans="1:12" s="8" customFormat="1">
      <c r="C142" s="65" t="s">
        <v>279</v>
      </c>
      <c r="D142" s="398">
        <v>599</v>
      </c>
      <c r="E142" s="399">
        <v>908</v>
      </c>
      <c r="F142" s="400">
        <v>1507</v>
      </c>
      <c r="G142" s="399">
        <v>16</v>
      </c>
      <c r="H142" s="399">
        <v>40</v>
      </c>
      <c r="I142" s="399">
        <v>56</v>
      </c>
      <c r="J142" s="398">
        <v>615</v>
      </c>
      <c r="K142" s="399">
        <v>948</v>
      </c>
      <c r="L142" s="399">
        <v>1563</v>
      </c>
    </row>
    <row r="143" spans="1:12">
      <c r="A143" s="1" t="s">
        <v>55</v>
      </c>
      <c r="B143" s="140"/>
      <c r="D143" s="395"/>
      <c r="E143" s="396"/>
      <c r="F143" s="397"/>
      <c r="G143" s="396"/>
      <c r="H143" s="396"/>
      <c r="I143" s="396"/>
      <c r="J143" s="395"/>
      <c r="K143" s="396"/>
      <c r="L143" s="396"/>
    </row>
    <row r="144" spans="1:12">
      <c r="A144" s="140"/>
      <c r="B144" s="1" t="s">
        <v>144</v>
      </c>
      <c r="D144" s="395"/>
      <c r="E144" s="396"/>
      <c r="F144" s="397"/>
      <c r="G144" s="396"/>
      <c r="H144" s="396"/>
      <c r="I144" s="396"/>
      <c r="J144" s="395"/>
      <c r="K144" s="396"/>
      <c r="L144" s="396"/>
    </row>
    <row r="145" spans="1:12">
      <c r="A145" s="140"/>
      <c r="C145" s="141" t="s">
        <v>335</v>
      </c>
      <c r="D145" s="395">
        <v>0</v>
      </c>
      <c r="E145" s="396">
        <v>1</v>
      </c>
      <c r="F145" s="397">
        <v>1</v>
      </c>
      <c r="G145" s="396">
        <v>0</v>
      </c>
      <c r="H145" s="396">
        <v>0</v>
      </c>
      <c r="I145" s="396">
        <v>0</v>
      </c>
      <c r="J145" s="395">
        <v>0</v>
      </c>
      <c r="K145" s="396">
        <v>1</v>
      </c>
      <c r="L145" s="396">
        <v>1</v>
      </c>
    </row>
    <row r="146" spans="1:12" s="8" customFormat="1">
      <c r="C146" s="65" t="s">
        <v>50</v>
      </c>
      <c r="D146" s="367">
        <v>0</v>
      </c>
      <c r="E146" s="368">
        <v>1</v>
      </c>
      <c r="F146" s="369">
        <v>1</v>
      </c>
      <c r="G146" s="368">
        <v>0</v>
      </c>
      <c r="H146" s="368">
        <v>0</v>
      </c>
      <c r="I146" s="368">
        <v>0</v>
      </c>
      <c r="J146" s="367">
        <v>0</v>
      </c>
      <c r="K146" s="368">
        <v>1</v>
      </c>
      <c r="L146" s="368">
        <v>1</v>
      </c>
    </row>
    <row r="147" spans="1:12">
      <c r="A147" s="140"/>
      <c r="B147" s="1" t="s">
        <v>150</v>
      </c>
      <c r="D147" s="395"/>
      <c r="E147" s="396"/>
      <c r="F147" s="397"/>
      <c r="G147" s="396"/>
      <c r="H147" s="396"/>
      <c r="I147" s="396"/>
      <c r="J147" s="395"/>
      <c r="K147" s="396"/>
      <c r="L147" s="396"/>
    </row>
    <row r="148" spans="1:12">
      <c r="A148" s="140"/>
      <c r="B148" s="140"/>
      <c r="C148" s="141" t="s">
        <v>342</v>
      </c>
      <c r="D148" s="395">
        <v>0</v>
      </c>
      <c r="E148" s="396">
        <v>1</v>
      </c>
      <c r="F148" s="397">
        <v>1</v>
      </c>
      <c r="G148" s="396">
        <v>0</v>
      </c>
      <c r="H148" s="396">
        <v>0</v>
      </c>
      <c r="I148" s="396">
        <v>0</v>
      </c>
      <c r="J148" s="395">
        <v>0</v>
      </c>
      <c r="K148" s="396">
        <v>1</v>
      </c>
      <c r="L148" s="396">
        <v>1</v>
      </c>
    </row>
    <row r="149" spans="1:12">
      <c r="A149" s="140"/>
      <c r="B149" s="140"/>
      <c r="C149" s="141" t="s">
        <v>329</v>
      </c>
      <c r="D149" s="395">
        <v>0</v>
      </c>
      <c r="E149" s="396">
        <v>2</v>
      </c>
      <c r="F149" s="397">
        <v>2</v>
      </c>
      <c r="G149" s="396">
        <v>0</v>
      </c>
      <c r="H149" s="396">
        <v>1</v>
      </c>
      <c r="I149" s="396">
        <v>1</v>
      </c>
      <c r="J149" s="395">
        <v>0</v>
      </c>
      <c r="K149" s="396">
        <v>3</v>
      </c>
      <c r="L149" s="396">
        <v>3</v>
      </c>
    </row>
    <row r="150" spans="1:12">
      <c r="A150" s="140"/>
      <c r="B150" s="140"/>
      <c r="C150" s="141" t="s">
        <v>330</v>
      </c>
      <c r="D150" s="395">
        <v>2</v>
      </c>
      <c r="E150" s="396">
        <v>3</v>
      </c>
      <c r="F150" s="397">
        <v>5</v>
      </c>
      <c r="G150" s="396">
        <v>0</v>
      </c>
      <c r="H150" s="396">
        <v>1</v>
      </c>
      <c r="I150" s="396">
        <v>1</v>
      </c>
      <c r="J150" s="395">
        <v>2</v>
      </c>
      <c r="K150" s="396">
        <v>4</v>
      </c>
      <c r="L150" s="396">
        <v>6</v>
      </c>
    </row>
    <row r="151" spans="1:12">
      <c r="A151" s="140"/>
      <c r="B151" s="140"/>
      <c r="C151" s="141" t="s">
        <v>332</v>
      </c>
      <c r="D151" s="395">
        <v>1</v>
      </c>
      <c r="E151" s="396">
        <v>1</v>
      </c>
      <c r="F151" s="397">
        <v>2</v>
      </c>
      <c r="G151" s="396">
        <v>0</v>
      </c>
      <c r="H151" s="396">
        <v>0</v>
      </c>
      <c r="I151" s="396">
        <v>0</v>
      </c>
      <c r="J151" s="395">
        <v>1</v>
      </c>
      <c r="K151" s="396">
        <v>1</v>
      </c>
      <c r="L151" s="396">
        <v>2</v>
      </c>
    </row>
    <row r="152" spans="1:12" s="8" customFormat="1">
      <c r="C152" s="65" t="s">
        <v>50</v>
      </c>
      <c r="D152" s="367">
        <v>3</v>
      </c>
      <c r="E152" s="368">
        <v>7</v>
      </c>
      <c r="F152" s="369">
        <v>10</v>
      </c>
      <c r="G152" s="368">
        <v>0</v>
      </c>
      <c r="H152" s="368">
        <v>2</v>
      </c>
      <c r="I152" s="368">
        <v>2</v>
      </c>
      <c r="J152" s="367">
        <v>3</v>
      </c>
      <c r="K152" s="368">
        <v>9</v>
      </c>
      <c r="L152" s="368">
        <v>12</v>
      </c>
    </row>
    <row r="153" spans="1:12" s="8" customFormat="1">
      <c r="C153" s="65" t="s">
        <v>343</v>
      </c>
      <c r="D153" s="398">
        <v>3</v>
      </c>
      <c r="E153" s="399">
        <v>8</v>
      </c>
      <c r="F153" s="400">
        <v>11</v>
      </c>
      <c r="G153" s="399">
        <v>0</v>
      </c>
      <c r="H153" s="399">
        <v>2</v>
      </c>
      <c r="I153" s="399">
        <v>2</v>
      </c>
      <c r="J153" s="398">
        <v>3</v>
      </c>
      <c r="K153" s="399">
        <v>10</v>
      </c>
      <c r="L153" s="399">
        <v>13</v>
      </c>
    </row>
    <row r="154" spans="1:12">
      <c r="A154" s="1" t="s">
        <v>56</v>
      </c>
      <c r="D154" s="208"/>
      <c r="E154" s="209"/>
      <c r="F154" s="222"/>
      <c r="G154" s="209"/>
      <c r="H154" s="209"/>
      <c r="I154" s="209"/>
      <c r="J154" s="208"/>
      <c r="K154" s="209"/>
      <c r="L154" s="209"/>
    </row>
    <row r="155" spans="1:12">
      <c r="B155" s="1" t="s">
        <v>139</v>
      </c>
      <c r="C155" s="65"/>
      <c r="D155" s="39"/>
      <c r="E155" s="40"/>
      <c r="F155" s="41"/>
      <c r="G155" s="40"/>
      <c r="H155" s="40"/>
      <c r="I155" s="40"/>
      <c r="J155" s="39"/>
      <c r="K155" s="40"/>
      <c r="L155" s="40"/>
    </row>
    <row r="156" spans="1:12">
      <c r="C156" s="162" t="s">
        <v>352</v>
      </c>
      <c r="D156" s="208">
        <v>87</v>
      </c>
      <c r="E156" s="209">
        <v>463</v>
      </c>
      <c r="F156" s="222">
        <v>550</v>
      </c>
      <c r="G156" s="209">
        <v>0</v>
      </c>
      <c r="H156" s="209">
        <v>9</v>
      </c>
      <c r="I156" s="209">
        <v>9</v>
      </c>
      <c r="J156" s="208">
        <v>87</v>
      </c>
      <c r="K156" s="209">
        <v>472</v>
      </c>
      <c r="L156" s="209">
        <v>559</v>
      </c>
    </row>
    <row r="157" spans="1:12">
      <c r="C157" s="141" t="s">
        <v>353</v>
      </c>
      <c r="D157" s="208">
        <v>21</v>
      </c>
      <c r="E157" s="209">
        <v>397</v>
      </c>
      <c r="F157" s="222">
        <v>418</v>
      </c>
      <c r="G157" s="209">
        <v>0</v>
      </c>
      <c r="H157" s="209">
        <v>4</v>
      </c>
      <c r="I157" s="209">
        <v>4</v>
      </c>
      <c r="J157" s="208">
        <v>21</v>
      </c>
      <c r="K157" s="209">
        <v>401</v>
      </c>
      <c r="L157" s="209">
        <v>422</v>
      </c>
    </row>
    <row r="158" spans="1:12">
      <c r="C158" s="141" t="s">
        <v>355</v>
      </c>
      <c r="D158" s="208">
        <v>19</v>
      </c>
      <c r="E158" s="209">
        <v>143</v>
      </c>
      <c r="F158" s="222">
        <v>162</v>
      </c>
      <c r="G158" s="209">
        <v>26</v>
      </c>
      <c r="H158" s="209">
        <v>107</v>
      </c>
      <c r="I158" s="209">
        <v>133</v>
      </c>
      <c r="J158" s="208">
        <v>45</v>
      </c>
      <c r="K158" s="209">
        <v>250</v>
      </c>
      <c r="L158" s="209">
        <v>295</v>
      </c>
    </row>
    <row r="159" spans="1:12">
      <c r="C159" s="141" t="s">
        <v>359</v>
      </c>
      <c r="D159" s="208">
        <v>58</v>
      </c>
      <c r="E159" s="209">
        <v>144</v>
      </c>
      <c r="F159" s="222">
        <v>202</v>
      </c>
      <c r="G159" s="209">
        <v>1</v>
      </c>
      <c r="H159" s="209">
        <v>5</v>
      </c>
      <c r="I159" s="209">
        <v>6</v>
      </c>
      <c r="J159" s="208">
        <v>59</v>
      </c>
      <c r="K159" s="209">
        <v>149</v>
      </c>
      <c r="L159" s="209">
        <v>208</v>
      </c>
    </row>
    <row r="160" spans="1:12">
      <c r="C160" s="141" t="s">
        <v>361</v>
      </c>
      <c r="D160" s="208">
        <v>154</v>
      </c>
      <c r="E160" s="209">
        <v>646</v>
      </c>
      <c r="F160" s="222">
        <v>800</v>
      </c>
      <c r="G160" s="209">
        <v>1</v>
      </c>
      <c r="H160" s="209">
        <v>20</v>
      </c>
      <c r="I160" s="209">
        <v>21</v>
      </c>
      <c r="J160" s="208">
        <v>155</v>
      </c>
      <c r="K160" s="209">
        <v>666</v>
      </c>
      <c r="L160" s="209">
        <v>821</v>
      </c>
    </row>
    <row r="161" spans="2:12">
      <c r="C161" s="141" t="s">
        <v>363</v>
      </c>
      <c r="D161" s="208">
        <v>1</v>
      </c>
      <c r="E161" s="209">
        <v>287</v>
      </c>
      <c r="F161" s="222">
        <v>288</v>
      </c>
      <c r="G161" s="209">
        <v>0</v>
      </c>
      <c r="H161" s="209">
        <v>9</v>
      </c>
      <c r="I161" s="209">
        <v>9</v>
      </c>
      <c r="J161" s="208">
        <v>1</v>
      </c>
      <c r="K161" s="209">
        <v>296</v>
      </c>
      <c r="L161" s="209">
        <v>297</v>
      </c>
    </row>
    <row r="162" spans="2:12" ht="14.4" customHeight="1">
      <c r="C162" s="65" t="s">
        <v>50</v>
      </c>
      <c r="D162" s="9">
        <v>340</v>
      </c>
      <c r="E162" s="10">
        <v>2080</v>
      </c>
      <c r="F162" s="10">
        <v>2420</v>
      </c>
      <c r="G162" s="9">
        <v>28</v>
      </c>
      <c r="H162" s="10">
        <v>154</v>
      </c>
      <c r="I162" s="10">
        <v>182</v>
      </c>
      <c r="J162" s="9">
        <v>368</v>
      </c>
      <c r="K162" s="10">
        <v>2234</v>
      </c>
      <c r="L162" s="38">
        <v>2602</v>
      </c>
    </row>
    <row r="163" spans="2:12" ht="24" customHeight="1">
      <c r="B163" s="697" t="s">
        <v>143</v>
      </c>
      <c r="C163" s="698"/>
      <c r="D163" s="12"/>
      <c r="E163" s="13"/>
      <c r="F163" s="13"/>
      <c r="G163" s="12"/>
      <c r="H163" s="13"/>
      <c r="I163" s="13"/>
      <c r="J163" s="12"/>
      <c r="K163" s="13"/>
      <c r="L163" s="40"/>
    </row>
    <row r="164" spans="2:12">
      <c r="C164" s="170" t="s">
        <v>366</v>
      </c>
      <c r="D164" s="163">
        <v>31</v>
      </c>
      <c r="E164" s="164">
        <v>398</v>
      </c>
      <c r="F164" s="164">
        <v>429</v>
      </c>
      <c r="G164" s="163">
        <v>0</v>
      </c>
      <c r="H164" s="164">
        <v>2</v>
      </c>
      <c r="I164" s="164">
        <v>2</v>
      </c>
      <c r="J164" s="163">
        <v>31</v>
      </c>
      <c r="K164" s="164">
        <v>400</v>
      </c>
      <c r="L164" s="209">
        <v>431</v>
      </c>
    </row>
    <row r="165" spans="2:12">
      <c r="C165" s="65" t="s">
        <v>50</v>
      </c>
      <c r="D165" s="9">
        <v>31</v>
      </c>
      <c r="E165" s="10">
        <v>398</v>
      </c>
      <c r="F165" s="10">
        <v>429</v>
      </c>
      <c r="G165" s="9">
        <v>0</v>
      </c>
      <c r="H165" s="10">
        <v>2</v>
      </c>
      <c r="I165" s="10">
        <v>2</v>
      </c>
      <c r="J165" s="9">
        <v>31</v>
      </c>
      <c r="K165" s="10">
        <v>400</v>
      </c>
      <c r="L165" s="38">
        <v>431</v>
      </c>
    </row>
    <row r="166" spans="2:12">
      <c r="B166" s="1" t="s">
        <v>144</v>
      </c>
      <c r="C166" s="65"/>
      <c r="D166" s="12"/>
      <c r="E166" s="13"/>
      <c r="F166" s="14"/>
      <c r="G166" s="13"/>
      <c r="H166" s="13"/>
      <c r="I166" s="13"/>
      <c r="J166" s="12"/>
      <c r="K166" s="13"/>
      <c r="L166" s="40"/>
    </row>
    <row r="167" spans="2:12">
      <c r="C167" s="141" t="s">
        <v>367</v>
      </c>
      <c r="D167" s="163">
        <v>1410</v>
      </c>
      <c r="E167" s="164">
        <v>1011</v>
      </c>
      <c r="F167" s="165">
        <v>2421</v>
      </c>
      <c r="G167" s="164">
        <v>27</v>
      </c>
      <c r="H167" s="164">
        <v>38</v>
      </c>
      <c r="I167" s="164">
        <v>65</v>
      </c>
      <c r="J167" s="163">
        <v>1437</v>
      </c>
      <c r="K167" s="164">
        <v>1049</v>
      </c>
      <c r="L167" s="209">
        <v>2486</v>
      </c>
    </row>
    <row r="168" spans="2:12">
      <c r="C168" s="141" t="s">
        <v>369</v>
      </c>
      <c r="D168" s="163">
        <v>134</v>
      </c>
      <c r="E168" s="164">
        <v>454</v>
      </c>
      <c r="F168" s="165">
        <v>588</v>
      </c>
      <c r="G168" s="164">
        <v>3</v>
      </c>
      <c r="H168" s="164">
        <v>5</v>
      </c>
      <c r="I168" s="164">
        <v>8</v>
      </c>
      <c r="J168" s="163">
        <v>137</v>
      </c>
      <c r="K168" s="164">
        <v>459</v>
      </c>
      <c r="L168" s="209">
        <v>596</v>
      </c>
    </row>
    <row r="169" spans="2:12">
      <c r="C169" s="141" t="s">
        <v>375</v>
      </c>
      <c r="D169" s="163">
        <v>235</v>
      </c>
      <c r="E169" s="164">
        <v>207</v>
      </c>
      <c r="F169" s="165">
        <v>442</v>
      </c>
      <c r="G169" s="164">
        <v>43</v>
      </c>
      <c r="H169" s="164">
        <v>58</v>
      </c>
      <c r="I169" s="164">
        <v>101</v>
      </c>
      <c r="J169" s="163">
        <v>278</v>
      </c>
      <c r="K169" s="164">
        <v>265</v>
      </c>
      <c r="L169" s="209">
        <v>543</v>
      </c>
    </row>
    <row r="170" spans="2:12">
      <c r="C170" s="141" t="s">
        <v>377</v>
      </c>
      <c r="D170" s="163">
        <v>4</v>
      </c>
      <c r="E170" s="164">
        <v>21</v>
      </c>
      <c r="F170" s="165">
        <v>25</v>
      </c>
      <c r="G170" s="164">
        <v>1</v>
      </c>
      <c r="H170" s="164">
        <v>0</v>
      </c>
      <c r="I170" s="164">
        <v>1</v>
      </c>
      <c r="J170" s="163">
        <v>5</v>
      </c>
      <c r="K170" s="164">
        <v>21</v>
      </c>
      <c r="L170" s="209">
        <v>26</v>
      </c>
    </row>
    <row r="171" spans="2:12">
      <c r="C171" s="141" t="s">
        <v>380</v>
      </c>
      <c r="D171" s="163">
        <v>17</v>
      </c>
      <c r="E171" s="164">
        <v>53</v>
      </c>
      <c r="F171" s="165">
        <v>70</v>
      </c>
      <c r="G171" s="164">
        <v>7</v>
      </c>
      <c r="H171" s="164">
        <v>20</v>
      </c>
      <c r="I171" s="164">
        <v>27</v>
      </c>
      <c r="J171" s="163">
        <v>24</v>
      </c>
      <c r="K171" s="164">
        <v>73</v>
      </c>
      <c r="L171" s="209">
        <v>97</v>
      </c>
    </row>
    <row r="172" spans="2:12">
      <c r="C172" s="141" t="s">
        <v>382</v>
      </c>
      <c r="D172" s="163">
        <v>154</v>
      </c>
      <c r="E172" s="164">
        <v>198</v>
      </c>
      <c r="F172" s="165">
        <v>352</v>
      </c>
      <c r="G172" s="164">
        <v>1</v>
      </c>
      <c r="H172" s="164">
        <v>5</v>
      </c>
      <c r="I172" s="164">
        <v>6</v>
      </c>
      <c r="J172" s="163">
        <v>155</v>
      </c>
      <c r="K172" s="164">
        <v>203</v>
      </c>
      <c r="L172" s="209">
        <v>358</v>
      </c>
    </row>
    <row r="173" spans="2:12">
      <c r="C173" s="141" t="s">
        <v>385</v>
      </c>
      <c r="D173" s="163">
        <v>227</v>
      </c>
      <c r="E173" s="164">
        <v>493</v>
      </c>
      <c r="F173" s="165">
        <v>720</v>
      </c>
      <c r="G173" s="164">
        <v>3</v>
      </c>
      <c r="H173" s="164">
        <v>20</v>
      </c>
      <c r="I173" s="164">
        <v>23</v>
      </c>
      <c r="J173" s="163">
        <v>230</v>
      </c>
      <c r="K173" s="164">
        <v>513</v>
      </c>
      <c r="L173" s="209">
        <v>743</v>
      </c>
    </row>
    <row r="174" spans="2:12">
      <c r="C174" s="65" t="s">
        <v>50</v>
      </c>
      <c r="D174" s="9">
        <v>2181</v>
      </c>
      <c r="E174" s="10">
        <v>2437</v>
      </c>
      <c r="F174" s="11">
        <v>4618</v>
      </c>
      <c r="G174" s="10">
        <v>85</v>
      </c>
      <c r="H174" s="10">
        <v>146</v>
      </c>
      <c r="I174" s="10">
        <v>231</v>
      </c>
      <c r="J174" s="9">
        <v>2266</v>
      </c>
      <c r="K174" s="10">
        <v>2583</v>
      </c>
      <c r="L174" s="38">
        <v>4849</v>
      </c>
    </row>
    <row r="175" spans="2:12">
      <c r="B175" s="1" t="s">
        <v>146</v>
      </c>
      <c r="C175" s="65"/>
      <c r="D175" s="12"/>
      <c r="E175" s="13"/>
      <c r="F175" s="14"/>
      <c r="G175" s="13"/>
      <c r="H175" s="13"/>
      <c r="I175" s="13"/>
      <c r="J175" s="12"/>
      <c r="K175" s="13"/>
      <c r="L175" s="40"/>
    </row>
    <row r="176" spans="2:12">
      <c r="C176" s="141" t="s">
        <v>404</v>
      </c>
      <c r="D176" s="163">
        <v>528</v>
      </c>
      <c r="E176" s="164">
        <v>428</v>
      </c>
      <c r="F176" s="165">
        <v>956</v>
      </c>
      <c r="G176" s="164">
        <v>10</v>
      </c>
      <c r="H176" s="164">
        <v>22</v>
      </c>
      <c r="I176" s="164">
        <v>32</v>
      </c>
      <c r="J176" s="163">
        <v>538</v>
      </c>
      <c r="K176" s="164">
        <v>450</v>
      </c>
      <c r="L176" s="209">
        <v>988</v>
      </c>
    </row>
    <row r="177" spans="1:12">
      <c r="C177" s="141" t="s">
        <v>408</v>
      </c>
      <c r="D177" s="163">
        <v>11</v>
      </c>
      <c r="E177" s="164">
        <v>5</v>
      </c>
      <c r="F177" s="165">
        <v>16</v>
      </c>
      <c r="G177" s="164">
        <v>2</v>
      </c>
      <c r="H177" s="164">
        <v>0</v>
      </c>
      <c r="I177" s="164">
        <v>2</v>
      </c>
      <c r="J177" s="163">
        <v>13</v>
      </c>
      <c r="K177" s="164">
        <v>5</v>
      </c>
      <c r="L177" s="209">
        <v>18</v>
      </c>
    </row>
    <row r="178" spans="1:12">
      <c r="C178" s="65" t="s">
        <v>50</v>
      </c>
      <c r="D178" s="9">
        <v>539</v>
      </c>
      <c r="E178" s="10">
        <v>433</v>
      </c>
      <c r="F178" s="11">
        <v>972</v>
      </c>
      <c r="G178" s="10">
        <v>12</v>
      </c>
      <c r="H178" s="10">
        <v>22</v>
      </c>
      <c r="I178" s="10">
        <v>34</v>
      </c>
      <c r="J178" s="9">
        <v>551</v>
      </c>
      <c r="K178" s="10">
        <v>455</v>
      </c>
      <c r="L178" s="38">
        <v>1006</v>
      </c>
    </row>
    <row r="179" spans="1:12">
      <c r="B179" s="1" t="s">
        <v>149</v>
      </c>
      <c r="C179" s="65"/>
      <c r="D179" s="12"/>
      <c r="E179" s="13"/>
      <c r="F179" s="14"/>
      <c r="G179" s="13"/>
      <c r="H179" s="13"/>
      <c r="I179" s="13"/>
      <c r="J179" s="12"/>
      <c r="K179" s="13"/>
      <c r="L179" s="40"/>
    </row>
    <row r="180" spans="1:12">
      <c r="C180" s="141" t="s">
        <v>280</v>
      </c>
      <c r="D180" s="163">
        <v>10</v>
      </c>
      <c r="E180" s="164">
        <v>348</v>
      </c>
      <c r="F180" s="165">
        <v>358</v>
      </c>
      <c r="G180" s="164">
        <v>0</v>
      </c>
      <c r="H180" s="164">
        <v>5</v>
      </c>
      <c r="I180" s="164">
        <v>5</v>
      </c>
      <c r="J180" s="163">
        <v>10</v>
      </c>
      <c r="K180" s="164">
        <v>353</v>
      </c>
      <c r="L180" s="209">
        <v>363</v>
      </c>
    </row>
    <row r="181" spans="1:12">
      <c r="C181" s="141" t="s">
        <v>281</v>
      </c>
      <c r="D181" s="163">
        <v>87</v>
      </c>
      <c r="E181" s="164">
        <v>443</v>
      </c>
      <c r="F181" s="165">
        <v>530</v>
      </c>
      <c r="G181" s="164">
        <v>0</v>
      </c>
      <c r="H181" s="164">
        <v>4</v>
      </c>
      <c r="I181" s="164">
        <v>4</v>
      </c>
      <c r="J181" s="163">
        <v>87</v>
      </c>
      <c r="K181" s="164">
        <v>447</v>
      </c>
      <c r="L181" s="209">
        <v>534</v>
      </c>
    </row>
    <row r="182" spans="1:12">
      <c r="C182" s="141" t="s">
        <v>278</v>
      </c>
      <c r="D182" s="163">
        <v>628</v>
      </c>
      <c r="E182" s="164">
        <v>677</v>
      </c>
      <c r="F182" s="165">
        <v>1305</v>
      </c>
      <c r="G182" s="164">
        <v>5</v>
      </c>
      <c r="H182" s="164">
        <v>16</v>
      </c>
      <c r="I182" s="164">
        <v>21</v>
      </c>
      <c r="J182" s="163">
        <v>633</v>
      </c>
      <c r="K182" s="164">
        <v>693</v>
      </c>
      <c r="L182" s="209">
        <v>1326</v>
      </c>
    </row>
    <row r="183" spans="1:12" ht="13.5" customHeight="1">
      <c r="C183" s="65" t="s">
        <v>50</v>
      </c>
      <c r="D183" s="9">
        <v>725</v>
      </c>
      <c r="E183" s="10">
        <v>1468</v>
      </c>
      <c r="F183" s="11">
        <v>2193</v>
      </c>
      <c r="G183" s="10">
        <v>5</v>
      </c>
      <c r="H183" s="10">
        <v>25</v>
      </c>
      <c r="I183" s="10">
        <v>30</v>
      </c>
      <c r="J183" s="9">
        <v>730</v>
      </c>
      <c r="K183" s="10">
        <v>1493</v>
      </c>
      <c r="L183" s="38">
        <v>2223</v>
      </c>
    </row>
    <row r="184" spans="1:12">
      <c r="B184" s="1" t="s">
        <v>150</v>
      </c>
      <c r="C184" s="65"/>
      <c r="D184" s="12"/>
      <c r="E184" s="13"/>
      <c r="F184" s="14"/>
      <c r="G184" s="13"/>
      <c r="H184" s="13"/>
      <c r="I184" s="13"/>
      <c r="J184" s="12"/>
      <c r="K184" s="13"/>
      <c r="L184" s="40"/>
    </row>
    <row r="185" spans="1:12">
      <c r="C185" s="141" t="s">
        <v>424</v>
      </c>
      <c r="D185" s="163">
        <v>199</v>
      </c>
      <c r="E185" s="164">
        <v>594</v>
      </c>
      <c r="F185" s="165">
        <v>793</v>
      </c>
      <c r="G185" s="164">
        <v>3</v>
      </c>
      <c r="H185" s="164">
        <v>11</v>
      </c>
      <c r="I185" s="164">
        <v>14</v>
      </c>
      <c r="J185" s="163">
        <v>202</v>
      </c>
      <c r="K185" s="164">
        <v>605</v>
      </c>
      <c r="L185" s="209">
        <v>807</v>
      </c>
    </row>
    <row r="186" spans="1:12">
      <c r="C186" s="65" t="s">
        <v>50</v>
      </c>
      <c r="D186" s="9">
        <v>199</v>
      </c>
      <c r="E186" s="10">
        <v>594</v>
      </c>
      <c r="F186" s="11">
        <v>793</v>
      </c>
      <c r="G186" s="10">
        <v>3</v>
      </c>
      <c r="H186" s="10">
        <v>11</v>
      </c>
      <c r="I186" s="10">
        <v>14</v>
      </c>
      <c r="J186" s="9">
        <v>202</v>
      </c>
      <c r="K186" s="10">
        <v>605</v>
      </c>
      <c r="L186" s="38">
        <v>807</v>
      </c>
    </row>
    <row r="187" spans="1:12" ht="16.5" customHeight="1">
      <c r="C187" s="65" t="s">
        <v>282</v>
      </c>
      <c r="D187" s="166">
        <f>SUM(D186,D183,D179,D178,D174,D165,D162)</f>
        <v>4015</v>
      </c>
      <c r="E187" s="167">
        <f t="shared" ref="E187:L187" si="2">SUM(E186,E183,E179,E178,E174,E165,E162)</f>
        <v>7410</v>
      </c>
      <c r="F187" s="180">
        <f t="shared" si="2"/>
        <v>11425</v>
      </c>
      <c r="G187" s="167">
        <f t="shared" si="2"/>
        <v>133</v>
      </c>
      <c r="H187" s="167">
        <f t="shared" si="2"/>
        <v>360</v>
      </c>
      <c r="I187" s="167">
        <f t="shared" si="2"/>
        <v>493</v>
      </c>
      <c r="J187" s="166">
        <f t="shared" si="2"/>
        <v>4148</v>
      </c>
      <c r="K187" s="167">
        <f t="shared" si="2"/>
        <v>7770</v>
      </c>
      <c r="L187" s="278">
        <f t="shared" si="2"/>
        <v>11918</v>
      </c>
    </row>
    <row r="188" spans="1:12" ht="18" customHeight="1">
      <c r="C188" s="65" t="s">
        <v>301</v>
      </c>
      <c r="D188" s="12">
        <f t="shared" ref="D188:L188" si="3">SUM(D187,D153,D142)</f>
        <v>4617</v>
      </c>
      <c r="E188" s="13">
        <f t="shared" si="3"/>
        <v>8326</v>
      </c>
      <c r="F188" s="14">
        <f t="shared" si="3"/>
        <v>12943</v>
      </c>
      <c r="G188" s="13">
        <f t="shared" si="3"/>
        <v>149</v>
      </c>
      <c r="H188" s="13">
        <f t="shared" si="3"/>
        <v>402</v>
      </c>
      <c r="I188" s="13">
        <f t="shared" si="3"/>
        <v>551</v>
      </c>
      <c r="J188" s="12">
        <f t="shared" si="3"/>
        <v>4766</v>
      </c>
      <c r="K188" s="13">
        <f t="shared" si="3"/>
        <v>8728</v>
      </c>
      <c r="L188" s="40">
        <f t="shared" si="3"/>
        <v>13494</v>
      </c>
    </row>
    <row r="189" spans="1:12">
      <c r="A189" s="1" t="s">
        <v>59</v>
      </c>
      <c r="C189" s="65"/>
      <c r="D189" s="163">
        <v>27</v>
      </c>
      <c r="E189" s="164">
        <v>207</v>
      </c>
      <c r="F189" s="165">
        <v>234</v>
      </c>
      <c r="G189" s="164">
        <v>0</v>
      </c>
      <c r="H189" s="164">
        <v>5</v>
      </c>
      <c r="I189" s="164">
        <v>5</v>
      </c>
      <c r="J189" s="163">
        <v>27</v>
      </c>
      <c r="K189" s="164">
        <v>212</v>
      </c>
      <c r="L189" s="209">
        <v>239</v>
      </c>
    </row>
    <row r="190" spans="1:12" ht="18" customHeight="1">
      <c r="C190" s="65" t="s">
        <v>750</v>
      </c>
      <c r="D190" s="9">
        <f t="shared" ref="D190:L190" si="4">SUM(D188:D189)</f>
        <v>4644</v>
      </c>
      <c r="E190" s="10">
        <f t="shared" si="4"/>
        <v>8533</v>
      </c>
      <c r="F190" s="11">
        <f t="shared" si="4"/>
        <v>13177</v>
      </c>
      <c r="G190" s="10">
        <f t="shared" si="4"/>
        <v>149</v>
      </c>
      <c r="H190" s="10">
        <f t="shared" si="4"/>
        <v>407</v>
      </c>
      <c r="I190" s="10">
        <f t="shared" si="4"/>
        <v>556</v>
      </c>
      <c r="J190" s="9">
        <f t="shared" si="4"/>
        <v>4793</v>
      </c>
      <c r="K190" s="10">
        <f t="shared" si="4"/>
        <v>8940</v>
      </c>
      <c r="L190" s="38">
        <f t="shared" si="4"/>
        <v>13733</v>
      </c>
    </row>
    <row r="191" spans="1:12">
      <c r="C191" s="65"/>
      <c r="D191" s="13"/>
      <c r="E191" s="13"/>
      <c r="F191" s="13"/>
      <c r="G191" s="13"/>
      <c r="H191" s="13"/>
      <c r="I191" s="13"/>
      <c r="J191" s="13"/>
      <c r="K191" s="13"/>
      <c r="L191" s="40"/>
    </row>
    <row r="192" spans="1:12">
      <c r="C192" s="65"/>
      <c r="D192" s="1"/>
      <c r="E192" s="1"/>
      <c r="F192" s="1"/>
      <c r="G192" s="1"/>
      <c r="H192" s="1"/>
      <c r="I192" s="1"/>
      <c r="J192" s="1"/>
      <c r="K192" s="1"/>
      <c r="L192" s="8"/>
    </row>
    <row r="193" spans="1:12" ht="25.95" customHeight="1">
      <c r="A193" s="651" t="s">
        <v>751</v>
      </c>
      <c r="B193" s="651"/>
      <c r="C193" s="651"/>
      <c r="D193" s="651"/>
      <c r="E193" s="651"/>
      <c r="F193" s="651"/>
      <c r="G193" s="651"/>
      <c r="H193" s="651"/>
      <c r="I193" s="651"/>
      <c r="J193" s="652"/>
      <c r="K193" s="652"/>
      <c r="L193" s="652"/>
    </row>
    <row r="194" spans="1:12" ht="13.8" thickBot="1">
      <c r="A194" s="29"/>
      <c r="B194" s="29"/>
      <c r="C194" s="29"/>
      <c r="D194" s="29"/>
      <c r="E194" s="29"/>
      <c r="F194" s="29"/>
      <c r="G194" s="29"/>
      <c r="H194" s="29"/>
      <c r="I194" s="29"/>
      <c r="J194" s="151"/>
      <c r="K194" s="151"/>
      <c r="L194" s="557" t="s">
        <v>745</v>
      </c>
    </row>
    <row r="195" spans="1:12" ht="24.75" customHeight="1">
      <c r="A195" s="152"/>
      <c r="B195" s="152"/>
      <c r="C195" s="153"/>
      <c r="D195" s="653" t="s">
        <v>131</v>
      </c>
      <c r="E195" s="654"/>
      <c r="F195" s="655"/>
      <c r="G195" s="654" t="s">
        <v>132</v>
      </c>
      <c r="H195" s="654"/>
      <c r="I195" s="654"/>
      <c r="J195" s="653" t="s">
        <v>50</v>
      </c>
      <c r="K195" s="654"/>
      <c r="L195" s="654"/>
    </row>
    <row r="196" spans="1:12">
      <c r="A196" s="154"/>
      <c r="B196" s="154"/>
      <c r="C196" s="155"/>
      <c r="D196" s="156" t="s">
        <v>51</v>
      </c>
      <c r="E196" s="157" t="s">
        <v>52</v>
      </c>
      <c r="F196" s="158" t="s">
        <v>53</v>
      </c>
      <c r="G196" s="157" t="s">
        <v>51</v>
      </c>
      <c r="H196" s="157" t="s">
        <v>52</v>
      </c>
      <c r="I196" s="157" t="s">
        <v>53</v>
      </c>
      <c r="J196" s="156" t="s">
        <v>51</v>
      </c>
      <c r="K196" s="157" t="s">
        <v>52</v>
      </c>
      <c r="L196" s="277" t="s">
        <v>53</v>
      </c>
    </row>
    <row r="197" spans="1:12">
      <c r="A197" s="1" t="s">
        <v>54</v>
      </c>
      <c r="B197" s="140"/>
      <c r="D197" s="388"/>
      <c r="E197" s="389"/>
      <c r="F197" s="390"/>
      <c r="G197" s="389"/>
      <c r="H197" s="389"/>
      <c r="I197" s="389"/>
      <c r="J197" s="391"/>
      <c r="K197" s="389"/>
      <c r="L197" s="346"/>
    </row>
    <row r="198" spans="1:12">
      <c r="A198" s="140"/>
      <c r="B198" s="1" t="s">
        <v>144</v>
      </c>
      <c r="D198" s="388"/>
      <c r="E198" s="389"/>
      <c r="F198" s="390"/>
      <c r="G198" s="389"/>
      <c r="H198" s="389"/>
      <c r="I198" s="389"/>
      <c r="J198" s="388"/>
      <c r="K198" s="389"/>
      <c r="L198" s="346"/>
    </row>
    <row r="199" spans="1:12">
      <c r="A199" s="140"/>
      <c r="C199" s="141" t="s">
        <v>307</v>
      </c>
      <c r="D199" s="395">
        <v>86</v>
      </c>
      <c r="E199" s="396">
        <v>126</v>
      </c>
      <c r="F199" s="397">
        <v>212</v>
      </c>
      <c r="G199" s="396">
        <v>13</v>
      </c>
      <c r="H199" s="396">
        <v>22</v>
      </c>
      <c r="I199" s="396">
        <v>35</v>
      </c>
      <c r="J199" s="395">
        <v>99</v>
      </c>
      <c r="K199" s="396">
        <v>148</v>
      </c>
      <c r="L199" s="396">
        <v>247</v>
      </c>
    </row>
    <row r="200" spans="1:12">
      <c r="A200" s="140"/>
      <c r="C200" s="141" t="s">
        <v>309</v>
      </c>
      <c r="D200" s="395">
        <v>20</v>
      </c>
      <c r="E200" s="396">
        <v>49</v>
      </c>
      <c r="F200" s="397">
        <v>69</v>
      </c>
      <c r="G200" s="396">
        <v>1</v>
      </c>
      <c r="H200" s="396">
        <v>4</v>
      </c>
      <c r="I200" s="396">
        <v>5</v>
      </c>
      <c r="J200" s="395">
        <v>21</v>
      </c>
      <c r="K200" s="396">
        <v>53</v>
      </c>
      <c r="L200" s="396">
        <v>74</v>
      </c>
    </row>
    <row r="201" spans="1:12">
      <c r="A201" s="140"/>
      <c r="C201" s="141" t="s">
        <v>310</v>
      </c>
      <c r="D201" s="395">
        <v>20</v>
      </c>
      <c r="E201" s="396">
        <v>23</v>
      </c>
      <c r="F201" s="397">
        <v>43</v>
      </c>
      <c r="G201" s="396">
        <v>2</v>
      </c>
      <c r="H201" s="396">
        <v>1</v>
      </c>
      <c r="I201" s="396">
        <v>3</v>
      </c>
      <c r="J201" s="395">
        <v>22</v>
      </c>
      <c r="K201" s="396">
        <v>24</v>
      </c>
      <c r="L201" s="396">
        <v>46</v>
      </c>
    </row>
    <row r="202" spans="1:12">
      <c r="A202" s="140"/>
      <c r="C202" s="141" t="s">
        <v>752</v>
      </c>
      <c r="D202" s="395">
        <v>71</v>
      </c>
      <c r="E202" s="396">
        <v>83</v>
      </c>
      <c r="F202" s="397">
        <v>154</v>
      </c>
      <c r="G202" s="396">
        <v>5</v>
      </c>
      <c r="H202" s="396">
        <v>10</v>
      </c>
      <c r="I202" s="396">
        <v>15</v>
      </c>
      <c r="J202" s="395">
        <v>76</v>
      </c>
      <c r="K202" s="396">
        <v>93</v>
      </c>
      <c r="L202" s="396">
        <v>169</v>
      </c>
    </row>
    <row r="203" spans="1:12">
      <c r="A203" s="140"/>
      <c r="C203" s="141" t="s">
        <v>313</v>
      </c>
      <c r="D203" s="395">
        <v>56</v>
      </c>
      <c r="E203" s="396">
        <v>9</v>
      </c>
      <c r="F203" s="397">
        <v>65</v>
      </c>
      <c r="G203" s="396">
        <v>4</v>
      </c>
      <c r="H203" s="396">
        <v>0</v>
      </c>
      <c r="I203" s="396">
        <v>4</v>
      </c>
      <c r="J203" s="395">
        <v>60</v>
      </c>
      <c r="K203" s="396">
        <v>9</v>
      </c>
      <c r="L203" s="396">
        <v>69</v>
      </c>
    </row>
    <row r="204" spans="1:12" s="8" customFormat="1">
      <c r="C204" s="258" t="s">
        <v>314</v>
      </c>
      <c r="D204" s="395">
        <v>85</v>
      </c>
      <c r="E204" s="396">
        <v>2</v>
      </c>
      <c r="F204" s="397">
        <v>87</v>
      </c>
      <c r="G204" s="396">
        <v>4</v>
      </c>
      <c r="H204" s="396">
        <v>0</v>
      </c>
      <c r="I204" s="396">
        <v>4</v>
      </c>
      <c r="J204" s="395">
        <v>89</v>
      </c>
      <c r="K204" s="396">
        <v>2</v>
      </c>
      <c r="L204" s="396">
        <v>91</v>
      </c>
    </row>
    <row r="205" spans="1:12">
      <c r="A205" s="140"/>
      <c r="C205" s="141" t="s">
        <v>317</v>
      </c>
      <c r="D205" s="395">
        <v>17</v>
      </c>
      <c r="E205" s="396">
        <v>10</v>
      </c>
      <c r="F205" s="397">
        <v>27</v>
      </c>
      <c r="G205" s="396">
        <v>3</v>
      </c>
      <c r="H205" s="396">
        <v>2</v>
      </c>
      <c r="I205" s="396">
        <v>5</v>
      </c>
      <c r="J205" s="395">
        <v>20</v>
      </c>
      <c r="K205" s="396">
        <v>12</v>
      </c>
      <c r="L205" s="396">
        <v>32</v>
      </c>
    </row>
    <row r="206" spans="1:12">
      <c r="A206" s="8"/>
      <c r="B206" s="8"/>
      <c r="C206" s="65" t="s">
        <v>50</v>
      </c>
      <c r="D206" s="367">
        <v>355</v>
      </c>
      <c r="E206" s="368">
        <v>302</v>
      </c>
      <c r="F206" s="369">
        <v>657</v>
      </c>
      <c r="G206" s="368">
        <v>32</v>
      </c>
      <c r="H206" s="368">
        <v>39</v>
      </c>
      <c r="I206" s="368">
        <v>71</v>
      </c>
      <c r="J206" s="367">
        <v>387</v>
      </c>
      <c r="K206" s="368">
        <v>341</v>
      </c>
      <c r="L206" s="368">
        <v>728</v>
      </c>
    </row>
    <row r="207" spans="1:12" s="8" customFormat="1">
      <c r="B207" s="677" t="s">
        <v>146</v>
      </c>
      <c r="C207" s="677"/>
      <c r="D207" s="398"/>
      <c r="E207" s="399"/>
      <c r="F207" s="400"/>
      <c r="G207" s="399"/>
      <c r="H207" s="399"/>
      <c r="I207" s="399"/>
      <c r="J207" s="398"/>
      <c r="K207" s="399"/>
      <c r="L207" s="399"/>
    </row>
    <row r="208" spans="1:12">
      <c r="A208" s="8"/>
      <c r="B208" s="8"/>
      <c r="C208" s="162" t="s">
        <v>320</v>
      </c>
      <c r="D208" s="395">
        <v>48</v>
      </c>
      <c r="E208" s="396">
        <v>0</v>
      </c>
      <c r="F208" s="397">
        <v>48</v>
      </c>
      <c r="G208" s="396">
        <v>12</v>
      </c>
      <c r="H208" s="396">
        <v>0</v>
      </c>
      <c r="I208" s="396">
        <v>12</v>
      </c>
      <c r="J208" s="395">
        <v>60</v>
      </c>
      <c r="K208" s="396">
        <v>0</v>
      </c>
      <c r="L208" s="396">
        <v>60</v>
      </c>
    </row>
    <row r="209" spans="1:12">
      <c r="A209" s="8"/>
      <c r="B209" s="8"/>
      <c r="C209" s="162" t="s">
        <v>324</v>
      </c>
      <c r="D209" s="395">
        <v>17</v>
      </c>
      <c r="E209" s="396">
        <v>2</v>
      </c>
      <c r="F209" s="397">
        <v>19</v>
      </c>
      <c r="G209" s="396">
        <v>2</v>
      </c>
      <c r="H209" s="396">
        <v>1</v>
      </c>
      <c r="I209" s="396">
        <v>3</v>
      </c>
      <c r="J209" s="395">
        <v>19</v>
      </c>
      <c r="K209" s="396">
        <v>3</v>
      </c>
      <c r="L209" s="396">
        <v>22</v>
      </c>
    </row>
    <row r="210" spans="1:12" s="8" customFormat="1">
      <c r="C210" s="65" t="s">
        <v>50</v>
      </c>
      <c r="D210" s="367">
        <v>65</v>
      </c>
      <c r="E210" s="368">
        <v>2</v>
      </c>
      <c r="F210" s="369">
        <v>67</v>
      </c>
      <c r="G210" s="368">
        <v>14</v>
      </c>
      <c r="H210" s="368">
        <v>1</v>
      </c>
      <c r="I210" s="368">
        <v>15</v>
      </c>
      <c r="J210" s="367">
        <v>79</v>
      </c>
      <c r="K210" s="368">
        <v>3</v>
      </c>
      <c r="L210" s="368">
        <v>82</v>
      </c>
    </row>
    <row r="211" spans="1:12">
      <c r="A211" s="140"/>
      <c r="B211" s="1" t="s">
        <v>149</v>
      </c>
      <c r="D211" s="395"/>
      <c r="E211" s="396"/>
      <c r="F211" s="397"/>
      <c r="G211" s="396"/>
      <c r="H211" s="396"/>
      <c r="I211" s="396"/>
      <c r="J211" s="395"/>
      <c r="K211" s="396"/>
      <c r="L211" s="396"/>
    </row>
    <row r="212" spans="1:12">
      <c r="A212" s="140"/>
      <c r="C212" s="141" t="s">
        <v>278</v>
      </c>
      <c r="D212" s="395">
        <v>39</v>
      </c>
      <c r="E212" s="396">
        <v>62</v>
      </c>
      <c r="F212" s="397">
        <v>101</v>
      </c>
      <c r="G212" s="396">
        <v>0</v>
      </c>
      <c r="H212" s="396">
        <v>1</v>
      </c>
      <c r="I212" s="396">
        <v>1</v>
      </c>
      <c r="J212" s="395">
        <v>39</v>
      </c>
      <c r="K212" s="396">
        <v>63</v>
      </c>
      <c r="L212" s="396">
        <v>102</v>
      </c>
    </row>
    <row r="213" spans="1:12" s="8" customFormat="1">
      <c r="C213" s="65" t="s">
        <v>50</v>
      </c>
      <c r="D213" s="367">
        <v>39</v>
      </c>
      <c r="E213" s="368">
        <v>62</v>
      </c>
      <c r="F213" s="369">
        <v>101</v>
      </c>
      <c r="G213" s="368">
        <v>0</v>
      </c>
      <c r="H213" s="368">
        <v>1</v>
      </c>
      <c r="I213" s="368">
        <v>1</v>
      </c>
      <c r="J213" s="367">
        <v>39</v>
      </c>
      <c r="K213" s="368">
        <v>63</v>
      </c>
      <c r="L213" s="368">
        <v>102</v>
      </c>
    </row>
    <row r="214" spans="1:12" s="8" customFormat="1">
      <c r="A214" s="140"/>
      <c r="B214" s="1" t="s">
        <v>150</v>
      </c>
      <c r="C214" s="141"/>
      <c r="D214" s="398"/>
      <c r="E214" s="399"/>
      <c r="F214" s="400"/>
      <c r="G214" s="399"/>
      <c r="H214" s="399"/>
      <c r="I214" s="399"/>
      <c r="J214" s="398"/>
      <c r="K214" s="399"/>
      <c r="L214" s="399"/>
    </row>
    <row r="215" spans="1:12">
      <c r="A215" s="140"/>
      <c r="C215" s="141" t="s">
        <v>328</v>
      </c>
      <c r="D215" s="395">
        <v>12</v>
      </c>
      <c r="E215" s="396">
        <v>29</v>
      </c>
      <c r="F215" s="397">
        <v>41</v>
      </c>
      <c r="G215" s="396">
        <v>1</v>
      </c>
      <c r="H215" s="396">
        <v>2</v>
      </c>
      <c r="I215" s="396">
        <v>3</v>
      </c>
      <c r="J215" s="395">
        <v>13</v>
      </c>
      <c r="K215" s="396">
        <v>31</v>
      </c>
      <c r="L215" s="396">
        <v>44</v>
      </c>
    </row>
    <row r="216" spans="1:12">
      <c r="A216" s="8"/>
      <c r="B216" s="8"/>
      <c r="C216" s="65" t="s">
        <v>50</v>
      </c>
      <c r="D216" s="367">
        <v>12</v>
      </c>
      <c r="E216" s="368">
        <v>29</v>
      </c>
      <c r="F216" s="369">
        <v>41</v>
      </c>
      <c r="G216" s="368">
        <v>1</v>
      </c>
      <c r="H216" s="368">
        <v>2</v>
      </c>
      <c r="I216" s="368">
        <v>3</v>
      </c>
      <c r="J216" s="367">
        <v>13</v>
      </c>
      <c r="K216" s="368">
        <v>31</v>
      </c>
      <c r="L216" s="368">
        <v>44</v>
      </c>
    </row>
    <row r="217" spans="1:12">
      <c r="A217" s="8"/>
      <c r="B217" s="8"/>
      <c r="C217" s="65" t="s">
        <v>279</v>
      </c>
      <c r="D217" s="398">
        <v>471</v>
      </c>
      <c r="E217" s="399">
        <v>395</v>
      </c>
      <c r="F217" s="400">
        <v>866</v>
      </c>
      <c r="G217" s="399">
        <v>47</v>
      </c>
      <c r="H217" s="399">
        <v>43</v>
      </c>
      <c r="I217" s="399">
        <v>90</v>
      </c>
      <c r="J217" s="398">
        <v>518</v>
      </c>
      <c r="K217" s="399">
        <v>438</v>
      </c>
      <c r="L217" s="399">
        <v>956</v>
      </c>
    </row>
    <row r="218" spans="1:12">
      <c r="A218" s="1" t="s">
        <v>56</v>
      </c>
      <c r="D218" s="392"/>
      <c r="E218" s="393"/>
      <c r="F218" s="394"/>
      <c r="G218" s="393"/>
      <c r="H218" s="393"/>
      <c r="I218" s="393"/>
      <c r="J218" s="392"/>
      <c r="K218" s="393"/>
      <c r="L218" s="393"/>
    </row>
    <row r="219" spans="1:12">
      <c r="B219" s="1" t="s">
        <v>134</v>
      </c>
      <c r="C219" s="65"/>
      <c r="D219" s="159"/>
      <c r="F219" s="160"/>
      <c r="J219" s="159"/>
    </row>
    <row r="220" spans="1:12">
      <c r="C220" s="141" t="s">
        <v>345</v>
      </c>
      <c r="D220" s="163">
        <v>113</v>
      </c>
      <c r="E220" s="164">
        <v>106</v>
      </c>
      <c r="F220" s="165">
        <v>219</v>
      </c>
      <c r="G220" s="164">
        <v>4</v>
      </c>
      <c r="H220" s="164">
        <v>10</v>
      </c>
      <c r="I220" s="164">
        <v>14</v>
      </c>
      <c r="J220" s="163">
        <v>117</v>
      </c>
      <c r="K220" s="164">
        <v>116</v>
      </c>
      <c r="L220" s="209">
        <v>233</v>
      </c>
    </row>
    <row r="221" spans="1:12">
      <c r="C221" s="65" t="s">
        <v>50</v>
      </c>
      <c r="D221" s="9">
        <v>113</v>
      </c>
      <c r="E221" s="10">
        <v>106</v>
      </c>
      <c r="F221" s="11">
        <v>219</v>
      </c>
      <c r="G221" s="10">
        <v>4</v>
      </c>
      <c r="H221" s="10">
        <v>10</v>
      </c>
      <c r="I221" s="10">
        <v>14</v>
      </c>
      <c r="J221" s="9">
        <v>117</v>
      </c>
      <c r="K221" s="10">
        <v>116</v>
      </c>
      <c r="L221" s="38">
        <v>233</v>
      </c>
    </row>
    <row r="222" spans="1:12">
      <c r="B222" s="1" t="s">
        <v>135</v>
      </c>
      <c r="C222" s="65"/>
      <c r="D222" s="163"/>
      <c r="E222" s="164"/>
      <c r="F222" s="164"/>
      <c r="G222" s="163"/>
      <c r="H222" s="164"/>
      <c r="I222" s="164"/>
      <c r="J222" s="163"/>
      <c r="K222" s="164"/>
      <c r="L222" s="209"/>
    </row>
    <row r="223" spans="1:12">
      <c r="C223" s="141" t="s">
        <v>347</v>
      </c>
      <c r="D223" s="163">
        <v>112</v>
      </c>
      <c r="E223" s="164">
        <v>58</v>
      </c>
      <c r="F223" s="165">
        <v>170</v>
      </c>
      <c r="G223" s="164">
        <v>7</v>
      </c>
      <c r="H223" s="164">
        <v>4</v>
      </c>
      <c r="I223" s="164">
        <v>11</v>
      </c>
      <c r="J223" s="163">
        <v>119</v>
      </c>
      <c r="K223" s="164">
        <v>62</v>
      </c>
      <c r="L223" s="209">
        <v>181</v>
      </c>
    </row>
    <row r="224" spans="1:12">
      <c r="C224" s="65" t="s">
        <v>50</v>
      </c>
      <c r="D224" s="9">
        <v>112</v>
      </c>
      <c r="E224" s="10">
        <v>58</v>
      </c>
      <c r="F224" s="11">
        <v>170</v>
      </c>
      <c r="G224" s="10">
        <v>7</v>
      </c>
      <c r="H224" s="10">
        <v>4</v>
      </c>
      <c r="I224" s="10">
        <v>11</v>
      </c>
      <c r="J224" s="9">
        <v>119</v>
      </c>
      <c r="K224" s="10">
        <v>62</v>
      </c>
      <c r="L224" s="38">
        <v>181</v>
      </c>
    </row>
    <row r="225" spans="2:12">
      <c r="B225" s="1" t="s">
        <v>139</v>
      </c>
      <c r="C225" s="65"/>
      <c r="D225" s="163"/>
      <c r="E225" s="164"/>
      <c r="F225" s="165"/>
      <c r="G225" s="164"/>
      <c r="H225" s="164"/>
      <c r="I225" s="164"/>
      <c r="J225" s="163"/>
      <c r="K225" s="164"/>
      <c r="L225" s="209"/>
    </row>
    <row r="226" spans="2:12">
      <c r="C226" s="141" t="s">
        <v>351</v>
      </c>
      <c r="D226" s="163">
        <v>80</v>
      </c>
      <c r="E226" s="164">
        <v>208</v>
      </c>
      <c r="F226" s="165">
        <v>288</v>
      </c>
      <c r="G226" s="164">
        <v>5</v>
      </c>
      <c r="H226" s="164">
        <v>22</v>
      </c>
      <c r="I226" s="164">
        <v>27</v>
      </c>
      <c r="J226" s="163">
        <v>85</v>
      </c>
      <c r="K226" s="164">
        <v>230</v>
      </c>
      <c r="L226" s="209">
        <v>315</v>
      </c>
    </row>
    <row r="227" spans="2:12">
      <c r="C227" s="141" t="s">
        <v>361</v>
      </c>
      <c r="D227" s="163">
        <v>38</v>
      </c>
      <c r="E227" s="164">
        <v>178</v>
      </c>
      <c r="F227" s="165">
        <v>216</v>
      </c>
      <c r="G227" s="164">
        <v>1</v>
      </c>
      <c r="H227" s="164">
        <v>10</v>
      </c>
      <c r="I227" s="164">
        <v>11</v>
      </c>
      <c r="J227" s="163">
        <v>39</v>
      </c>
      <c r="K227" s="164">
        <v>188</v>
      </c>
      <c r="L227" s="209">
        <v>227</v>
      </c>
    </row>
    <row r="228" spans="2:12">
      <c r="C228" s="141" t="s">
        <v>362</v>
      </c>
      <c r="D228" s="163">
        <v>29</v>
      </c>
      <c r="E228" s="164">
        <v>149</v>
      </c>
      <c r="F228" s="165">
        <v>178</v>
      </c>
      <c r="G228" s="164">
        <v>1</v>
      </c>
      <c r="H228" s="164">
        <v>9</v>
      </c>
      <c r="I228" s="164">
        <v>10</v>
      </c>
      <c r="J228" s="163">
        <v>30</v>
      </c>
      <c r="K228" s="164">
        <v>158</v>
      </c>
      <c r="L228" s="209">
        <v>188</v>
      </c>
    </row>
    <row r="229" spans="2:12">
      <c r="C229" s="141" t="s">
        <v>363</v>
      </c>
      <c r="D229" s="163">
        <v>1</v>
      </c>
      <c r="E229" s="164">
        <v>184</v>
      </c>
      <c r="F229" s="165">
        <v>185</v>
      </c>
      <c r="G229" s="164">
        <v>0</v>
      </c>
      <c r="H229" s="164">
        <v>26</v>
      </c>
      <c r="I229" s="164">
        <v>26</v>
      </c>
      <c r="J229" s="163">
        <v>1</v>
      </c>
      <c r="K229" s="164">
        <v>210</v>
      </c>
      <c r="L229" s="209">
        <v>211</v>
      </c>
    </row>
    <row r="230" spans="2:12">
      <c r="C230" s="65" t="s">
        <v>50</v>
      </c>
      <c r="D230" s="9">
        <v>148</v>
      </c>
      <c r="E230" s="10">
        <v>719</v>
      </c>
      <c r="F230" s="11">
        <v>867</v>
      </c>
      <c r="G230" s="10">
        <v>7</v>
      </c>
      <c r="H230" s="10">
        <v>67</v>
      </c>
      <c r="I230" s="10">
        <v>74</v>
      </c>
      <c r="J230" s="9">
        <v>155</v>
      </c>
      <c r="K230" s="10">
        <v>786</v>
      </c>
      <c r="L230" s="38">
        <v>941</v>
      </c>
    </row>
    <row r="231" spans="2:12">
      <c r="B231" s="679" t="s">
        <v>143</v>
      </c>
      <c r="C231" s="682"/>
      <c r="D231" s="12"/>
      <c r="E231" s="13"/>
      <c r="F231" s="13"/>
      <c r="G231" s="12"/>
      <c r="H231" s="13"/>
      <c r="I231" s="13"/>
      <c r="J231" s="12"/>
      <c r="K231" s="13"/>
      <c r="L231" s="40"/>
    </row>
    <row r="232" spans="2:12">
      <c r="C232" s="162" t="s">
        <v>366</v>
      </c>
      <c r="D232" s="163">
        <v>3</v>
      </c>
      <c r="E232" s="164">
        <v>102</v>
      </c>
      <c r="F232" s="164">
        <v>105</v>
      </c>
      <c r="G232" s="163">
        <v>1</v>
      </c>
      <c r="H232" s="164">
        <v>9</v>
      </c>
      <c r="I232" s="164">
        <v>10</v>
      </c>
      <c r="J232" s="163">
        <v>4</v>
      </c>
      <c r="K232" s="164">
        <v>111</v>
      </c>
      <c r="L232" s="209">
        <v>115</v>
      </c>
    </row>
    <row r="233" spans="2:12">
      <c r="C233" s="65" t="s">
        <v>50</v>
      </c>
      <c r="D233" s="9">
        <v>3</v>
      </c>
      <c r="E233" s="10">
        <v>102</v>
      </c>
      <c r="F233" s="10">
        <v>105</v>
      </c>
      <c r="G233" s="9">
        <v>1</v>
      </c>
      <c r="H233" s="10">
        <v>9</v>
      </c>
      <c r="I233" s="10">
        <v>10</v>
      </c>
      <c r="J233" s="9">
        <v>4</v>
      </c>
      <c r="K233" s="10">
        <v>111</v>
      </c>
      <c r="L233" s="38">
        <v>115</v>
      </c>
    </row>
    <row r="234" spans="2:12">
      <c r="B234" s="1" t="s">
        <v>144</v>
      </c>
      <c r="C234" s="65"/>
      <c r="D234" s="12"/>
      <c r="E234" s="13"/>
      <c r="F234" s="13"/>
      <c r="G234" s="12"/>
      <c r="H234" s="13"/>
      <c r="I234" s="13"/>
      <c r="J234" s="12"/>
      <c r="K234" s="13"/>
      <c r="L234" s="40"/>
    </row>
    <row r="235" spans="2:12">
      <c r="C235" s="141" t="s">
        <v>369</v>
      </c>
      <c r="D235" s="163">
        <v>86</v>
      </c>
      <c r="E235" s="164">
        <v>209</v>
      </c>
      <c r="F235" s="164">
        <v>295</v>
      </c>
      <c r="G235" s="163">
        <v>3</v>
      </c>
      <c r="H235" s="164">
        <v>17</v>
      </c>
      <c r="I235" s="164">
        <v>20</v>
      </c>
      <c r="J235" s="163">
        <v>89</v>
      </c>
      <c r="K235" s="164">
        <v>226</v>
      </c>
      <c r="L235" s="209">
        <v>315</v>
      </c>
    </row>
    <row r="236" spans="2:12">
      <c r="C236" s="141" t="s">
        <v>371</v>
      </c>
      <c r="D236" s="163">
        <v>32</v>
      </c>
      <c r="E236" s="164">
        <v>70</v>
      </c>
      <c r="F236" s="165">
        <v>102</v>
      </c>
      <c r="G236" s="164">
        <v>4</v>
      </c>
      <c r="H236" s="164">
        <v>8</v>
      </c>
      <c r="I236" s="164">
        <v>12</v>
      </c>
      <c r="J236" s="163">
        <v>36</v>
      </c>
      <c r="K236" s="164">
        <v>78</v>
      </c>
      <c r="L236" s="209">
        <v>114</v>
      </c>
    </row>
    <row r="237" spans="2:12">
      <c r="C237" s="171" t="s">
        <v>372</v>
      </c>
      <c r="D237" s="163">
        <v>131</v>
      </c>
      <c r="E237" s="164">
        <v>87</v>
      </c>
      <c r="F237" s="165">
        <v>218</v>
      </c>
      <c r="G237" s="164">
        <v>5</v>
      </c>
      <c r="H237" s="164">
        <v>5</v>
      </c>
      <c r="I237" s="164">
        <v>10</v>
      </c>
      <c r="J237" s="163">
        <v>136</v>
      </c>
      <c r="K237" s="164">
        <v>92</v>
      </c>
      <c r="L237" s="209">
        <v>228</v>
      </c>
    </row>
    <row r="238" spans="2:12">
      <c r="C238" s="141" t="s">
        <v>382</v>
      </c>
      <c r="D238" s="164">
        <v>40</v>
      </c>
      <c r="E238" s="164">
        <v>57</v>
      </c>
      <c r="F238" s="165">
        <v>97</v>
      </c>
      <c r="G238" s="164">
        <v>2</v>
      </c>
      <c r="H238" s="164">
        <v>3</v>
      </c>
      <c r="I238" s="164">
        <v>5</v>
      </c>
      <c r="J238" s="163">
        <v>42</v>
      </c>
      <c r="K238" s="164">
        <v>60</v>
      </c>
      <c r="L238" s="209">
        <v>102</v>
      </c>
    </row>
    <row r="239" spans="2:12">
      <c r="C239" s="141" t="s">
        <v>753</v>
      </c>
      <c r="D239" s="163">
        <v>59</v>
      </c>
      <c r="E239" s="164">
        <v>151</v>
      </c>
      <c r="F239" s="165">
        <v>210</v>
      </c>
      <c r="G239" s="164">
        <v>1</v>
      </c>
      <c r="H239" s="164">
        <v>18</v>
      </c>
      <c r="I239" s="164">
        <v>19</v>
      </c>
      <c r="J239" s="163">
        <v>60</v>
      </c>
      <c r="K239" s="164">
        <v>169</v>
      </c>
      <c r="L239" s="209">
        <v>229</v>
      </c>
    </row>
    <row r="240" spans="2:12">
      <c r="C240" s="141" t="s">
        <v>387</v>
      </c>
      <c r="D240" s="163">
        <v>35</v>
      </c>
      <c r="E240" s="164">
        <v>123</v>
      </c>
      <c r="F240" s="165">
        <v>158</v>
      </c>
      <c r="G240" s="164">
        <v>1</v>
      </c>
      <c r="H240" s="164">
        <v>9</v>
      </c>
      <c r="I240" s="164">
        <v>10</v>
      </c>
      <c r="J240" s="163">
        <v>36</v>
      </c>
      <c r="K240" s="164">
        <v>132</v>
      </c>
      <c r="L240" s="209">
        <v>168</v>
      </c>
    </row>
    <row r="241" spans="2:12">
      <c r="C241" s="65" t="s">
        <v>50</v>
      </c>
      <c r="D241" s="9">
        <v>383</v>
      </c>
      <c r="E241" s="10">
        <v>697</v>
      </c>
      <c r="F241" s="11">
        <v>1080</v>
      </c>
      <c r="G241" s="10">
        <v>16</v>
      </c>
      <c r="H241" s="10">
        <v>60</v>
      </c>
      <c r="I241" s="10">
        <v>76</v>
      </c>
      <c r="J241" s="9">
        <v>399</v>
      </c>
      <c r="K241" s="10">
        <v>757</v>
      </c>
      <c r="L241" s="38">
        <v>1156</v>
      </c>
    </row>
    <row r="242" spans="2:12">
      <c r="B242" s="1" t="s">
        <v>146</v>
      </c>
      <c r="C242" s="65"/>
      <c r="D242" s="12"/>
      <c r="E242" s="13"/>
      <c r="F242" s="13"/>
      <c r="G242" s="12"/>
      <c r="H242" s="13"/>
      <c r="I242" s="13"/>
      <c r="J242" s="12"/>
      <c r="K242" s="13"/>
      <c r="L242" s="40"/>
    </row>
    <row r="243" spans="2:12">
      <c r="C243" s="141" t="s">
        <v>412</v>
      </c>
      <c r="D243" s="163">
        <v>199</v>
      </c>
      <c r="E243" s="164">
        <v>51</v>
      </c>
      <c r="F243" s="165">
        <v>250</v>
      </c>
      <c r="G243" s="164">
        <v>10</v>
      </c>
      <c r="H243" s="164">
        <v>7</v>
      </c>
      <c r="I243" s="164">
        <v>17</v>
      </c>
      <c r="J243" s="163">
        <v>209</v>
      </c>
      <c r="K243" s="164">
        <v>58</v>
      </c>
      <c r="L243" s="209">
        <v>267</v>
      </c>
    </row>
    <row r="244" spans="2:12">
      <c r="C244" s="141" t="s">
        <v>415</v>
      </c>
      <c r="D244" s="163">
        <v>218</v>
      </c>
      <c r="E244" s="164">
        <v>32</v>
      </c>
      <c r="F244" s="165">
        <v>250</v>
      </c>
      <c r="G244" s="164">
        <v>14</v>
      </c>
      <c r="H244" s="164">
        <v>1</v>
      </c>
      <c r="I244" s="164">
        <v>15</v>
      </c>
      <c r="J244" s="163">
        <v>232</v>
      </c>
      <c r="K244" s="164">
        <v>33</v>
      </c>
      <c r="L244" s="209">
        <v>265</v>
      </c>
    </row>
    <row r="245" spans="2:12">
      <c r="C245" s="65" t="s">
        <v>50</v>
      </c>
      <c r="D245" s="9">
        <v>417</v>
      </c>
      <c r="E245" s="10">
        <v>83</v>
      </c>
      <c r="F245" s="11">
        <v>500</v>
      </c>
      <c r="G245" s="10">
        <v>24</v>
      </c>
      <c r="H245" s="10">
        <v>8</v>
      </c>
      <c r="I245" s="10">
        <v>32</v>
      </c>
      <c r="J245" s="9">
        <v>441</v>
      </c>
      <c r="K245" s="10">
        <v>91</v>
      </c>
      <c r="L245" s="38">
        <v>532</v>
      </c>
    </row>
    <row r="246" spans="2:12">
      <c r="B246" s="1" t="s">
        <v>147</v>
      </c>
      <c r="C246" s="65"/>
      <c r="D246" s="163"/>
      <c r="E246" s="164"/>
      <c r="F246" s="164"/>
      <c r="G246" s="163"/>
      <c r="H246" s="164"/>
      <c r="I246" s="164"/>
      <c r="J246" s="163"/>
      <c r="K246" s="164"/>
      <c r="L246" s="209"/>
    </row>
    <row r="247" spans="2:12">
      <c r="C247" s="141" t="s">
        <v>418</v>
      </c>
      <c r="D247" s="163">
        <v>22</v>
      </c>
      <c r="E247" s="164">
        <v>25</v>
      </c>
      <c r="F247" s="165">
        <v>47</v>
      </c>
      <c r="G247" s="164">
        <v>2</v>
      </c>
      <c r="H247" s="164">
        <v>4</v>
      </c>
      <c r="I247" s="164">
        <v>6</v>
      </c>
      <c r="J247" s="163">
        <v>24</v>
      </c>
      <c r="K247" s="164">
        <v>29</v>
      </c>
      <c r="L247" s="209">
        <v>53</v>
      </c>
    </row>
    <row r="248" spans="2:12">
      <c r="C248" s="65" t="s">
        <v>50</v>
      </c>
      <c r="D248" s="9">
        <v>22</v>
      </c>
      <c r="E248" s="10">
        <v>25</v>
      </c>
      <c r="F248" s="11">
        <v>47</v>
      </c>
      <c r="G248" s="10">
        <v>2</v>
      </c>
      <c r="H248" s="10">
        <v>4</v>
      </c>
      <c r="I248" s="10">
        <v>6</v>
      </c>
      <c r="J248" s="9">
        <v>24</v>
      </c>
      <c r="K248" s="10">
        <v>29</v>
      </c>
      <c r="L248" s="38">
        <v>53</v>
      </c>
    </row>
    <row r="249" spans="2:12">
      <c r="B249" s="1" t="s">
        <v>149</v>
      </c>
      <c r="C249" s="65"/>
      <c r="D249" s="163"/>
      <c r="E249" s="164"/>
      <c r="F249" s="164"/>
      <c r="G249" s="163"/>
      <c r="H249" s="164"/>
      <c r="I249" s="164"/>
      <c r="J249" s="163"/>
      <c r="K249" s="164"/>
      <c r="L249" s="209"/>
    </row>
    <row r="250" spans="2:12">
      <c r="C250" s="141" t="s">
        <v>280</v>
      </c>
      <c r="D250" s="163">
        <v>9</v>
      </c>
      <c r="E250" s="164">
        <v>111</v>
      </c>
      <c r="F250" s="165">
        <v>120</v>
      </c>
      <c r="G250" s="164">
        <v>0</v>
      </c>
      <c r="H250" s="164">
        <v>2</v>
      </c>
      <c r="I250" s="164">
        <v>2</v>
      </c>
      <c r="J250" s="163">
        <v>9</v>
      </c>
      <c r="K250" s="164">
        <v>113</v>
      </c>
      <c r="L250" s="209">
        <v>122</v>
      </c>
    </row>
    <row r="251" spans="2:12">
      <c r="C251" s="141" t="s">
        <v>281</v>
      </c>
      <c r="D251" s="163">
        <v>15</v>
      </c>
      <c r="E251" s="164">
        <v>84</v>
      </c>
      <c r="F251" s="165">
        <v>99</v>
      </c>
      <c r="G251" s="164">
        <v>0</v>
      </c>
      <c r="H251" s="164">
        <v>4</v>
      </c>
      <c r="I251" s="164">
        <v>4</v>
      </c>
      <c r="J251" s="163">
        <v>15</v>
      </c>
      <c r="K251" s="164">
        <v>88</v>
      </c>
      <c r="L251" s="209">
        <v>103</v>
      </c>
    </row>
    <row r="252" spans="2:12">
      <c r="C252" s="141" t="s">
        <v>278</v>
      </c>
      <c r="D252" s="163">
        <v>183</v>
      </c>
      <c r="E252" s="164">
        <v>204</v>
      </c>
      <c r="F252" s="165">
        <v>387</v>
      </c>
      <c r="G252" s="164">
        <v>7</v>
      </c>
      <c r="H252" s="164">
        <v>18</v>
      </c>
      <c r="I252" s="164">
        <v>25</v>
      </c>
      <c r="J252" s="163">
        <v>190</v>
      </c>
      <c r="K252" s="164">
        <v>222</v>
      </c>
      <c r="L252" s="209">
        <v>412</v>
      </c>
    </row>
    <row r="253" spans="2:12">
      <c r="C253" s="65" t="s">
        <v>50</v>
      </c>
      <c r="D253" s="9">
        <v>207</v>
      </c>
      <c r="E253" s="10">
        <v>399</v>
      </c>
      <c r="F253" s="11">
        <v>606</v>
      </c>
      <c r="G253" s="10">
        <v>7</v>
      </c>
      <c r="H253" s="10">
        <v>24</v>
      </c>
      <c r="I253" s="10">
        <v>31</v>
      </c>
      <c r="J253" s="9">
        <v>214</v>
      </c>
      <c r="K253" s="10">
        <v>423</v>
      </c>
      <c r="L253" s="38">
        <v>637</v>
      </c>
    </row>
    <row r="254" spans="2:12">
      <c r="B254" s="1" t="s">
        <v>150</v>
      </c>
      <c r="C254" s="65"/>
      <c r="D254" s="12"/>
      <c r="E254" s="13"/>
      <c r="F254" s="13"/>
      <c r="G254" s="12"/>
      <c r="H254" s="13"/>
      <c r="I254" s="13"/>
      <c r="J254" s="12"/>
      <c r="K254" s="13"/>
      <c r="L254" s="40"/>
    </row>
    <row r="255" spans="2:12">
      <c r="C255" s="141" t="s">
        <v>424</v>
      </c>
      <c r="D255" s="163">
        <v>41</v>
      </c>
      <c r="E255" s="164">
        <v>158</v>
      </c>
      <c r="F255" s="165">
        <v>199</v>
      </c>
      <c r="G255" s="164">
        <v>1</v>
      </c>
      <c r="H255" s="164">
        <v>17</v>
      </c>
      <c r="I255" s="164">
        <v>18</v>
      </c>
      <c r="J255" s="163">
        <v>42</v>
      </c>
      <c r="K255" s="164">
        <v>175</v>
      </c>
      <c r="L255" s="209">
        <v>217</v>
      </c>
    </row>
    <row r="256" spans="2:12">
      <c r="C256" s="65" t="s">
        <v>50</v>
      </c>
      <c r="D256" s="9">
        <v>41</v>
      </c>
      <c r="E256" s="10">
        <v>158</v>
      </c>
      <c r="F256" s="11">
        <v>199</v>
      </c>
      <c r="G256" s="10">
        <v>1</v>
      </c>
      <c r="H256" s="10">
        <v>17</v>
      </c>
      <c r="I256" s="10">
        <v>18</v>
      </c>
      <c r="J256" s="9">
        <v>42</v>
      </c>
      <c r="K256" s="10">
        <v>175</v>
      </c>
      <c r="L256" s="38">
        <v>217</v>
      </c>
    </row>
    <row r="257" spans="1:12">
      <c r="C257" s="65" t="s">
        <v>282</v>
      </c>
      <c r="D257" s="12">
        <v>1446</v>
      </c>
      <c r="E257" s="13">
        <v>2347</v>
      </c>
      <c r="F257" s="13">
        <v>3793</v>
      </c>
      <c r="G257" s="12">
        <v>69</v>
      </c>
      <c r="H257" s="13">
        <v>203</v>
      </c>
      <c r="I257" s="13">
        <v>272</v>
      </c>
      <c r="J257" s="12">
        <v>1515</v>
      </c>
      <c r="K257" s="13">
        <v>2550</v>
      </c>
      <c r="L257" s="40">
        <v>4065</v>
      </c>
    </row>
    <row r="258" spans="1:12">
      <c r="A258" s="1" t="s">
        <v>57</v>
      </c>
      <c r="C258" s="65"/>
      <c r="D258" s="12"/>
      <c r="E258" s="13"/>
      <c r="F258" s="13"/>
      <c r="G258" s="12"/>
      <c r="H258" s="13"/>
      <c r="I258" s="13"/>
      <c r="J258" s="12"/>
      <c r="K258" s="13"/>
      <c r="L258" s="40"/>
    </row>
    <row r="259" spans="1:12">
      <c r="B259" s="1" t="s">
        <v>135</v>
      </c>
      <c r="C259" s="65"/>
      <c r="D259" s="12"/>
      <c r="E259" s="13"/>
      <c r="F259" s="14"/>
      <c r="G259" s="13"/>
      <c r="H259" s="13"/>
      <c r="I259" s="13"/>
      <c r="J259" s="12"/>
      <c r="K259" s="13"/>
      <c r="L259" s="40"/>
    </row>
    <row r="260" spans="1:12">
      <c r="C260" s="141" t="s">
        <v>347</v>
      </c>
      <c r="D260" s="163">
        <v>130</v>
      </c>
      <c r="E260" s="164">
        <v>139</v>
      </c>
      <c r="F260" s="165">
        <v>269</v>
      </c>
      <c r="G260" s="164">
        <v>15</v>
      </c>
      <c r="H260" s="164">
        <v>20</v>
      </c>
      <c r="I260" s="164">
        <v>35</v>
      </c>
      <c r="J260" s="163">
        <v>145</v>
      </c>
      <c r="K260" s="164">
        <v>159</v>
      </c>
      <c r="L260" s="209">
        <v>304</v>
      </c>
    </row>
    <row r="261" spans="1:12">
      <c r="C261" s="65" t="s">
        <v>50</v>
      </c>
      <c r="D261" s="9">
        <v>130</v>
      </c>
      <c r="E261" s="10">
        <v>139</v>
      </c>
      <c r="F261" s="11">
        <v>269</v>
      </c>
      <c r="G261" s="10">
        <v>15</v>
      </c>
      <c r="H261" s="10">
        <v>20</v>
      </c>
      <c r="I261" s="10">
        <v>35</v>
      </c>
      <c r="J261" s="9">
        <v>145</v>
      </c>
      <c r="K261" s="10">
        <v>159</v>
      </c>
      <c r="L261" s="38">
        <v>304</v>
      </c>
    </row>
    <row r="262" spans="1:12">
      <c r="B262" s="1" t="s">
        <v>147</v>
      </c>
      <c r="C262" s="65"/>
      <c r="D262" s="12"/>
      <c r="E262" s="13"/>
      <c r="F262" s="13"/>
      <c r="G262" s="12"/>
      <c r="H262" s="13"/>
      <c r="I262" s="13"/>
      <c r="J262" s="12"/>
      <c r="K262" s="13"/>
      <c r="L262" s="40"/>
    </row>
    <row r="263" spans="1:12">
      <c r="C263" s="141" t="s">
        <v>465</v>
      </c>
      <c r="D263" s="163">
        <v>18</v>
      </c>
      <c r="E263" s="164">
        <v>24</v>
      </c>
      <c r="F263" s="165">
        <v>42</v>
      </c>
      <c r="G263" s="164">
        <v>5</v>
      </c>
      <c r="H263" s="164">
        <v>7</v>
      </c>
      <c r="I263" s="164">
        <v>12</v>
      </c>
      <c r="J263" s="163">
        <v>23</v>
      </c>
      <c r="K263" s="164">
        <v>31</v>
      </c>
      <c r="L263" s="209">
        <v>54</v>
      </c>
    </row>
    <row r="264" spans="1:12">
      <c r="C264" s="141" t="s">
        <v>466</v>
      </c>
      <c r="D264" s="163">
        <v>88</v>
      </c>
      <c r="E264" s="164">
        <v>43</v>
      </c>
      <c r="F264" s="165">
        <v>131</v>
      </c>
      <c r="G264" s="164">
        <v>107</v>
      </c>
      <c r="H264" s="164">
        <v>91</v>
      </c>
      <c r="I264" s="164">
        <v>198</v>
      </c>
      <c r="J264" s="163">
        <v>195</v>
      </c>
      <c r="K264" s="164">
        <v>134</v>
      </c>
      <c r="L264" s="209">
        <v>329</v>
      </c>
    </row>
    <row r="265" spans="1:12">
      <c r="C265" s="65" t="s">
        <v>50</v>
      </c>
      <c r="D265" s="9">
        <v>106</v>
      </c>
      <c r="E265" s="10">
        <v>67</v>
      </c>
      <c r="F265" s="11">
        <v>173</v>
      </c>
      <c r="G265" s="10">
        <v>112</v>
      </c>
      <c r="H265" s="10">
        <v>98</v>
      </c>
      <c r="I265" s="10">
        <v>210</v>
      </c>
      <c r="J265" s="9">
        <v>218</v>
      </c>
      <c r="K265" s="10">
        <v>165</v>
      </c>
      <c r="L265" s="38">
        <v>383</v>
      </c>
    </row>
    <row r="266" spans="1:12" ht="12" customHeight="1">
      <c r="C266" s="65" t="s">
        <v>500</v>
      </c>
      <c r="D266" s="12">
        <v>236</v>
      </c>
      <c r="E266" s="13">
        <v>206</v>
      </c>
      <c r="F266" s="13">
        <v>442</v>
      </c>
      <c r="G266" s="12">
        <v>127</v>
      </c>
      <c r="H266" s="13">
        <v>118</v>
      </c>
      <c r="I266" s="13">
        <v>245</v>
      </c>
      <c r="J266" s="12">
        <v>363</v>
      </c>
      <c r="K266" s="13">
        <v>324</v>
      </c>
      <c r="L266" s="40">
        <v>687</v>
      </c>
    </row>
    <row r="267" spans="1:12">
      <c r="A267" s="1" t="s">
        <v>58</v>
      </c>
      <c r="C267" s="65"/>
      <c r="D267" s="12"/>
      <c r="E267" s="13"/>
      <c r="F267" s="13"/>
      <c r="G267" s="12"/>
      <c r="H267" s="13"/>
      <c r="I267" s="13"/>
      <c r="J267" s="12"/>
      <c r="K267" s="13"/>
      <c r="L267" s="40"/>
    </row>
    <row r="268" spans="1:12">
      <c r="B268" s="1" t="s">
        <v>135</v>
      </c>
      <c r="C268" s="65"/>
      <c r="D268" s="12"/>
      <c r="E268" s="13"/>
      <c r="F268" s="14"/>
      <c r="G268" s="13"/>
      <c r="H268" s="13"/>
      <c r="I268" s="13"/>
      <c r="J268" s="12"/>
      <c r="K268" s="13"/>
      <c r="L268" s="40"/>
    </row>
    <row r="269" spans="1:12">
      <c r="C269" s="141" t="s">
        <v>285</v>
      </c>
      <c r="D269" s="163">
        <v>6</v>
      </c>
      <c r="E269" s="164">
        <v>7</v>
      </c>
      <c r="F269" s="165">
        <v>13</v>
      </c>
      <c r="G269" s="164">
        <v>0</v>
      </c>
      <c r="H269" s="164">
        <v>0</v>
      </c>
      <c r="I269" s="164">
        <v>0</v>
      </c>
      <c r="J269" s="163">
        <v>6</v>
      </c>
      <c r="K269" s="164">
        <v>7</v>
      </c>
      <c r="L269" s="209">
        <v>13</v>
      </c>
    </row>
    <row r="270" spans="1:12">
      <c r="A270" s="140"/>
      <c r="B270" s="140"/>
      <c r="C270" s="140" t="s">
        <v>347</v>
      </c>
      <c r="D270" s="163">
        <v>47</v>
      </c>
      <c r="E270" s="164">
        <v>42</v>
      </c>
      <c r="F270" s="165">
        <v>89</v>
      </c>
      <c r="G270" s="164">
        <v>11</v>
      </c>
      <c r="H270" s="164">
        <v>5</v>
      </c>
      <c r="I270" s="164">
        <v>16</v>
      </c>
      <c r="J270" s="163">
        <v>58</v>
      </c>
      <c r="K270" s="164">
        <v>47</v>
      </c>
      <c r="L270" s="209">
        <v>105</v>
      </c>
    </row>
    <row r="271" spans="1:12">
      <c r="C271" s="65" t="s">
        <v>50</v>
      </c>
      <c r="D271" s="9">
        <v>53</v>
      </c>
      <c r="E271" s="10">
        <v>49</v>
      </c>
      <c r="F271" s="11">
        <v>102</v>
      </c>
      <c r="G271" s="10">
        <v>11</v>
      </c>
      <c r="H271" s="10">
        <v>5</v>
      </c>
      <c r="I271" s="10">
        <v>16</v>
      </c>
      <c r="J271" s="9">
        <v>64</v>
      </c>
      <c r="K271" s="10">
        <v>54</v>
      </c>
      <c r="L271" s="38">
        <v>118</v>
      </c>
    </row>
    <row r="272" spans="1:12">
      <c r="B272" s="1" t="s">
        <v>147</v>
      </c>
      <c r="C272" s="65"/>
      <c r="D272" s="12"/>
      <c r="E272" s="13"/>
      <c r="F272" s="13"/>
      <c r="G272" s="12"/>
      <c r="H272" s="13"/>
      <c r="I272" s="13"/>
      <c r="J272" s="12"/>
      <c r="K272" s="13"/>
      <c r="L272" s="40"/>
    </row>
    <row r="273" spans="1:12">
      <c r="C273" s="141" t="s">
        <v>465</v>
      </c>
      <c r="D273" s="163">
        <v>4</v>
      </c>
      <c r="E273" s="164">
        <v>4</v>
      </c>
      <c r="F273" s="165">
        <v>8</v>
      </c>
      <c r="G273" s="164">
        <v>2</v>
      </c>
      <c r="H273" s="164">
        <v>0</v>
      </c>
      <c r="I273" s="164">
        <v>2</v>
      </c>
      <c r="J273" s="163">
        <v>6</v>
      </c>
      <c r="K273" s="164">
        <v>4</v>
      </c>
      <c r="L273" s="209">
        <v>10</v>
      </c>
    </row>
    <row r="274" spans="1:12">
      <c r="C274" s="141" t="str">
        <f>"Drama (E)"</f>
        <v>Drama (E)</v>
      </c>
      <c r="D274" s="163">
        <v>2</v>
      </c>
      <c r="E274" s="164">
        <v>1</v>
      </c>
      <c r="F274" s="165">
        <v>3</v>
      </c>
      <c r="G274" s="164">
        <v>1</v>
      </c>
      <c r="H274" s="164">
        <v>0</v>
      </c>
      <c r="I274" s="164">
        <v>1</v>
      </c>
      <c r="J274" s="163">
        <v>3</v>
      </c>
      <c r="K274" s="164">
        <v>1</v>
      </c>
      <c r="L274" s="209">
        <v>4</v>
      </c>
    </row>
    <row r="275" spans="1:12">
      <c r="C275" s="141" t="s">
        <v>592</v>
      </c>
      <c r="D275" s="163">
        <v>3</v>
      </c>
      <c r="E275" s="164">
        <v>2</v>
      </c>
      <c r="F275" s="165">
        <v>5</v>
      </c>
      <c r="G275" s="164">
        <v>52</v>
      </c>
      <c r="H275" s="164">
        <v>52</v>
      </c>
      <c r="I275" s="164">
        <v>104</v>
      </c>
      <c r="J275" s="163">
        <v>55</v>
      </c>
      <c r="K275" s="164">
        <v>54</v>
      </c>
      <c r="L275" s="209">
        <v>109</v>
      </c>
    </row>
    <row r="276" spans="1:12">
      <c r="C276" s="141" t="s">
        <v>466</v>
      </c>
      <c r="D276" s="163">
        <v>50</v>
      </c>
      <c r="E276" s="164">
        <v>27</v>
      </c>
      <c r="F276" s="165">
        <v>77</v>
      </c>
      <c r="G276" s="164">
        <v>46</v>
      </c>
      <c r="H276" s="164">
        <v>54</v>
      </c>
      <c r="I276" s="164">
        <v>100</v>
      </c>
      <c r="J276" s="163">
        <v>96</v>
      </c>
      <c r="K276" s="164">
        <v>81</v>
      </c>
      <c r="L276" s="209">
        <v>177</v>
      </c>
    </row>
    <row r="277" spans="1:12" ht="18" customHeight="1">
      <c r="C277" s="141" t="s">
        <v>290</v>
      </c>
      <c r="D277" s="163">
        <v>17</v>
      </c>
      <c r="E277" s="164">
        <v>12</v>
      </c>
      <c r="F277" s="165">
        <v>29</v>
      </c>
      <c r="G277" s="164">
        <v>0</v>
      </c>
      <c r="H277" s="164">
        <v>4</v>
      </c>
      <c r="I277" s="164">
        <v>4</v>
      </c>
      <c r="J277" s="163">
        <v>17</v>
      </c>
      <c r="K277" s="164">
        <v>16</v>
      </c>
      <c r="L277" s="209">
        <v>33</v>
      </c>
    </row>
    <row r="278" spans="1:12">
      <c r="C278" s="65" t="s">
        <v>50</v>
      </c>
      <c r="D278" s="9">
        <v>76</v>
      </c>
      <c r="E278" s="10">
        <v>46</v>
      </c>
      <c r="F278" s="11">
        <v>122</v>
      </c>
      <c r="G278" s="10">
        <v>101</v>
      </c>
      <c r="H278" s="10">
        <v>110</v>
      </c>
      <c r="I278" s="10">
        <v>211</v>
      </c>
      <c r="J278" s="9">
        <v>177</v>
      </c>
      <c r="K278" s="10">
        <v>156</v>
      </c>
      <c r="L278" s="38">
        <v>333</v>
      </c>
    </row>
    <row r="279" spans="1:12">
      <c r="C279" s="65" t="s">
        <v>295</v>
      </c>
      <c r="D279" s="12">
        <v>129</v>
      </c>
      <c r="E279" s="13">
        <v>95</v>
      </c>
      <c r="F279" s="13">
        <v>224</v>
      </c>
      <c r="G279" s="12">
        <v>112</v>
      </c>
      <c r="H279" s="13">
        <v>115</v>
      </c>
      <c r="I279" s="13">
        <v>227</v>
      </c>
      <c r="J279" s="12">
        <v>241</v>
      </c>
      <c r="K279" s="13">
        <v>210</v>
      </c>
      <c r="L279" s="40">
        <v>451</v>
      </c>
    </row>
    <row r="280" spans="1:12">
      <c r="C280" s="65" t="s">
        <v>301</v>
      </c>
      <c r="D280" s="9">
        <f>SUM(D279,D266,D257,D217)</f>
        <v>2282</v>
      </c>
      <c r="E280" s="10">
        <f t="shared" ref="E280:L280" si="5">SUM(E279,E266,E257,E217)</f>
        <v>3043</v>
      </c>
      <c r="F280" s="10">
        <f t="shared" si="5"/>
        <v>5325</v>
      </c>
      <c r="G280" s="9">
        <f t="shared" si="5"/>
        <v>355</v>
      </c>
      <c r="H280" s="10">
        <f t="shared" si="5"/>
        <v>479</v>
      </c>
      <c r="I280" s="10">
        <f t="shared" si="5"/>
        <v>834</v>
      </c>
      <c r="J280" s="9">
        <f t="shared" si="5"/>
        <v>2637</v>
      </c>
      <c r="K280" s="10">
        <f t="shared" si="5"/>
        <v>3522</v>
      </c>
      <c r="L280" s="38">
        <f t="shared" si="5"/>
        <v>6159</v>
      </c>
    </row>
    <row r="281" spans="1:12">
      <c r="A281" s="1" t="s">
        <v>59</v>
      </c>
      <c r="C281" s="65"/>
      <c r="D281" s="163">
        <v>9</v>
      </c>
      <c r="E281" s="164">
        <v>33</v>
      </c>
      <c r="F281" s="164">
        <v>42</v>
      </c>
      <c r="G281" s="163">
        <v>0</v>
      </c>
      <c r="H281" s="164">
        <v>0</v>
      </c>
      <c r="I281" s="164">
        <v>0</v>
      </c>
      <c r="J281" s="163">
        <v>9</v>
      </c>
      <c r="K281" s="164">
        <v>33</v>
      </c>
      <c r="L281" s="209">
        <v>42</v>
      </c>
    </row>
    <row r="282" spans="1:12">
      <c r="A282" s="1" t="s">
        <v>63</v>
      </c>
      <c r="D282" s="163">
        <v>1</v>
      </c>
      <c r="E282" s="164">
        <v>3</v>
      </c>
      <c r="F282" s="164">
        <v>4</v>
      </c>
      <c r="G282" s="163">
        <v>0</v>
      </c>
      <c r="H282" s="164">
        <v>0</v>
      </c>
      <c r="I282" s="164">
        <v>0</v>
      </c>
      <c r="J282" s="163">
        <v>1</v>
      </c>
      <c r="K282" s="164">
        <v>3</v>
      </c>
      <c r="L282" s="209">
        <v>4</v>
      </c>
    </row>
    <row r="283" spans="1:12">
      <c r="A283" s="1" t="s">
        <v>64</v>
      </c>
      <c r="D283" s="163">
        <v>3</v>
      </c>
      <c r="E283" s="164">
        <v>10</v>
      </c>
      <c r="F283" s="164">
        <v>13</v>
      </c>
      <c r="G283" s="163">
        <v>0</v>
      </c>
      <c r="H283" s="164">
        <v>0</v>
      </c>
      <c r="I283" s="164">
        <v>0</v>
      </c>
      <c r="J283" s="163">
        <v>3</v>
      </c>
      <c r="K283" s="164">
        <v>10</v>
      </c>
      <c r="L283" s="209">
        <v>13</v>
      </c>
    </row>
    <row r="284" spans="1:12" ht="19.2" customHeight="1">
      <c r="C284" s="65" t="s">
        <v>754</v>
      </c>
      <c r="D284" s="9">
        <f t="shared" ref="D284:L284" si="6">SUM(D280:D283)</f>
        <v>2295</v>
      </c>
      <c r="E284" s="10">
        <f t="shared" si="6"/>
        <v>3089</v>
      </c>
      <c r="F284" s="10">
        <f t="shared" si="6"/>
        <v>5384</v>
      </c>
      <c r="G284" s="9">
        <f t="shared" si="6"/>
        <v>355</v>
      </c>
      <c r="H284" s="10">
        <f t="shared" si="6"/>
        <v>479</v>
      </c>
      <c r="I284" s="10">
        <f t="shared" si="6"/>
        <v>834</v>
      </c>
      <c r="J284" s="9">
        <f t="shared" si="6"/>
        <v>2650</v>
      </c>
      <c r="K284" s="10">
        <f t="shared" si="6"/>
        <v>3568</v>
      </c>
      <c r="L284" s="38">
        <f t="shared" si="6"/>
        <v>6218</v>
      </c>
    </row>
    <row r="285" spans="1:12">
      <c r="C285" s="65"/>
      <c r="D285" s="13"/>
      <c r="E285" s="13"/>
      <c r="F285" s="13"/>
      <c r="G285" s="13"/>
      <c r="H285" s="13"/>
      <c r="I285" s="13"/>
      <c r="J285" s="13"/>
      <c r="K285" s="13"/>
      <c r="L285" s="40"/>
    </row>
    <row r="286" spans="1:12" ht="13.2" customHeight="1">
      <c r="C286" s="65"/>
      <c r="D286" s="13"/>
      <c r="E286" s="13"/>
      <c r="F286" s="13"/>
      <c r="G286" s="13"/>
      <c r="H286" s="13"/>
      <c r="I286" s="13"/>
      <c r="J286" s="13"/>
      <c r="K286" s="13"/>
      <c r="L286" s="40"/>
    </row>
    <row r="287" spans="1:12" ht="25.5" customHeight="1">
      <c r="A287" s="651" t="s">
        <v>755</v>
      </c>
      <c r="B287" s="651"/>
      <c r="C287" s="651"/>
      <c r="D287" s="651"/>
      <c r="E287" s="651"/>
      <c r="F287" s="651"/>
      <c r="G287" s="651"/>
      <c r="H287" s="651"/>
      <c r="I287" s="651"/>
      <c r="J287" s="651"/>
      <c r="K287" s="651"/>
      <c r="L287" s="651"/>
    </row>
    <row r="288" spans="1:12" ht="13.8" thickBot="1">
      <c r="A288" s="140"/>
      <c r="B288" s="140"/>
      <c r="C288" s="29"/>
      <c r="D288" s="29"/>
      <c r="E288" s="29"/>
      <c r="F288" s="29"/>
      <c r="G288" s="29"/>
      <c r="H288" s="29"/>
      <c r="I288" s="29"/>
      <c r="J288" s="151"/>
      <c r="K288" s="151"/>
      <c r="L288" s="557" t="s">
        <v>745</v>
      </c>
    </row>
    <row r="289" spans="1:13">
      <c r="A289" s="152"/>
      <c r="B289" s="152"/>
      <c r="C289" s="153"/>
      <c r="D289" s="653" t="s">
        <v>131</v>
      </c>
      <c r="E289" s="654"/>
      <c r="F289" s="655"/>
      <c r="G289" s="654" t="s">
        <v>132</v>
      </c>
      <c r="H289" s="654"/>
      <c r="I289" s="654"/>
      <c r="J289" s="653" t="s">
        <v>50</v>
      </c>
      <c r="K289" s="654"/>
      <c r="L289" s="654"/>
    </row>
    <row r="290" spans="1:13" s="154" customFormat="1">
      <c r="A290" s="68"/>
      <c r="B290" s="68"/>
      <c r="C290" s="155"/>
      <c r="D290" s="156" t="s">
        <v>51</v>
      </c>
      <c r="E290" s="157" t="s">
        <v>52</v>
      </c>
      <c r="F290" s="158" t="s">
        <v>53</v>
      </c>
      <c r="G290" s="157" t="s">
        <v>51</v>
      </c>
      <c r="H290" s="157" t="s">
        <v>52</v>
      </c>
      <c r="I290" s="157" t="s">
        <v>53</v>
      </c>
      <c r="J290" s="156" t="s">
        <v>51</v>
      </c>
      <c r="K290" s="157" t="s">
        <v>52</v>
      </c>
      <c r="L290" s="277" t="s">
        <v>53</v>
      </c>
      <c r="M290" s="68"/>
    </row>
    <row r="291" spans="1:13">
      <c r="A291" s="273" t="s">
        <v>56</v>
      </c>
      <c r="D291" s="388"/>
      <c r="E291" s="389"/>
      <c r="F291" s="390"/>
      <c r="G291" s="389"/>
      <c r="H291" s="389"/>
      <c r="I291" s="389"/>
      <c r="J291" s="388"/>
      <c r="K291" s="389"/>
      <c r="L291" s="346"/>
    </row>
    <row r="292" spans="1:13">
      <c r="B292" s="1" t="s">
        <v>148</v>
      </c>
      <c r="D292" s="159"/>
      <c r="F292" s="160"/>
      <c r="J292" s="159"/>
    </row>
    <row r="293" spans="1:13">
      <c r="C293" s="141" t="s">
        <v>420</v>
      </c>
      <c r="D293" s="163">
        <v>7</v>
      </c>
      <c r="E293" s="164">
        <v>0</v>
      </c>
      <c r="F293" s="165">
        <v>7</v>
      </c>
      <c r="G293" s="164">
        <v>11</v>
      </c>
      <c r="H293" s="164">
        <v>1</v>
      </c>
      <c r="I293" s="164">
        <v>12</v>
      </c>
      <c r="J293" s="163">
        <v>18</v>
      </c>
      <c r="K293" s="164">
        <v>1</v>
      </c>
      <c r="L293" s="209">
        <v>19</v>
      </c>
    </row>
    <row r="294" spans="1:13">
      <c r="C294" s="141" t="s">
        <v>421</v>
      </c>
      <c r="D294" s="163">
        <v>21</v>
      </c>
      <c r="E294" s="164">
        <v>0</v>
      </c>
      <c r="F294" s="165">
        <v>21</v>
      </c>
      <c r="G294" s="164">
        <v>2</v>
      </c>
      <c r="H294" s="164">
        <v>1</v>
      </c>
      <c r="I294" s="164">
        <v>3</v>
      </c>
      <c r="J294" s="163">
        <v>23</v>
      </c>
      <c r="K294" s="164">
        <v>1</v>
      </c>
      <c r="L294" s="209">
        <v>24</v>
      </c>
    </row>
    <row r="295" spans="1:13">
      <c r="C295" s="65" t="s">
        <v>50</v>
      </c>
      <c r="D295" s="9">
        <v>28</v>
      </c>
      <c r="E295" s="10">
        <v>0</v>
      </c>
      <c r="F295" s="10">
        <v>28</v>
      </c>
      <c r="G295" s="9">
        <v>13</v>
      </c>
      <c r="H295" s="10">
        <v>2</v>
      </c>
      <c r="I295" s="10">
        <v>15</v>
      </c>
      <c r="J295" s="9">
        <v>41</v>
      </c>
      <c r="K295" s="10">
        <v>2</v>
      </c>
      <c r="L295" s="38">
        <v>43</v>
      </c>
    </row>
    <row r="296" spans="1:13">
      <c r="C296" s="65" t="s">
        <v>282</v>
      </c>
      <c r="D296" s="12">
        <v>28</v>
      </c>
      <c r="E296" s="13">
        <v>0</v>
      </c>
      <c r="F296" s="13">
        <v>28</v>
      </c>
      <c r="G296" s="12">
        <v>13</v>
      </c>
      <c r="H296" s="13">
        <v>2</v>
      </c>
      <c r="I296" s="13">
        <v>15</v>
      </c>
      <c r="J296" s="12">
        <v>41</v>
      </c>
      <c r="K296" s="13">
        <v>2</v>
      </c>
      <c r="L296" s="40">
        <v>43</v>
      </c>
    </row>
    <row r="297" spans="1:13">
      <c r="A297" s="1" t="s">
        <v>57</v>
      </c>
      <c r="C297" s="140"/>
      <c r="D297" s="12"/>
      <c r="E297" s="13"/>
      <c r="F297" s="13"/>
      <c r="G297" s="12"/>
      <c r="H297" s="13"/>
      <c r="I297" s="13"/>
      <c r="J297" s="12"/>
      <c r="K297" s="13"/>
      <c r="L297" s="40"/>
    </row>
    <row r="298" spans="1:13">
      <c r="B298" s="1" t="s">
        <v>148</v>
      </c>
      <c r="C298" s="140"/>
      <c r="D298" s="12"/>
      <c r="E298" s="13"/>
      <c r="F298" s="13"/>
      <c r="G298" s="13"/>
      <c r="H298" s="13"/>
      <c r="I298" s="13"/>
      <c r="J298" s="12"/>
      <c r="K298" s="13"/>
      <c r="L298" s="40"/>
    </row>
    <row r="299" spans="1:13">
      <c r="B299" s="140"/>
      <c r="C299" s="162" t="s">
        <v>420</v>
      </c>
      <c r="D299" s="163">
        <v>5</v>
      </c>
      <c r="E299" s="164">
        <v>0</v>
      </c>
      <c r="F299" s="165">
        <v>5</v>
      </c>
      <c r="G299" s="164">
        <v>10</v>
      </c>
      <c r="H299" s="164">
        <v>1</v>
      </c>
      <c r="I299" s="164">
        <v>11</v>
      </c>
      <c r="J299" s="163">
        <v>15</v>
      </c>
      <c r="K299" s="164">
        <v>1</v>
      </c>
      <c r="L299" s="209">
        <v>16</v>
      </c>
    </row>
    <row r="300" spans="1:13">
      <c r="C300" s="141" t="s">
        <v>148</v>
      </c>
      <c r="D300" s="163">
        <v>106</v>
      </c>
      <c r="E300" s="164">
        <v>31</v>
      </c>
      <c r="F300" s="165">
        <v>137</v>
      </c>
      <c r="G300" s="164">
        <v>3</v>
      </c>
      <c r="H300" s="164">
        <v>1</v>
      </c>
      <c r="I300" s="164">
        <v>4</v>
      </c>
      <c r="J300" s="163">
        <v>109</v>
      </c>
      <c r="K300" s="164">
        <v>32</v>
      </c>
      <c r="L300" s="209">
        <v>141</v>
      </c>
    </row>
    <row r="301" spans="1:13">
      <c r="C301" s="141" t="s">
        <v>421</v>
      </c>
      <c r="D301" s="163">
        <v>10</v>
      </c>
      <c r="E301" s="164">
        <v>0</v>
      </c>
      <c r="F301" s="165">
        <v>10</v>
      </c>
      <c r="G301" s="164">
        <v>0</v>
      </c>
      <c r="H301" s="164">
        <v>0</v>
      </c>
      <c r="I301" s="164">
        <v>0</v>
      </c>
      <c r="J301" s="163">
        <v>10</v>
      </c>
      <c r="K301" s="164">
        <v>0</v>
      </c>
      <c r="L301" s="209">
        <v>10</v>
      </c>
    </row>
    <row r="302" spans="1:13">
      <c r="C302" s="140" t="s">
        <v>467</v>
      </c>
      <c r="D302" s="168">
        <v>25</v>
      </c>
      <c r="E302" s="169">
        <v>4</v>
      </c>
      <c r="F302" s="172">
        <v>29</v>
      </c>
      <c r="G302" s="169">
        <v>101</v>
      </c>
      <c r="H302" s="169">
        <v>18</v>
      </c>
      <c r="I302" s="172">
        <v>119</v>
      </c>
      <c r="J302" s="168">
        <v>126</v>
      </c>
      <c r="K302" s="169">
        <v>22</v>
      </c>
      <c r="L302" s="279">
        <v>148</v>
      </c>
    </row>
    <row r="303" spans="1:13">
      <c r="C303" s="65" t="s">
        <v>50</v>
      </c>
      <c r="D303" s="12">
        <v>146</v>
      </c>
      <c r="E303" s="13">
        <v>35</v>
      </c>
      <c r="F303" s="14">
        <v>181</v>
      </c>
      <c r="G303" s="13">
        <v>114</v>
      </c>
      <c r="H303" s="13">
        <v>20</v>
      </c>
      <c r="I303" s="13">
        <v>134</v>
      </c>
      <c r="J303" s="12">
        <v>260</v>
      </c>
      <c r="K303" s="13">
        <v>55</v>
      </c>
      <c r="L303" s="40">
        <v>315</v>
      </c>
    </row>
    <row r="304" spans="1:13">
      <c r="A304" s="140"/>
      <c r="C304" s="8" t="s">
        <v>756</v>
      </c>
      <c r="D304" s="12">
        <v>146</v>
      </c>
      <c r="E304" s="13">
        <v>35</v>
      </c>
      <c r="F304" s="14">
        <v>181</v>
      </c>
      <c r="G304" s="13">
        <v>114</v>
      </c>
      <c r="H304" s="13">
        <v>20</v>
      </c>
      <c r="I304" s="13">
        <v>134</v>
      </c>
      <c r="J304" s="12">
        <v>260</v>
      </c>
      <c r="K304" s="13">
        <v>55</v>
      </c>
      <c r="L304" s="40">
        <v>315</v>
      </c>
    </row>
    <row r="305" spans="1:12">
      <c r="A305" s="1" t="s">
        <v>58</v>
      </c>
      <c r="C305" s="8"/>
      <c r="D305" s="12"/>
      <c r="E305" s="13"/>
      <c r="F305" s="14"/>
      <c r="G305" s="13"/>
      <c r="H305" s="13"/>
      <c r="I305" s="13"/>
      <c r="J305" s="12"/>
      <c r="K305" s="13"/>
      <c r="L305" s="40"/>
    </row>
    <row r="306" spans="1:12">
      <c r="B306" s="1" t="s">
        <v>148</v>
      </c>
      <c r="C306" s="65"/>
      <c r="D306" s="12"/>
      <c r="E306" s="13"/>
      <c r="F306" s="14"/>
      <c r="G306" s="13"/>
      <c r="H306" s="13"/>
      <c r="I306" s="13"/>
      <c r="J306" s="12"/>
      <c r="K306" s="13"/>
      <c r="L306" s="40"/>
    </row>
    <row r="307" spans="1:12" ht="12" customHeight="1">
      <c r="C307" s="141" t="s">
        <v>148</v>
      </c>
      <c r="D307" s="163">
        <v>60</v>
      </c>
      <c r="E307" s="164">
        <v>14</v>
      </c>
      <c r="F307" s="165">
        <v>74</v>
      </c>
      <c r="G307" s="164">
        <v>0</v>
      </c>
      <c r="H307" s="164">
        <v>1</v>
      </c>
      <c r="I307" s="164">
        <v>1</v>
      </c>
      <c r="J307" s="163">
        <v>60</v>
      </c>
      <c r="K307" s="164">
        <v>15</v>
      </c>
      <c r="L307" s="209">
        <v>75</v>
      </c>
    </row>
    <row r="308" spans="1:12">
      <c r="C308" s="141" t="s">
        <v>467</v>
      </c>
      <c r="D308" s="163">
        <v>5</v>
      </c>
      <c r="E308" s="164">
        <v>1</v>
      </c>
      <c r="F308" s="164">
        <v>6</v>
      </c>
      <c r="G308" s="164">
        <v>22</v>
      </c>
      <c r="H308" s="164">
        <v>3</v>
      </c>
      <c r="I308" s="164">
        <v>25</v>
      </c>
      <c r="J308" s="163">
        <v>27</v>
      </c>
      <c r="K308" s="164">
        <v>4</v>
      </c>
      <c r="L308" s="209">
        <v>31</v>
      </c>
    </row>
    <row r="309" spans="1:12">
      <c r="C309" s="65" t="s">
        <v>50</v>
      </c>
      <c r="D309" s="9">
        <v>65</v>
      </c>
      <c r="E309" s="10">
        <v>15</v>
      </c>
      <c r="F309" s="10">
        <v>80</v>
      </c>
      <c r="G309" s="9">
        <v>22</v>
      </c>
      <c r="H309" s="10">
        <v>4</v>
      </c>
      <c r="I309" s="10">
        <v>26</v>
      </c>
      <c r="J309" s="9">
        <v>87</v>
      </c>
      <c r="K309" s="10">
        <v>19</v>
      </c>
      <c r="L309" s="38">
        <v>106</v>
      </c>
    </row>
    <row r="310" spans="1:12">
      <c r="C310" s="65" t="s">
        <v>295</v>
      </c>
      <c r="D310" s="166">
        <v>65</v>
      </c>
      <c r="E310" s="167">
        <v>15</v>
      </c>
      <c r="F310" s="167">
        <v>80</v>
      </c>
      <c r="G310" s="166">
        <v>22</v>
      </c>
      <c r="H310" s="167">
        <v>4</v>
      </c>
      <c r="I310" s="167">
        <v>26</v>
      </c>
      <c r="J310" s="166">
        <v>87</v>
      </c>
      <c r="K310" s="167">
        <v>19</v>
      </c>
      <c r="L310" s="278">
        <v>106</v>
      </c>
    </row>
    <row r="311" spans="1:12" ht="13.2" customHeight="1">
      <c r="C311" s="65" t="s">
        <v>301</v>
      </c>
      <c r="D311" s="12">
        <f t="shared" ref="D311:L311" si="7">SUM(D310,D303,D296)</f>
        <v>239</v>
      </c>
      <c r="E311" s="13">
        <f t="shared" si="7"/>
        <v>50</v>
      </c>
      <c r="F311" s="13">
        <f t="shared" si="7"/>
        <v>289</v>
      </c>
      <c r="G311" s="12">
        <f t="shared" si="7"/>
        <v>149</v>
      </c>
      <c r="H311" s="13">
        <f t="shared" si="7"/>
        <v>26</v>
      </c>
      <c r="I311" s="13">
        <f t="shared" si="7"/>
        <v>175</v>
      </c>
      <c r="J311" s="12">
        <f t="shared" si="7"/>
        <v>388</v>
      </c>
      <c r="K311" s="13">
        <f t="shared" si="7"/>
        <v>76</v>
      </c>
      <c r="L311" s="40">
        <f t="shared" si="7"/>
        <v>464</v>
      </c>
    </row>
    <row r="312" spans="1:12" ht="21" customHeight="1">
      <c r="C312" s="65" t="s">
        <v>757</v>
      </c>
      <c r="D312" s="12">
        <f>SUM(D311)</f>
        <v>239</v>
      </c>
      <c r="E312" s="13">
        <f t="shared" ref="E312:L312" si="8">SUM(E311)</f>
        <v>50</v>
      </c>
      <c r="F312" s="13">
        <f t="shared" si="8"/>
        <v>289</v>
      </c>
      <c r="G312" s="12">
        <f t="shared" si="8"/>
        <v>149</v>
      </c>
      <c r="H312" s="13">
        <f t="shared" si="8"/>
        <v>26</v>
      </c>
      <c r="I312" s="13">
        <f t="shared" si="8"/>
        <v>175</v>
      </c>
      <c r="J312" s="12">
        <f t="shared" si="8"/>
        <v>388</v>
      </c>
      <c r="K312" s="13">
        <f t="shared" si="8"/>
        <v>76</v>
      </c>
      <c r="L312" s="40">
        <f t="shared" si="8"/>
        <v>464</v>
      </c>
    </row>
    <row r="313" spans="1:12">
      <c r="C313" s="65"/>
      <c r="D313" s="13"/>
      <c r="E313" s="13"/>
      <c r="F313" s="13"/>
      <c r="G313" s="13"/>
      <c r="H313" s="13"/>
      <c r="I313" s="13"/>
      <c r="J313" s="13"/>
      <c r="K313" s="13"/>
      <c r="L313" s="40"/>
    </row>
    <row r="314" spans="1:12" ht="13.2" customHeight="1">
      <c r="C314" s="65"/>
      <c r="D314" s="13"/>
      <c r="E314" s="13"/>
      <c r="F314" s="13"/>
      <c r="G314" s="13"/>
      <c r="H314" s="13"/>
      <c r="I314" s="13"/>
      <c r="J314" s="13"/>
      <c r="K314" s="13"/>
      <c r="L314" s="40"/>
    </row>
    <row r="315" spans="1:12" ht="26.25" customHeight="1">
      <c r="A315" s="651" t="s">
        <v>758</v>
      </c>
      <c r="B315" s="651"/>
      <c r="C315" s="651"/>
      <c r="D315" s="651"/>
      <c r="E315" s="651"/>
      <c r="F315" s="651"/>
      <c r="G315" s="651"/>
      <c r="H315" s="651"/>
      <c r="I315" s="651"/>
      <c r="J315" s="651"/>
      <c r="K315" s="651"/>
      <c r="L315" s="651"/>
    </row>
    <row r="316" spans="1:12" ht="13.8" thickBot="1">
      <c r="A316" s="29"/>
      <c r="B316" s="29"/>
      <c r="C316" s="29"/>
      <c r="D316" s="29"/>
      <c r="E316" s="29"/>
      <c r="F316" s="29"/>
      <c r="G316" s="29"/>
      <c r="H316" s="29"/>
      <c r="I316" s="29"/>
      <c r="J316" s="151"/>
      <c r="K316" s="151"/>
      <c r="L316" s="557" t="s">
        <v>745</v>
      </c>
    </row>
    <row r="317" spans="1:12">
      <c r="A317" s="152"/>
      <c r="B317" s="152"/>
      <c r="C317" s="153"/>
      <c r="D317" s="653" t="s">
        <v>131</v>
      </c>
      <c r="E317" s="654"/>
      <c r="F317" s="655"/>
      <c r="G317" s="654" t="s">
        <v>132</v>
      </c>
      <c r="H317" s="654"/>
      <c r="I317" s="654"/>
      <c r="J317" s="653" t="s">
        <v>50</v>
      </c>
      <c r="K317" s="654"/>
      <c r="L317" s="654"/>
    </row>
    <row r="318" spans="1:12">
      <c r="A318" s="154"/>
      <c r="B318" s="154"/>
      <c r="C318" s="155"/>
      <c r="D318" s="156" t="s">
        <v>51</v>
      </c>
      <c r="E318" s="157" t="s">
        <v>52</v>
      </c>
      <c r="F318" s="158" t="s">
        <v>53</v>
      </c>
      <c r="G318" s="157" t="s">
        <v>51</v>
      </c>
      <c r="H318" s="157" t="s">
        <v>52</v>
      </c>
      <c r="I318" s="157" t="s">
        <v>53</v>
      </c>
      <c r="J318" s="156" t="s">
        <v>51</v>
      </c>
      <c r="K318" s="157" t="s">
        <v>52</v>
      </c>
      <c r="L318" s="277" t="s">
        <v>53</v>
      </c>
    </row>
    <row r="319" spans="1:12">
      <c r="A319" s="1" t="s">
        <v>54</v>
      </c>
      <c r="B319" s="140"/>
      <c r="D319" s="388"/>
      <c r="E319" s="389"/>
      <c r="F319" s="390"/>
      <c r="G319" s="389"/>
      <c r="H319" s="389"/>
      <c r="I319" s="389"/>
      <c r="J319" s="391"/>
      <c r="K319" s="389"/>
      <c r="L319" s="346"/>
    </row>
    <row r="320" spans="1:12">
      <c r="A320" s="140"/>
      <c r="B320" s="1" t="s">
        <v>137</v>
      </c>
      <c r="D320" s="388"/>
      <c r="E320" s="389"/>
      <c r="F320" s="390"/>
      <c r="G320" s="389"/>
      <c r="H320" s="389"/>
      <c r="I320" s="389"/>
      <c r="J320" s="388"/>
      <c r="K320" s="389"/>
      <c r="L320" s="346"/>
    </row>
    <row r="321" spans="1:13">
      <c r="A321" s="8"/>
      <c r="C321" s="141" t="s">
        <v>305</v>
      </c>
      <c r="D321" s="395">
        <v>54</v>
      </c>
      <c r="E321" s="396">
        <v>32</v>
      </c>
      <c r="F321" s="397">
        <v>86</v>
      </c>
      <c r="G321" s="396">
        <v>1</v>
      </c>
      <c r="H321" s="396">
        <v>2</v>
      </c>
      <c r="I321" s="396">
        <v>3</v>
      </c>
      <c r="J321" s="395">
        <v>55</v>
      </c>
      <c r="K321" s="396">
        <v>34</v>
      </c>
      <c r="L321" s="396">
        <v>89</v>
      </c>
    </row>
    <row r="322" spans="1:13">
      <c r="A322" s="140"/>
      <c r="B322" s="8"/>
      <c r="C322" s="65" t="s">
        <v>50</v>
      </c>
      <c r="D322" s="367">
        <v>54</v>
      </c>
      <c r="E322" s="368">
        <v>32</v>
      </c>
      <c r="F322" s="369">
        <v>86</v>
      </c>
      <c r="G322" s="368">
        <v>1</v>
      </c>
      <c r="H322" s="368">
        <v>2</v>
      </c>
      <c r="I322" s="368">
        <v>3</v>
      </c>
      <c r="J322" s="367">
        <v>55</v>
      </c>
      <c r="K322" s="368">
        <v>34</v>
      </c>
      <c r="L322" s="368">
        <v>89</v>
      </c>
    </row>
    <row r="323" spans="1:13">
      <c r="A323" s="140"/>
      <c r="B323" s="679" t="s">
        <v>138</v>
      </c>
      <c r="C323" s="679"/>
      <c r="D323" s="398"/>
      <c r="E323" s="399"/>
      <c r="F323" s="400"/>
      <c r="G323" s="399"/>
      <c r="H323" s="399"/>
      <c r="I323" s="399"/>
      <c r="J323" s="398"/>
      <c r="K323" s="399"/>
      <c r="L323" s="399"/>
    </row>
    <row r="324" spans="1:13">
      <c r="A324" s="140"/>
      <c r="B324" s="275"/>
      <c r="C324" s="162" t="s">
        <v>306</v>
      </c>
      <c r="D324" s="537">
        <v>7</v>
      </c>
      <c r="E324" s="538">
        <v>7</v>
      </c>
      <c r="F324" s="539">
        <v>14</v>
      </c>
      <c r="G324" s="538">
        <v>0</v>
      </c>
      <c r="H324" s="538">
        <v>1</v>
      </c>
      <c r="I324" s="538">
        <v>1</v>
      </c>
      <c r="J324" s="537">
        <v>7</v>
      </c>
      <c r="K324" s="538">
        <v>8</v>
      </c>
      <c r="L324" s="538">
        <v>15</v>
      </c>
      <c r="M324" s="140"/>
    </row>
    <row r="325" spans="1:13">
      <c r="A325" s="140"/>
      <c r="B325" s="8"/>
      <c r="C325" s="65" t="s">
        <v>50</v>
      </c>
      <c r="D325" s="398">
        <v>7</v>
      </c>
      <c r="E325" s="399">
        <v>7</v>
      </c>
      <c r="F325" s="400">
        <v>14</v>
      </c>
      <c r="G325" s="399">
        <v>0</v>
      </c>
      <c r="H325" s="399">
        <v>1</v>
      </c>
      <c r="I325" s="399">
        <v>1</v>
      </c>
      <c r="J325" s="398">
        <v>7</v>
      </c>
      <c r="K325" s="399">
        <v>8</v>
      </c>
      <c r="L325" s="399">
        <v>15</v>
      </c>
    </row>
    <row r="326" spans="1:13">
      <c r="A326" s="140"/>
      <c r="B326" s="1" t="s">
        <v>144</v>
      </c>
      <c r="D326" s="395"/>
      <c r="E326" s="396"/>
      <c r="F326" s="397"/>
      <c r="G326" s="396"/>
      <c r="H326" s="396"/>
      <c r="I326" s="396"/>
      <c r="J326" s="395"/>
      <c r="K326" s="396"/>
      <c r="L326" s="396"/>
    </row>
    <row r="327" spans="1:13">
      <c r="A327" s="140"/>
      <c r="C327" s="141" t="s">
        <v>307</v>
      </c>
      <c r="D327" s="395">
        <v>91</v>
      </c>
      <c r="E327" s="396">
        <v>141</v>
      </c>
      <c r="F327" s="397">
        <v>232</v>
      </c>
      <c r="G327" s="396">
        <v>9</v>
      </c>
      <c r="H327" s="396">
        <v>11</v>
      </c>
      <c r="I327" s="396">
        <v>20</v>
      </c>
      <c r="J327" s="395">
        <v>100</v>
      </c>
      <c r="K327" s="396">
        <v>152</v>
      </c>
      <c r="L327" s="396">
        <v>252</v>
      </c>
    </row>
    <row r="328" spans="1:13">
      <c r="A328" s="140"/>
      <c r="C328" s="141" t="s">
        <v>309</v>
      </c>
      <c r="D328" s="395">
        <v>14</v>
      </c>
      <c r="E328" s="396">
        <v>55</v>
      </c>
      <c r="F328" s="397">
        <v>69</v>
      </c>
      <c r="G328" s="396">
        <v>2</v>
      </c>
      <c r="H328" s="396">
        <v>5</v>
      </c>
      <c r="I328" s="396">
        <v>7</v>
      </c>
      <c r="J328" s="395">
        <v>16</v>
      </c>
      <c r="K328" s="396">
        <v>60</v>
      </c>
      <c r="L328" s="396">
        <v>76</v>
      </c>
    </row>
    <row r="329" spans="1:13" s="8" customFormat="1">
      <c r="A329" s="140"/>
      <c r="B329" s="1"/>
      <c r="C329" s="258" t="s">
        <v>312</v>
      </c>
      <c r="D329" s="395">
        <v>67</v>
      </c>
      <c r="E329" s="396">
        <v>52</v>
      </c>
      <c r="F329" s="397">
        <v>119</v>
      </c>
      <c r="G329" s="396">
        <v>2</v>
      </c>
      <c r="H329" s="396">
        <v>3</v>
      </c>
      <c r="I329" s="396">
        <v>5</v>
      </c>
      <c r="J329" s="395">
        <v>69</v>
      </c>
      <c r="K329" s="396">
        <v>55</v>
      </c>
      <c r="L329" s="396">
        <v>124</v>
      </c>
    </row>
    <row r="330" spans="1:13">
      <c r="A330" s="140"/>
      <c r="C330" s="141" t="s">
        <v>313</v>
      </c>
      <c r="D330" s="395">
        <v>310</v>
      </c>
      <c r="E330" s="396">
        <v>32</v>
      </c>
      <c r="F330" s="397">
        <v>342</v>
      </c>
      <c r="G330" s="396">
        <v>15</v>
      </c>
      <c r="H330" s="396">
        <v>4</v>
      </c>
      <c r="I330" s="396">
        <v>19</v>
      </c>
      <c r="J330" s="395">
        <v>325</v>
      </c>
      <c r="K330" s="396">
        <v>36</v>
      </c>
      <c r="L330" s="396">
        <v>361</v>
      </c>
    </row>
    <row r="331" spans="1:13">
      <c r="A331" s="140"/>
      <c r="C331" s="141" t="s">
        <v>314</v>
      </c>
      <c r="D331" s="395">
        <v>240</v>
      </c>
      <c r="E331" s="396">
        <v>13</v>
      </c>
      <c r="F331" s="397">
        <v>253</v>
      </c>
      <c r="G331" s="396">
        <v>9</v>
      </c>
      <c r="H331" s="396">
        <v>1</v>
      </c>
      <c r="I331" s="396">
        <v>10</v>
      </c>
      <c r="J331" s="395">
        <v>249</v>
      </c>
      <c r="K331" s="396">
        <v>14</v>
      </c>
      <c r="L331" s="396">
        <v>263</v>
      </c>
    </row>
    <row r="332" spans="1:13">
      <c r="A332" s="8"/>
      <c r="C332" s="141" t="s">
        <v>317</v>
      </c>
      <c r="D332" s="395">
        <v>19</v>
      </c>
      <c r="E332" s="396">
        <v>34</v>
      </c>
      <c r="F332" s="397">
        <v>53</v>
      </c>
      <c r="G332" s="396">
        <v>1</v>
      </c>
      <c r="H332" s="396">
        <v>5</v>
      </c>
      <c r="I332" s="396">
        <v>6</v>
      </c>
      <c r="J332" s="395">
        <v>20</v>
      </c>
      <c r="K332" s="396">
        <v>39</v>
      </c>
      <c r="L332" s="396">
        <v>59</v>
      </c>
    </row>
    <row r="333" spans="1:13" s="8" customFormat="1">
      <c r="A333" s="140"/>
      <c r="C333" s="65" t="s">
        <v>50</v>
      </c>
      <c r="D333" s="367">
        <v>741</v>
      </c>
      <c r="E333" s="368">
        <v>327</v>
      </c>
      <c r="F333" s="369">
        <v>1068</v>
      </c>
      <c r="G333" s="368">
        <v>38</v>
      </c>
      <c r="H333" s="368">
        <v>29</v>
      </c>
      <c r="I333" s="368">
        <v>67</v>
      </c>
      <c r="J333" s="367">
        <v>779</v>
      </c>
      <c r="K333" s="368">
        <v>356</v>
      </c>
      <c r="L333" s="368">
        <v>1135</v>
      </c>
    </row>
    <row r="334" spans="1:13">
      <c r="A334" s="140"/>
      <c r="B334" s="1" t="s">
        <v>146</v>
      </c>
      <c r="D334" s="395"/>
      <c r="E334" s="396"/>
      <c r="F334" s="397"/>
      <c r="G334" s="396"/>
      <c r="H334" s="396"/>
      <c r="I334" s="396"/>
      <c r="J334" s="395"/>
      <c r="K334" s="396"/>
      <c r="L334" s="396"/>
    </row>
    <row r="335" spans="1:13">
      <c r="A335" s="140"/>
      <c r="C335" s="141" t="s">
        <v>319</v>
      </c>
      <c r="D335" s="395">
        <v>130</v>
      </c>
      <c r="E335" s="396">
        <v>23</v>
      </c>
      <c r="F335" s="397">
        <v>153</v>
      </c>
      <c r="G335" s="396">
        <v>3</v>
      </c>
      <c r="H335" s="396">
        <v>2</v>
      </c>
      <c r="I335" s="396">
        <v>5</v>
      </c>
      <c r="J335" s="395">
        <v>133</v>
      </c>
      <c r="K335" s="396">
        <v>25</v>
      </c>
      <c r="L335" s="396">
        <v>158</v>
      </c>
    </row>
    <row r="336" spans="1:13">
      <c r="A336" s="140"/>
      <c r="C336" s="141" t="s">
        <v>320</v>
      </c>
      <c r="D336" s="395">
        <v>129</v>
      </c>
      <c r="E336" s="396">
        <v>5</v>
      </c>
      <c r="F336" s="397">
        <v>134</v>
      </c>
      <c r="G336" s="396">
        <v>9</v>
      </c>
      <c r="H336" s="396">
        <v>0</v>
      </c>
      <c r="I336" s="396">
        <v>9</v>
      </c>
      <c r="J336" s="395">
        <v>138</v>
      </c>
      <c r="K336" s="396">
        <v>5</v>
      </c>
      <c r="L336" s="396">
        <v>143</v>
      </c>
    </row>
    <row r="337" spans="1:12">
      <c r="A337" s="140"/>
      <c r="C337" s="141" t="s">
        <v>322</v>
      </c>
      <c r="D337" s="395">
        <v>46</v>
      </c>
      <c r="E337" s="396">
        <v>1</v>
      </c>
      <c r="F337" s="397">
        <v>47</v>
      </c>
      <c r="G337" s="396">
        <v>1</v>
      </c>
      <c r="H337" s="396">
        <v>0</v>
      </c>
      <c r="I337" s="396">
        <v>1</v>
      </c>
      <c r="J337" s="395">
        <v>47</v>
      </c>
      <c r="K337" s="396">
        <v>1</v>
      </c>
      <c r="L337" s="396">
        <v>48</v>
      </c>
    </row>
    <row r="338" spans="1:12">
      <c r="A338" s="8"/>
      <c r="C338" s="141" t="s">
        <v>327</v>
      </c>
      <c r="D338" s="395">
        <v>72</v>
      </c>
      <c r="E338" s="396">
        <v>5</v>
      </c>
      <c r="F338" s="397">
        <v>77</v>
      </c>
      <c r="G338" s="396">
        <v>1</v>
      </c>
      <c r="H338" s="396">
        <v>0</v>
      </c>
      <c r="I338" s="396">
        <v>1</v>
      </c>
      <c r="J338" s="395">
        <v>73</v>
      </c>
      <c r="K338" s="396">
        <v>5</v>
      </c>
      <c r="L338" s="396">
        <v>78</v>
      </c>
    </row>
    <row r="339" spans="1:12" s="8" customFormat="1">
      <c r="A339" s="140"/>
      <c r="C339" s="65" t="s">
        <v>50</v>
      </c>
      <c r="D339" s="367">
        <v>377</v>
      </c>
      <c r="E339" s="368">
        <v>34</v>
      </c>
      <c r="F339" s="369">
        <v>411</v>
      </c>
      <c r="G339" s="368">
        <v>14</v>
      </c>
      <c r="H339" s="368">
        <v>2</v>
      </c>
      <c r="I339" s="368">
        <v>16</v>
      </c>
      <c r="J339" s="367">
        <v>391</v>
      </c>
      <c r="K339" s="368">
        <v>36</v>
      </c>
      <c r="L339" s="368">
        <v>427</v>
      </c>
    </row>
    <row r="340" spans="1:12" s="8" customFormat="1">
      <c r="A340" s="140"/>
      <c r="B340" s="1" t="s">
        <v>149</v>
      </c>
      <c r="C340" s="141"/>
      <c r="D340" s="395"/>
      <c r="E340" s="396"/>
      <c r="F340" s="397"/>
      <c r="G340" s="396"/>
      <c r="H340" s="396"/>
      <c r="I340" s="396"/>
      <c r="J340" s="395"/>
      <c r="K340" s="396"/>
      <c r="L340" s="396"/>
    </row>
    <row r="341" spans="1:12">
      <c r="A341" s="8"/>
      <c r="C341" s="141" t="s">
        <v>278</v>
      </c>
      <c r="D341" s="395">
        <v>45</v>
      </c>
      <c r="E341" s="396">
        <v>28</v>
      </c>
      <c r="F341" s="397">
        <v>73</v>
      </c>
      <c r="G341" s="396">
        <v>1</v>
      </c>
      <c r="H341" s="396">
        <v>0</v>
      </c>
      <c r="I341" s="396">
        <v>1</v>
      </c>
      <c r="J341" s="395">
        <v>46</v>
      </c>
      <c r="K341" s="396">
        <v>28</v>
      </c>
      <c r="L341" s="396">
        <v>74</v>
      </c>
    </row>
    <row r="342" spans="1:12">
      <c r="A342" s="8"/>
      <c r="B342" s="8"/>
      <c r="C342" s="65" t="s">
        <v>50</v>
      </c>
      <c r="D342" s="367">
        <v>45</v>
      </c>
      <c r="E342" s="368">
        <v>28</v>
      </c>
      <c r="F342" s="369">
        <v>73</v>
      </c>
      <c r="G342" s="368">
        <v>1</v>
      </c>
      <c r="H342" s="368">
        <v>0</v>
      </c>
      <c r="I342" s="368">
        <v>1</v>
      </c>
      <c r="J342" s="367">
        <v>46</v>
      </c>
      <c r="K342" s="368">
        <v>28</v>
      </c>
      <c r="L342" s="368">
        <v>74</v>
      </c>
    </row>
    <row r="343" spans="1:12">
      <c r="A343" s="8"/>
      <c r="B343" s="8"/>
      <c r="C343" s="65" t="s">
        <v>279</v>
      </c>
      <c r="D343" s="398">
        <v>1224</v>
      </c>
      <c r="E343" s="399">
        <v>428</v>
      </c>
      <c r="F343" s="400">
        <v>1652</v>
      </c>
      <c r="G343" s="399">
        <v>54</v>
      </c>
      <c r="H343" s="399">
        <v>34</v>
      </c>
      <c r="I343" s="399">
        <v>88</v>
      </c>
      <c r="J343" s="398">
        <v>1278</v>
      </c>
      <c r="K343" s="399">
        <v>462</v>
      </c>
      <c r="L343" s="399">
        <v>1740</v>
      </c>
    </row>
    <row r="344" spans="1:12" s="8" customFormat="1">
      <c r="A344" s="1" t="s">
        <v>55</v>
      </c>
      <c r="B344" s="140"/>
      <c r="C344" s="141"/>
      <c r="D344" s="401"/>
      <c r="E344" s="402"/>
      <c r="F344" s="403"/>
      <c r="G344" s="402"/>
      <c r="H344" s="402"/>
      <c r="I344" s="402"/>
      <c r="J344" s="401"/>
      <c r="K344" s="402"/>
      <c r="L344" s="396"/>
    </row>
    <row r="345" spans="1:12">
      <c r="A345" s="140"/>
      <c r="B345" s="1" t="s">
        <v>144</v>
      </c>
      <c r="D345" s="395"/>
      <c r="E345" s="396"/>
      <c r="F345" s="397"/>
      <c r="G345" s="396"/>
      <c r="H345" s="396"/>
      <c r="I345" s="396"/>
      <c r="J345" s="395"/>
      <c r="K345" s="396"/>
      <c r="L345" s="396"/>
    </row>
    <row r="346" spans="1:12">
      <c r="A346" s="140"/>
      <c r="C346" s="141" t="s">
        <v>335</v>
      </c>
      <c r="D346" s="395">
        <v>1</v>
      </c>
      <c r="E346" s="396">
        <v>1</v>
      </c>
      <c r="F346" s="397">
        <v>2</v>
      </c>
      <c r="G346" s="396">
        <v>0</v>
      </c>
      <c r="H346" s="396">
        <v>0</v>
      </c>
      <c r="I346" s="396">
        <v>0</v>
      </c>
      <c r="J346" s="395">
        <v>1</v>
      </c>
      <c r="K346" s="396">
        <v>1</v>
      </c>
      <c r="L346" s="396">
        <v>2</v>
      </c>
    </row>
    <row r="347" spans="1:12">
      <c r="A347" s="140"/>
      <c r="C347" s="141" t="s">
        <v>336</v>
      </c>
      <c r="D347" s="395">
        <v>9</v>
      </c>
      <c r="E347" s="396">
        <v>1</v>
      </c>
      <c r="F347" s="397">
        <v>10</v>
      </c>
      <c r="G347" s="396">
        <v>0</v>
      </c>
      <c r="H347" s="396">
        <v>0</v>
      </c>
      <c r="I347" s="396">
        <v>0</v>
      </c>
      <c r="J347" s="395">
        <v>9</v>
      </c>
      <c r="K347" s="396">
        <v>1</v>
      </c>
      <c r="L347" s="396">
        <v>10</v>
      </c>
    </row>
    <row r="348" spans="1:12" s="8" customFormat="1">
      <c r="A348" s="140"/>
      <c r="B348" s="1"/>
      <c r="C348" s="141" t="s">
        <v>311</v>
      </c>
      <c r="D348" s="395">
        <v>7</v>
      </c>
      <c r="E348" s="396">
        <v>4</v>
      </c>
      <c r="F348" s="397">
        <v>11</v>
      </c>
      <c r="G348" s="396">
        <v>0</v>
      </c>
      <c r="H348" s="396">
        <v>0</v>
      </c>
      <c r="I348" s="396">
        <v>0</v>
      </c>
      <c r="J348" s="395">
        <v>7</v>
      </c>
      <c r="K348" s="396">
        <v>4</v>
      </c>
      <c r="L348" s="396">
        <v>11</v>
      </c>
    </row>
    <row r="349" spans="1:12">
      <c r="A349" s="140"/>
      <c r="C349" s="141" t="s">
        <v>337</v>
      </c>
      <c r="D349" s="395">
        <v>0</v>
      </c>
      <c r="E349" s="396">
        <v>2</v>
      </c>
      <c r="F349" s="397">
        <v>2</v>
      </c>
      <c r="G349" s="396">
        <v>0</v>
      </c>
      <c r="H349" s="396">
        <v>0</v>
      </c>
      <c r="I349" s="396">
        <v>0</v>
      </c>
      <c r="J349" s="395">
        <v>0</v>
      </c>
      <c r="K349" s="396">
        <v>2</v>
      </c>
      <c r="L349" s="396">
        <v>2</v>
      </c>
    </row>
    <row r="350" spans="1:12">
      <c r="A350" s="8"/>
      <c r="B350" s="8"/>
      <c r="C350" s="65" t="s">
        <v>50</v>
      </c>
      <c r="D350" s="367">
        <v>17</v>
      </c>
      <c r="E350" s="368">
        <v>8</v>
      </c>
      <c r="F350" s="369">
        <v>25</v>
      </c>
      <c r="G350" s="368">
        <v>0</v>
      </c>
      <c r="H350" s="368">
        <v>0</v>
      </c>
      <c r="I350" s="368">
        <v>0</v>
      </c>
      <c r="J350" s="367">
        <v>17</v>
      </c>
      <c r="K350" s="368">
        <v>8</v>
      </c>
      <c r="L350" s="368">
        <v>25</v>
      </c>
    </row>
    <row r="351" spans="1:12">
      <c r="A351" s="140"/>
      <c r="B351" s="1" t="s">
        <v>146</v>
      </c>
      <c r="D351" s="395"/>
      <c r="E351" s="396"/>
      <c r="F351" s="397"/>
      <c r="G351" s="396"/>
      <c r="H351" s="396"/>
      <c r="I351" s="396"/>
      <c r="J351" s="395"/>
      <c r="K351" s="396"/>
      <c r="L351" s="396"/>
    </row>
    <row r="352" spans="1:12" s="8" customFormat="1">
      <c r="A352" s="140"/>
      <c r="B352" s="1"/>
      <c r="C352" s="141" t="s">
        <v>340</v>
      </c>
      <c r="D352" s="395">
        <v>1</v>
      </c>
      <c r="E352" s="396">
        <v>0</v>
      </c>
      <c r="F352" s="397">
        <v>1</v>
      </c>
      <c r="G352" s="396">
        <v>0</v>
      </c>
      <c r="H352" s="396">
        <v>0</v>
      </c>
      <c r="I352" s="396">
        <v>0</v>
      </c>
      <c r="J352" s="395">
        <v>1</v>
      </c>
      <c r="K352" s="396">
        <v>0</v>
      </c>
      <c r="L352" s="396">
        <v>1</v>
      </c>
    </row>
    <row r="353" spans="1:12">
      <c r="A353" s="8"/>
      <c r="B353" s="8"/>
      <c r="C353" s="65" t="s">
        <v>50</v>
      </c>
      <c r="D353" s="367">
        <v>1</v>
      </c>
      <c r="E353" s="368">
        <v>0</v>
      </c>
      <c r="F353" s="369">
        <v>1</v>
      </c>
      <c r="G353" s="368">
        <v>0</v>
      </c>
      <c r="H353" s="368">
        <v>0</v>
      </c>
      <c r="I353" s="368">
        <v>0</v>
      </c>
      <c r="J353" s="367">
        <v>1</v>
      </c>
      <c r="K353" s="368">
        <v>0</v>
      </c>
      <c r="L353" s="368">
        <v>1</v>
      </c>
    </row>
    <row r="354" spans="1:12">
      <c r="A354" s="8"/>
      <c r="B354" s="8"/>
      <c r="C354" s="65" t="s">
        <v>343</v>
      </c>
      <c r="D354" s="398">
        <v>18</v>
      </c>
      <c r="E354" s="399">
        <v>8</v>
      </c>
      <c r="F354" s="400">
        <v>26</v>
      </c>
      <c r="G354" s="399">
        <v>0</v>
      </c>
      <c r="H354" s="399">
        <v>0</v>
      </c>
      <c r="I354" s="399">
        <v>0</v>
      </c>
      <c r="J354" s="398">
        <v>18</v>
      </c>
      <c r="K354" s="399">
        <v>8</v>
      </c>
      <c r="L354" s="399">
        <v>26</v>
      </c>
    </row>
    <row r="355" spans="1:12">
      <c r="A355" s="1" t="s">
        <v>56</v>
      </c>
      <c r="D355" s="159"/>
      <c r="F355" s="160"/>
      <c r="J355" s="159"/>
    </row>
    <row r="356" spans="1:12">
      <c r="B356" s="1" t="s">
        <v>134</v>
      </c>
      <c r="C356" s="173"/>
      <c r="D356" s="163"/>
      <c r="E356" s="164"/>
      <c r="F356" s="165"/>
      <c r="G356" s="164"/>
      <c r="H356" s="164"/>
      <c r="I356" s="164"/>
      <c r="J356" s="163"/>
      <c r="K356" s="164"/>
      <c r="L356" s="209"/>
    </row>
    <row r="357" spans="1:12">
      <c r="C357" s="141" t="s">
        <v>344</v>
      </c>
      <c r="D357" s="163">
        <v>106</v>
      </c>
      <c r="E357" s="164">
        <v>395</v>
      </c>
      <c r="F357" s="165">
        <v>501</v>
      </c>
      <c r="G357" s="164">
        <v>2</v>
      </c>
      <c r="H357" s="164">
        <v>9</v>
      </c>
      <c r="I357" s="164">
        <v>11</v>
      </c>
      <c r="J357" s="163">
        <v>108</v>
      </c>
      <c r="K357" s="164">
        <v>404</v>
      </c>
      <c r="L357" s="209">
        <v>512</v>
      </c>
    </row>
    <row r="358" spans="1:12">
      <c r="C358" s="141" t="s">
        <v>345</v>
      </c>
      <c r="D358" s="163">
        <v>157</v>
      </c>
      <c r="E358" s="164">
        <v>63</v>
      </c>
      <c r="F358" s="165">
        <v>220</v>
      </c>
      <c r="G358" s="164">
        <v>2</v>
      </c>
      <c r="H358" s="164">
        <v>9</v>
      </c>
      <c r="I358" s="164">
        <v>11</v>
      </c>
      <c r="J358" s="163">
        <v>159</v>
      </c>
      <c r="K358" s="164">
        <v>72</v>
      </c>
      <c r="L358" s="209">
        <v>231</v>
      </c>
    </row>
    <row r="359" spans="1:12">
      <c r="C359" s="65" t="s">
        <v>50</v>
      </c>
      <c r="D359" s="9">
        <v>263</v>
      </c>
      <c r="E359" s="10">
        <v>458</v>
      </c>
      <c r="F359" s="10">
        <v>721</v>
      </c>
      <c r="G359" s="9">
        <v>4</v>
      </c>
      <c r="H359" s="10">
        <v>18</v>
      </c>
      <c r="I359" s="10">
        <v>22</v>
      </c>
      <c r="J359" s="9">
        <v>267</v>
      </c>
      <c r="K359" s="10">
        <v>476</v>
      </c>
      <c r="L359" s="38">
        <v>743</v>
      </c>
    </row>
    <row r="360" spans="1:12">
      <c r="B360" s="1" t="s">
        <v>137</v>
      </c>
      <c r="C360" s="65"/>
      <c r="D360" s="12"/>
      <c r="E360" s="13"/>
      <c r="F360" s="14"/>
      <c r="G360" s="13"/>
      <c r="H360" s="13"/>
      <c r="I360" s="13"/>
      <c r="J360" s="12"/>
      <c r="K360" s="13"/>
      <c r="L360" s="40"/>
    </row>
    <row r="361" spans="1:12">
      <c r="C361" s="141" t="s">
        <v>350</v>
      </c>
      <c r="D361" s="163">
        <v>279</v>
      </c>
      <c r="E361" s="164">
        <v>494</v>
      </c>
      <c r="F361" s="165">
        <v>773</v>
      </c>
      <c r="G361" s="164">
        <v>4</v>
      </c>
      <c r="H361" s="164">
        <v>25</v>
      </c>
      <c r="I361" s="164">
        <v>29</v>
      </c>
      <c r="J361" s="163">
        <v>283</v>
      </c>
      <c r="K361" s="164">
        <v>519</v>
      </c>
      <c r="L361" s="209">
        <v>802</v>
      </c>
    </row>
    <row r="362" spans="1:12">
      <c r="C362" s="65" t="s">
        <v>50</v>
      </c>
      <c r="D362" s="9">
        <v>279</v>
      </c>
      <c r="E362" s="10">
        <v>494</v>
      </c>
      <c r="F362" s="10">
        <v>773</v>
      </c>
      <c r="G362" s="9">
        <v>4</v>
      </c>
      <c r="H362" s="10">
        <v>25</v>
      </c>
      <c r="I362" s="10">
        <v>29</v>
      </c>
      <c r="J362" s="9">
        <v>283</v>
      </c>
      <c r="K362" s="10">
        <v>519</v>
      </c>
      <c r="L362" s="38">
        <v>802</v>
      </c>
    </row>
    <row r="363" spans="1:12">
      <c r="B363" s="1" t="s">
        <v>139</v>
      </c>
      <c r="C363" s="65"/>
      <c r="D363" s="12"/>
      <c r="E363" s="13"/>
      <c r="F363" s="14"/>
      <c r="G363" s="13"/>
      <c r="H363" s="13"/>
      <c r="I363" s="13"/>
      <c r="J363" s="12"/>
      <c r="K363" s="13"/>
      <c r="L363" s="40"/>
    </row>
    <row r="364" spans="1:12">
      <c r="C364" s="141" t="s">
        <v>351</v>
      </c>
      <c r="D364" s="163">
        <v>168</v>
      </c>
      <c r="E364" s="164">
        <v>298</v>
      </c>
      <c r="F364" s="165">
        <v>466</v>
      </c>
      <c r="G364" s="164">
        <v>5</v>
      </c>
      <c r="H364" s="164">
        <v>29</v>
      </c>
      <c r="I364" s="164">
        <v>34</v>
      </c>
      <c r="J364" s="163">
        <v>173</v>
      </c>
      <c r="K364" s="164">
        <v>327</v>
      </c>
      <c r="L364" s="209">
        <v>500</v>
      </c>
    </row>
    <row r="365" spans="1:12">
      <c r="C365" s="141" t="s">
        <v>352</v>
      </c>
      <c r="D365" s="163">
        <v>68</v>
      </c>
      <c r="E365" s="164">
        <v>250</v>
      </c>
      <c r="F365" s="165">
        <v>318</v>
      </c>
      <c r="G365" s="164">
        <v>0</v>
      </c>
      <c r="H365" s="164">
        <v>3</v>
      </c>
      <c r="I365" s="164">
        <v>3</v>
      </c>
      <c r="J365" s="163">
        <v>68</v>
      </c>
      <c r="K365" s="164">
        <v>253</v>
      </c>
      <c r="L365" s="209">
        <v>321</v>
      </c>
    </row>
    <row r="366" spans="1:12">
      <c r="C366" s="141" t="s">
        <v>353</v>
      </c>
      <c r="D366" s="163">
        <v>6</v>
      </c>
      <c r="E366" s="164">
        <v>201</v>
      </c>
      <c r="F366" s="165">
        <v>207</v>
      </c>
      <c r="G366" s="164">
        <v>0</v>
      </c>
      <c r="H366" s="164">
        <v>3</v>
      </c>
      <c r="I366" s="164">
        <v>3</v>
      </c>
      <c r="J366" s="163">
        <v>6</v>
      </c>
      <c r="K366" s="164">
        <v>204</v>
      </c>
      <c r="L366" s="209">
        <v>210</v>
      </c>
    </row>
    <row r="367" spans="1:12">
      <c r="C367" s="141" t="s">
        <v>361</v>
      </c>
      <c r="D367" s="163">
        <v>124</v>
      </c>
      <c r="E367" s="164">
        <v>452</v>
      </c>
      <c r="F367" s="165">
        <v>576</v>
      </c>
      <c r="G367" s="164">
        <v>3</v>
      </c>
      <c r="H367" s="164">
        <v>17</v>
      </c>
      <c r="I367" s="164">
        <v>20</v>
      </c>
      <c r="J367" s="163">
        <v>127</v>
      </c>
      <c r="K367" s="164">
        <v>469</v>
      </c>
      <c r="L367" s="209">
        <v>596</v>
      </c>
    </row>
    <row r="368" spans="1:12">
      <c r="C368" s="141" t="s">
        <v>362</v>
      </c>
      <c r="D368" s="163">
        <v>48</v>
      </c>
      <c r="E368" s="164">
        <v>184</v>
      </c>
      <c r="F368" s="165">
        <v>232</v>
      </c>
      <c r="G368" s="164">
        <v>0</v>
      </c>
      <c r="H368" s="164">
        <v>5</v>
      </c>
      <c r="I368" s="164">
        <v>5</v>
      </c>
      <c r="J368" s="163">
        <v>48</v>
      </c>
      <c r="K368" s="164">
        <v>189</v>
      </c>
      <c r="L368" s="209">
        <v>237</v>
      </c>
    </row>
    <row r="369" spans="2:12">
      <c r="C369" s="65" t="s">
        <v>50</v>
      </c>
      <c r="D369" s="9">
        <v>414</v>
      </c>
      <c r="E369" s="10">
        <v>1385</v>
      </c>
      <c r="F369" s="10">
        <v>1799</v>
      </c>
      <c r="G369" s="9">
        <v>8</v>
      </c>
      <c r="H369" s="10">
        <v>57</v>
      </c>
      <c r="I369" s="10">
        <v>65</v>
      </c>
      <c r="J369" s="9">
        <v>422</v>
      </c>
      <c r="K369" s="10">
        <v>1442</v>
      </c>
      <c r="L369" s="38">
        <v>1864</v>
      </c>
    </row>
    <row r="370" spans="2:12">
      <c r="B370" s="1" t="s">
        <v>144</v>
      </c>
      <c r="C370" s="65"/>
      <c r="D370" s="12"/>
      <c r="E370" s="13"/>
      <c r="F370" s="14"/>
      <c r="G370" s="13"/>
      <c r="H370" s="13"/>
      <c r="I370" s="13"/>
      <c r="J370" s="12"/>
      <c r="K370" s="13"/>
      <c r="L370" s="40"/>
    </row>
    <row r="371" spans="2:12">
      <c r="C371" s="141" t="s">
        <v>367</v>
      </c>
      <c r="D371" s="163">
        <v>1270</v>
      </c>
      <c r="E371" s="164">
        <v>1038</v>
      </c>
      <c r="F371" s="165">
        <v>2308</v>
      </c>
      <c r="G371" s="164">
        <v>43</v>
      </c>
      <c r="H371" s="164">
        <v>35</v>
      </c>
      <c r="I371" s="164">
        <v>78</v>
      </c>
      <c r="J371" s="163">
        <v>1313</v>
      </c>
      <c r="K371" s="164">
        <v>1073</v>
      </c>
      <c r="L371" s="209">
        <v>2386</v>
      </c>
    </row>
    <row r="372" spans="2:12">
      <c r="C372" s="141" t="s">
        <v>753</v>
      </c>
      <c r="D372" s="163">
        <v>34</v>
      </c>
      <c r="E372" s="164">
        <v>172</v>
      </c>
      <c r="F372" s="165">
        <v>206</v>
      </c>
      <c r="G372" s="164">
        <v>3</v>
      </c>
      <c r="H372" s="164">
        <v>6</v>
      </c>
      <c r="I372" s="164">
        <v>9</v>
      </c>
      <c r="J372" s="163">
        <v>37</v>
      </c>
      <c r="K372" s="164">
        <v>178</v>
      </c>
      <c r="L372" s="209">
        <v>215</v>
      </c>
    </row>
    <row r="373" spans="2:12">
      <c r="C373" s="141" t="s">
        <v>386</v>
      </c>
      <c r="D373" s="163">
        <v>30</v>
      </c>
      <c r="E373" s="164">
        <v>49</v>
      </c>
      <c r="F373" s="165">
        <v>79</v>
      </c>
      <c r="G373" s="164">
        <v>0</v>
      </c>
      <c r="H373" s="164">
        <v>2</v>
      </c>
      <c r="I373" s="164">
        <v>2</v>
      </c>
      <c r="J373" s="163">
        <v>30</v>
      </c>
      <c r="K373" s="164">
        <v>51</v>
      </c>
      <c r="L373" s="209">
        <v>81</v>
      </c>
    </row>
    <row r="374" spans="2:12">
      <c r="C374" s="65" t="s">
        <v>50</v>
      </c>
      <c r="D374" s="9">
        <v>1334</v>
      </c>
      <c r="E374" s="10">
        <v>1259</v>
      </c>
      <c r="F374" s="10">
        <v>2593</v>
      </c>
      <c r="G374" s="9">
        <v>46</v>
      </c>
      <c r="H374" s="10">
        <v>43</v>
      </c>
      <c r="I374" s="10">
        <v>89</v>
      </c>
      <c r="J374" s="9">
        <v>1380</v>
      </c>
      <c r="K374" s="10">
        <v>1302</v>
      </c>
      <c r="L374" s="38">
        <v>2682</v>
      </c>
    </row>
    <row r="375" spans="2:12" ht="15" customHeight="1">
      <c r="B375" s="1" t="s">
        <v>146</v>
      </c>
      <c r="C375" s="65"/>
      <c r="D375" s="12"/>
      <c r="E375" s="13"/>
      <c r="F375" s="14"/>
      <c r="G375" s="13"/>
      <c r="H375" s="13"/>
      <c r="I375" s="13"/>
      <c r="J375" s="12"/>
      <c r="K375" s="13"/>
      <c r="L375" s="40"/>
    </row>
    <row r="376" spans="2:12">
      <c r="C376" s="141" t="s">
        <v>395</v>
      </c>
      <c r="D376" s="163">
        <v>232</v>
      </c>
      <c r="E376" s="164">
        <v>56</v>
      </c>
      <c r="F376" s="165">
        <v>288</v>
      </c>
      <c r="G376" s="164">
        <v>1</v>
      </c>
      <c r="H376" s="164">
        <v>0</v>
      </c>
      <c r="I376" s="164">
        <v>1</v>
      </c>
      <c r="J376" s="163">
        <v>233</v>
      </c>
      <c r="K376" s="164">
        <v>56</v>
      </c>
      <c r="L376" s="209">
        <v>289</v>
      </c>
    </row>
    <row r="377" spans="2:12">
      <c r="C377" s="141" t="s">
        <v>339</v>
      </c>
      <c r="D377" s="163">
        <v>568</v>
      </c>
      <c r="E377" s="164">
        <v>6</v>
      </c>
      <c r="F377" s="165">
        <v>574</v>
      </c>
      <c r="G377" s="164">
        <v>10</v>
      </c>
      <c r="H377" s="164">
        <v>0</v>
      </c>
      <c r="I377" s="164">
        <v>10</v>
      </c>
      <c r="J377" s="163">
        <v>578</v>
      </c>
      <c r="K377" s="164">
        <v>6</v>
      </c>
      <c r="L377" s="209">
        <v>584</v>
      </c>
    </row>
    <row r="378" spans="2:12">
      <c r="C378" s="141" t="s">
        <v>405</v>
      </c>
      <c r="D378" s="163">
        <v>223</v>
      </c>
      <c r="E378" s="164">
        <v>8</v>
      </c>
      <c r="F378" s="165">
        <v>231</v>
      </c>
      <c r="G378" s="164">
        <v>2</v>
      </c>
      <c r="H378" s="164">
        <v>0</v>
      </c>
      <c r="I378" s="164">
        <v>2</v>
      </c>
      <c r="J378" s="163">
        <v>225</v>
      </c>
      <c r="K378" s="164">
        <v>8</v>
      </c>
      <c r="L378" s="209">
        <v>233</v>
      </c>
    </row>
    <row r="379" spans="2:12">
      <c r="C379" s="141" t="s">
        <v>410</v>
      </c>
      <c r="D379" s="163">
        <v>31</v>
      </c>
      <c r="E379" s="164">
        <v>204</v>
      </c>
      <c r="F379" s="165">
        <v>235</v>
      </c>
      <c r="G379" s="164">
        <v>0</v>
      </c>
      <c r="H379" s="164">
        <v>11</v>
      </c>
      <c r="I379" s="164">
        <v>11</v>
      </c>
      <c r="J379" s="163">
        <v>31</v>
      </c>
      <c r="K379" s="164">
        <v>215</v>
      </c>
      <c r="L379" s="209">
        <v>246</v>
      </c>
    </row>
    <row r="380" spans="2:12">
      <c r="C380" s="141" t="s">
        <v>414</v>
      </c>
      <c r="D380" s="163">
        <v>2</v>
      </c>
      <c r="E380" s="164">
        <v>11</v>
      </c>
      <c r="F380" s="165">
        <v>13</v>
      </c>
      <c r="G380" s="164">
        <v>0</v>
      </c>
      <c r="H380" s="164">
        <v>2</v>
      </c>
      <c r="I380" s="164">
        <v>2</v>
      </c>
      <c r="J380" s="163">
        <v>2</v>
      </c>
      <c r="K380" s="164">
        <v>13</v>
      </c>
      <c r="L380" s="209">
        <v>15</v>
      </c>
    </row>
    <row r="381" spans="2:12">
      <c r="C381" s="141" t="s">
        <v>415</v>
      </c>
      <c r="D381" s="163">
        <v>1204</v>
      </c>
      <c r="E381" s="164">
        <v>101</v>
      </c>
      <c r="F381" s="165">
        <v>1305</v>
      </c>
      <c r="G381" s="164">
        <v>37</v>
      </c>
      <c r="H381" s="164">
        <v>8</v>
      </c>
      <c r="I381" s="164">
        <v>45</v>
      </c>
      <c r="J381" s="163">
        <v>1241</v>
      </c>
      <c r="K381" s="164">
        <v>109</v>
      </c>
      <c r="L381" s="209">
        <v>1350</v>
      </c>
    </row>
    <row r="382" spans="2:12">
      <c r="C382" s="141" t="s">
        <v>416</v>
      </c>
      <c r="D382" s="163">
        <v>755</v>
      </c>
      <c r="E382" s="164">
        <v>361</v>
      </c>
      <c r="F382" s="165">
        <v>1116</v>
      </c>
      <c r="G382" s="164">
        <v>5</v>
      </c>
      <c r="H382" s="164">
        <v>5</v>
      </c>
      <c r="I382" s="164">
        <v>10</v>
      </c>
      <c r="J382" s="163">
        <v>760</v>
      </c>
      <c r="K382" s="164">
        <v>366</v>
      </c>
      <c r="L382" s="209">
        <v>1126</v>
      </c>
    </row>
    <row r="383" spans="2:12">
      <c r="C383" s="65" t="s">
        <v>50</v>
      </c>
      <c r="D383" s="9">
        <v>3015</v>
      </c>
      <c r="E383" s="10">
        <v>747</v>
      </c>
      <c r="F383" s="10">
        <v>3762</v>
      </c>
      <c r="G383" s="9">
        <v>55</v>
      </c>
      <c r="H383" s="10">
        <v>26</v>
      </c>
      <c r="I383" s="10">
        <v>81</v>
      </c>
      <c r="J383" s="9">
        <v>3070</v>
      </c>
      <c r="K383" s="10">
        <v>773</v>
      </c>
      <c r="L383" s="38">
        <v>3843</v>
      </c>
    </row>
    <row r="384" spans="2:12">
      <c r="B384" s="1" t="s">
        <v>149</v>
      </c>
      <c r="C384" s="65"/>
      <c r="D384" s="12"/>
      <c r="E384" s="13"/>
      <c r="F384" s="14"/>
      <c r="G384" s="13"/>
      <c r="H384" s="13"/>
      <c r="I384" s="13"/>
      <c r="J384" s="12"/>
      <c r="K384" s="13"/>
      <c r="L384" s="40"/>
    </row>
    <row r="385" spans="1:12">
      <c r="C385" s="141" t="s">
        <v>280</v>
      </c>
      <c r="D385" s="163">
        <v>3</v>
      </c>
      <c r="E385" s="164">
        <v>105</v>
      </c>
      <c r="F385" s="165">
        <v>108</v>
      </c>
      <c r="G385" s="164">
        <v>0</v>
      </c>
      <c r="H385" s="164">
        <v>0</v>
      </c>
      <c r="I385" s="164">
        <v>0</v>
      </c>
      <c r="J385" s="163">
        <v>3</v>
      </c>
      <c r="K385" s="164">
        <v>105</v>
      </c>
      <c r="L385" s="209">
        <v>108</v>
      </c>
    </row>
    <row r="386" spans="1:12">
      <c r="C386" s="141" t="s">
        <v>281</v>
      </c>
      <c r="D386" s="163">
        <v>40</v>
      </c>
      <c r="E386" s="164">
        <v>166</v>
      </c>
      <c r="F386" s="165">
        <v>206</v>
      </c>
      <c r="G386" s="164">
        <v>2</v>
      </c>
      <c r="H386" s="164">
        <v>1</v>
      </c>
      <c r="I386" s="164">
        <v>3</v>
      </c>
      <c r="J386" s="163">
        <v>42</v>
      </c>
      <c r="K386" s="164">
        <v>167</v>
      </c>
      <c r="L386" s="209">
        <v>209</v>
      </c>
    </row>
    <row r="387" spans="1:12">
      <c r="C387" s="141" t="s">
        <v>278</v>
      </c>
      <c r="D387" s="163">
        <v>588</v>
      </c>
      <c r="E387" s="164">
        <v>317</v>
      </c>
      <c r="F387" s="165">
        <v>905</v>
      </c>
      <c r="G387" s="164">
        <v>8</v>
      </c>
      <c r="H387" s="164">
        <v>8</v>
      </c>
      <c r="I387" s="164">
        <v>16</v>
      </c>
      <c r="J387" s="163">
        <v>596</v>
      </c>
      <c r="K387" s="164">
        <v>325</v>
      </c>
      <c r="L387" s="209">
        <v>921</v>
      </c>
    </row>
    <row r="388" spans="1:12">
      <c r="C388" s="65" t="s">
        <v>50</v>
      </c>
      <c r="D388" s="9">
        <v>631</v>
      </c>
      <c r="E388" s="10">
        <v>588</v>
      </c>
      <c r="F388" s="10">
        <v>1219</v>
      </c>
      <c r="G388" s="9">
        <v>10</v>
      </c>
      <c r="H388" s="10">
        <v>9</v>
      </c>
      <c r="I388" s="10">
        <v>19</v>
      </c>
      <c r="J388" s="9">
        <v>641</v>
      </c>
      <c r="K388" s="10">
        <v>597</v>
      </c>
      <c r="L388" s="38">
        <v>1238</v>
      </c>
    </row>
    <row r="389" spans="1:12">
      <c r="B389" s="1" t="s">
        <v>150</v>
      </c>
      <c r="C389" s="173"/>
      <c r="D389" s="163"/>
      <c r="E389" s="164"/>
      <c r="F389" s="165"/>
      <c r="G389" s="164"/>
      <c r="H389" s="164"/>
      <c r="I389" s="164"/>
      <c r="J389" s="163"/>
      <c r="K389" s="164"/>
      <c r="L389" s="209"/>
    </row>
    <row r="390" spans="1:12">
      <c r="C390" s="141" t="s">
        <v>330</v>
      </c>
      <c r="D390" s="163">
        <v>186</v>
      </c>
      <c r="E390" s="164">
        <v>1109</v>
      </c>
      <c r="F390" s="165">
        <v>1295</v>
      </c>
      <c r="G390" s="164">
        <v>1</v>
      </c>
      <c r="H390" s="164">
        <v>6</v>
      </c>
      <c r="I390" s="164">
        <v>7</v>
      </c>
      <c r="J390" s="163">
        <v>187</v>
      </c>
      <c r="K390" s="164">
        <v>1115</v>
      </c>
      <c r="L390" s="209">
        <v>1302</v>
      </c>
    </row>
    <row r="391" spans="1:12">
      <c r="C391" s="141" t="s">
        <v>424</v>
      </c>
      <c r="D391" s="163">
        <v>221</v>
      </c>
      <c r="E391" s="164">
        <v>757</v>
      </c>
      <c r="F391" s="165">
        <v>978</v>
      </c>
      <c r="G391" s="164">
        <v>9</v>
      </c>
      <c r="H391" s="164">
        <v>16</v>
      </c>
      <c r="I391" s="164">
        <v>25</v>
      </c>
      <c r="J391" s="163">
        <v>230</v>
      </c>
      <c r="K391" s="164">
        <v>773</v>
      </c>
      <c r="L391" s="209">
        <v>1003</v>
      </c>
    </row>
    <row r="392" spans="1:12">
      <c r="C392" s="65" t="s">
        <v>50</v>
      </c>
      <c r="D392" s="9">
        <v>407</v>
      </c>
      <c r="E392" s="10">
        <v>1866</v>
      </c>
      <c r="F392" s="10">
        <v>2273</v>
      </c>
      <c r="G392" s="9">
        <v>10</v>
      </c>
      <c r="H392" s="10">
        <v>22</v>
      </c>
      <c r="I392" s="10">
        <v>32</v>
      </c>
      <c r="J392" s="9">
        <v>417</v>
      </c>
      <c r="K392" s="10">
        <v>1888</v>
      </c>
      <c r="L392" s="38">
        <v>2305</v>
      </c>
    </row>
    <row r="393" spans="1:12">
      <c r="C393" s="65" t="s">
        <v>282</v>
      </c>
      <c r="D393" s="12">
        <v>6343</v>
      </c>
      <c r="E393" s="13">
        <v>6797</v>
      </c>
      <c r="F393" s="14">
        <v>13140</v>
      </c>
      <c r="G393" s="13">
        <v>137</v>
      </c>
      <c r="H393" s="13">
        <v>200</v>
      </c>
      <c r="I393" s="13">
        <v>337</v>
      </c>
      <c r="J393" s="12">
        <v>6480</v>
      </c>
      <c r="K393" s="13">
        <v>6997</v>
      </c>
      <c r="L393" s="40">
        <v>13477</v>
      </c>
    </row>
    <row r="394" spans="1:12">
      <c r="A394" s="1" t="s">
        <v>57</v>
      </c>
      <c r="C394" s="65"/>
      <c r="D394" s="12"/>
      <c r="E394" s="13"/>
      <c r="F394" s="14"/>
      <c r="G394" s="13"/>
      <c r="H394" s="13"/>
      <c r="I394" s="13"/>
      <c r="J394" s="12"/>
      <c r="K394" s="13"/>
      <c r="L394" s="40"/>
    </row>
    <row r="395" spans="1:12">
      <c r="B395" s="1" t="s">
        <v>135</v>
      </c>
      <c r="C395" s="173"/>
      <c r="D395" s="163"/>
      <c r="E395" s="164"/>
      <c r="F395" s="165"/>
      <c r="G395" s="164"/>
      <c r="H395" s="164"/>
      <c r="I395" s="164"/>
      <c r="J395" s="163"/>
      <c r="K395" s="164"/>
      <c r="L395" s="209"/>
    </row>
    <row r="396" spans="1:12">
      <c r="C396" s="141" t="s">
        <v>347</v>
      </c>
      <c r="D396" s="163">
        <v>39</v>
      </c>
      <c r="E396" s="164">
        <v>41</v>
      </c>
      <c r="F396" s="165">
        <v>80</v>
      </c>
      <c r="G396" s="164">
        <v>15</v>
      </c>
      <c r="H396" s="164">
        <v>24</v>
      </c>
      <c r="I396" s="164">
        <v>39</v>
      </c>
      <c r="J396" s="163">
        <v>54</v>
      </c>
      <c r="K396" s="164">
        <v>65</v>
      </c>
      <c r="L396" s="209">
        <v>119</v>
      </c>
    </row>
    <row r="397" spans="1:12">
      <c r="C397" s="141" t="s">
        <v>432</v>
      </c>
      <c r="D397" s="163">
        <v>141</v>
      </c>
      <c r="E397" s="164">
        <v>262</v>
      </c>
      <c r="F397" s="165">
        <v>403</v>
      </c>
      <c r="G397" s="164">
        <v>16</v>
      </c>
      <c r="H397" s="164">
        <v>33</v>
      </c>
      <c r="I397" s="164">
        <v>49</v>
      </c>
      <c r="J397" s="163">
        <v>157</v>
      </c>
      <c r="K397" s="164">
        <v>295</v>
      </c>
      <c r="L397" s="209">
        <v>452</v>
      </c>
    </row>
    <row r="398" spans="1:12">
      <c r="C398" s="65" t="s">
        <v>50</v>
      </c>
      <c r="D398" s="9">
        <v>180</v>
      </c>
      <c r="E398" s="10">
        <v>303</v>
      </c>
      <c r="F398" s="10">
        <v>483</v>
      </c>
      <c r="G398" s="9">
        <v>31</v>
      </c>
      <c r="H398" s="10">
        <v>57</v>
      </c>
      <c r="I398" s="10">
        <v>88</v>
      </c>
      <c r="J398" s="9">
        <v>211</v>
      </c>
      <c r="K398" s="10">
        <v>360</v>
      </c>
      <c r="L398" s="38">
        <v>571</v>
      </c>
    </row>
    <row r="399" spans="1:12">
      <c r="B399" s="1" t="s">
        <v>147</v>
      </c>
      <c r="C399" s="65"/>
      <c r="D399" s="12"/>
      <c r="E399" s="13"/>
      <c r="F399" s="14"/>
      <c r="G399" s="13"/>
      <c r="H399" s="13"/>
      <c r="I399" s="13"/>
      <c r="J399" s="12"/>
      <c r="K399" s="13"/>
      <c r="L399" s="40"/>
    </row>
    <row r="400" spans="1:12">
      <c r="C400" s="141" t="s">
        <v>465</v>
      </c>
      <c r="D400" s="163">
        <v>28</v>
      </c>
      <c r="E400" s="164">
        <v>20</v>
      </c>
      <c r="F400" s="165">
        <v>48</v>
      </c>
      <c r="G400" s="164">
        <v>3</v>
      </c>
      <c r="H400" s="164">
        <v>5</v>
      </c>
      <c r="I400" s="164">
        <v>8</v>
      </c>
      <c r="J400" s="163">
        <v>31</v>
      </c>
      <c r="K400" s="164">
        <v>25</v>
      </c>
      <c r="L400" s="209">
        <v>56</v>
      </c>
    </row>
    <row r="401" spans="1:12">
      <c r="C401" s="141" t="s">
        <v>466</v>
      </c>
      <c r="D401" s="168">
        <v>144</v>
      </c>
      <c r="E401" s="169">
        <v>61</v>
      </c>
      <c r="F401" s="172">
        <v>205</v>
      </c>
      <c r="G401" s="169">
        <v>25</v>
      </c>
      <c r="H401" s="169">
        <v>15</v>
      </c>
      <c r="I401" s="169">
        <v>40</v>
      </c>
      <c r="J401" s="168">
        <v>169</v>
      </c>
      <c r="K401" s="169">
        <v>76</v>
      </c>
      <c r="L401" s="279">
        <v>245</v>
      </c>
    </row>
    <row r="402" spans="1:12">
      <c r="C402" s="65" t="s">
        <v>50</v>
      </c>
      <c r="D402" s="12">
        <v>172</v>
      </c>
      <c r="E402" s="13">
        <v>81</v>
      </c>
      <c r="F402" s="13">
        <v>253</v>
      </c>
      <c r="G402" s="12">
        <v>28</v>
      </c>
      <c r="H402" s="13">
        <v>20</v>
      </c>
      <c r="I402" s="13">
        <v>48</v>
      </c>
      <c r="J402" s="12">
        <v>200</v>
      </c>
      <c r="K402" s="13">
        <v>101</v>
      </c>
      <c r="L402" s="40">
        <v>301</v>
      </c>
    </row>
    <row r="403" spans="1:12">
      <c r="C403" s="65" t="s">
        <v>500</v>
      </c>
      <c r="D403" s="12">
        <v>352</v>
      </c>
      <c r="E403" s="13">
        <v>384</v>
      </c>
      <c r="F403" s="14">
        <v>736</v>
      </c>
      <c r="G403" s="13">
        <v>59</v>
      </c>
      <c r="H403" s="13">
        <v>77</v>
      </c>
      <c r="I403" s="13">
        <v>136</v>
      </c>
      <c r="J403" s="12">
        <v>411</v>
      </c>
      <c r="K403" s="13">
        <v>461</v>
      </c>
      <c r="L403" s="40">
        <v>872</v>
      </c>
    </row>
    <row r="404" spans="1:12">
      <c r="A404" s="1" t="s">
        <v>58</v>
      </c>
      <c r="C404" s="65"/>
      <c r="D404" s="163"/>
      <c r="E404" s="164"/>
      <c r="F404" s="165"/>
      <c r="G404" s="164"/>
      <c r="H404" s="164"/>
      <c r="I404" s="164"/>
      <c r="J404" s="163"/>
      <c r="K404" s="164"/>
      <c r="L404" s="209"/>
    </row>
    <row r="405" spans="1:12">
      <c r="B405" s="1" t="s">
        <v>135</v>
      </c>
      <c r="C405" s="65"/>
      <c r="D405" s="12"/>
      <c r="E405" s="13"/>
      <c r="F405" s="14"/>
      <c r="G405" s="13"/>
      <c r="H405" s="13"/>
      <c r="I405" s="13"/>
      <c r="J405" s="12"/>
      <c r="K405" s="13"/>
      <c r="L405" s="40"/>
    </row>
    <row r="406" spans="1:12">
      <c r="C406" s="162" t="s">
        <v>510</v>
      </c>
      <c r="D406" s="163">
        <v>0</v>
      </c>
      <c r="E406" s="164">
        <v>1</v>
      </c>
      <c r="F406" s="165">
        <v>1</v>
      </c>
      <c r="G406" s="164">
        <v>1</v>
      </c>
      <c r="H406" s="164">
        <v>7</v>
      </c>
      <c r="I406" s="164">
        <v>8</v>
      </c>
      <c r="J406" s="163">
        <v>1</v>
      </c>
      <c r="K406" s="164">
        <v>8</v>
      </c>
      <c r="L406" s="209">
        <v>9</v>
      </c>
    </row>
    <row r="407" spans="1:12">
      <c r="C407" s="162" t="s">
        <v>285</v>
      </c>
      <c r="D407" s="163">
        <v>10</v>
      </c>
      <c r="E407" s="164">
        <v>24</v>
      </c>
      <c r="F407" s="165">
        <v>34</v>
      </c>
      <c r="G407" s="164">
        <v>2</v>
      </c>
      <c r="H407" s="164">
        <v>1</v>
      </c>
      <c r="I407" s="164">
        <v>3</v>
      </c>
      <c r="J407" s="163">
        <v>12</v>
      </c>
      <c r="K407" s="164">
        <v>25</v>
      </c>
      <c r="L407" s="209">
        <v>37</v>
      </c>
    </row>
    <row r="408" spans="1:12">
      <c r="C408" s="141" t="s">
        <v>347</v>
      </c>
      <c r="D408" s="163">
        <v>22</v>
      </c>
      <c r="E408" s="164">
        <v>23</v>
      </c>
      <c r="F408" s="165">
        <v>45</v>
      </c>
      <c r="G408" s="164">
        <v>7</v>
      </c>
      <c r="H408" s="164">
        <v>7</v>
      </c>
      <c r="I408" s="164">
        <v>14</v>
      </c>
      <c r="J408" s="163">
        <v>29</v>
      </c>
      <c r="K408" s="164">
        <v>30</v>
      </c>
      <c r="L408" s="209">
        <v>59</v>
      </c>
    </row>
    <row r="409" spans="1:12">
      <c r="C409" s="141" t="s">
        <v>432</v>
      </c>
      <c r="D409" s="163">
        <v>52</v>
      </c>
      <c r="E409" s="164">
        <v>92</v>
      </c>
      <c r="F409" s="165">
        <v>144</v>
      </c>
      <c r="G409" s="164">
        <v>2</v>
      </c>
      <c r="H409" s="164">
        <v>18</v>
      </c>
      <c r="I409" s="164">
        <v>20</v>
      </c>
      <c r="J409" s="163">
        <v>54</v>
      </c>
      <c r="K409" s="164">
        <v>110</v>
      </c>
      <c r="L409" s="209">
        <v>164</v>
      </c>
    </row>
    <row r="410" spans="1:12">
      <c r="C410" s="141" t="s">
        <v>512</v>
      </c>
      <c r="D410" s="168">
        <v>0</v>
      </c>
      <c r="E410" s="169">
        <v>7</v>
      </c>
      <c r="F410" s="172">
        <v>7</v>
      </c>
      <c r="G410" s="169">
        <v>14</v>
      </c>
      <c r="H410" s="169">
        <v>13</v>
      </c>
      <c r="I410" s="169">
        <v>27</v>
      </c>
      <c r="J410" s="168">
        <v>14</v>
      </c>
      <c r="K410" s="169">
        <v>20</v>
      </c>
      <c r="L410" s="279">
        <v>34</v>
      </c>
    </row>
    <row r="411" spans="1:12">
      <c r="C411" s="65" t="s">
        <v>50</v>
      </c>
      <c r="D411" s="12">
        <v>84</v>
      </c>
      <c r="E411" s="13">
        <v>147</v>
      </c>
      <c r="F411" s="13">
        <v>231</v>
      </c>
      <c r="G411" s="12">
        <v>26</v>
      </c>
      <c r="H411" s="13">
        <v>46</v>
      </c>
      <c r="I411" s="13">
        <v>72</v>
      </c>
      <c r="J411" s="12">
        <v>110</v>
      </c>
      <c r="K411" s="13">
        <v>193</v>
      </c>
      <c r="L411" s="40">
        <v>303</v>
      </c>
    </row>
    <row r="412" spans="1:12">
      <c r="B412" s="1" t="s">
        <v>147</v>
      </c>
      <c r="C412" s="65"/>
      <c r="D412" s="12"/>
      <c r="E412" s="13"/>
      <c r="F412" s="14"/>
      <c r="G412" s="13"/>
      <c r="H412" s="13"/>
      <c r="I412" s="13"/>
      <c r="J412" s="12"/>
      <c r="K412" s="13"/>
      <c r="L412" s="40"/>
    </row>
    <row r="413" spans="1:12">
      <c r="C413" s="141" t="s">
        <v>465</v>
      </c>
      <c r="D413" s="163">
        <v>17</v>
      </c>
      <c r="E413" s="164">
        <v>10</v>
      </c>
      <c r="F413" s="165">
        <v>27</v>
      </c>
      <c r="G413" s="164">
        <v>1</v>
      </c>
      <c r="H413" s="164">
        <v>2</v>
      </c>
      <c r="I413" s="164">
        <v>3</v>
      </c>
      <c r="J413" s="163">
        <v>18</v>
      </c>
      <c r="K413" s="164">
        <v>12</v>
      </c>
      <c r="L413" s="209">
        <v>30</v>
      </c>
    </row>
    <row r="414" spans="1:12">
      <c r="C414" s="141" t="s">
        <v>591</v>
      </c>
      <c r="D414" s="163">
        <v>0</v>
      </c>
      <c r="E414" s="164">
        <v>0</v>
      </c>
      <c r="F414" s="165">
        <v>0</v>
      </c>
      <c r="G414" s="164">
        <v>0</v>
      </c>
      <c r="H414" s="164">
        <v>1</v>
      </c>
      <c r="I414" s="164">
        <v>1</v>
      </c>
      <c r="J414" s="163">
        <v>0</v>
      </c>
      <c r="K414" s="164">
        <v>1</v>
      </c>
      <c r="L414" s="209">
        <v>1</v>
      </c>
    </row>
    <row r="415" spans="1:12">
      <c r="C415" s="141" t="s">
        <v>592</v>
      </c>
      <c r="D415" s="163">
        <v>1</v>
      </c>
      <c r="E415" s="164">
        <v>0</v>
      </c>
      <c r="F415" s="165">
        <v>1</v>
      </c>
      <c r="G415" s="164">
        <v>34</v>
      </c>
      <c r="H415" s="164">
        <v>37</v>
      </c>
      <c r="I415" s="164">
        <v>71</v>
      </c>
      <c r="J415" s="163">
        <v>35</v>
      </c>
      <c r="K415" s="164">
        <v>37</v>
      </c>
      <c r="L415" s="209">
        <v>72</v>
      </c>
    </row>
    <row r="416" spans="1:12">
      <c r="C416" s="141" t="s">
        <v>466</v>
      </c>
      <c r="D416" s="163">
        <v>72</v>
      </c>
      <c r="E416" s="164">
        <v>36</v>
      </c>
      <c r="F416" s="165">
        <v>108</v>
      </c>
      <c r="G416" s="164">
        <v>4</v>
      </c>
      <c r="H416" s="164">
        <v>2</v>
      </c>
      <c r="I416" s="164">
        <v>6</v>
      </c>
      <c r="J416" s="163">
        <v>76</v>
      </c>
      <c r="K416" s="164">
        <v>38</v>
      </c>
      <c r="L416" s="209">
        <v>114</v>
      </c>
    </row>
    <row r="417" spans="1:12" ht="13.5" customHeight="1">
      <c r="C417" s="141" t="s">
        <v>290</v>
      </c>
      <c r="D417" s="168">
        <v>38</v>
      </c>
      <c r="E417" s="169">
        <v>19</v>
      </c>
      <c r="F417" s="169">
        <v>57</v>
      </c>
      <c r="G417" s="169">
        <v>3</v>
      </c>
      <c r="H417" s="169">
        <v>2</v>
      </c>
      <c r="I417" s="169">
        <v>5</v>
      </c>
      <c r="J417" s="168">
        <v>41</v>
      </c>
      <c r="K417" s="169">
        <v>21</v>
      </c>
      <c r="L417" s="279">
        <v>62</v>
      </c>
    </row>
    <row r="418" spans="1:12">
      <c r="C418" s="65" t="s">
        <v>50</v>
      </c>
      <c r="D418" s="12">
        <v>128</v>
      </c>
      <c r="E418" s="13">
        <v>65</v>
      </c>
      <c r="F418" s="13">
        <v>193</v>
      </c>
      <c r="G418" s="12">
        <v>42</v>
      </c>
      <c r="H418" s="13">
        <v>44</v>
      </c>
      <c r="I418" s="13">
        <v>86</v>
      </c>
      <c r="J418" s="12">
        <v>170</v>
      </c>
      <c r="K418" s="13">
        <v>109</v>
      </c>
      <c r="L418" s="40">
        <v>279</v>
      </c>
    </row>
    <row r="419" spans="1:12">
      <c r="C419" s="65" t="s">
        <v>295</v>
      </c>
      <c r="D419" s="166">
        <v>212</v>
      </c>
      <c r="E419" s="167">
        <v>212</v>
      </c>
      <c r="F419" s="167">
        <v>424</v>
      </c>
      <c r="G419" s="166">
        <v>68</v>
      </c>
      <c r="H419" s="167">
        <v>90</v>
      </c>
      <c r="I419" s="167">
        <v>158</v>
      </c>
      <c r="J419" s="166">
        <v>280</v>
      </c>
      <c r="K419" s="167">
        <v>302</v>
      </c>
      <c r="L419" s="278">
        <v>582</v>
      </c>
    </row>
    <row r="420" spans="1:12">
      <c r="C420" s="65" t="s">
        <v>301</v>
      </c>
      <c r="D420" s="12">
        <f t="shared" ref="D420:L420" si="9">SUM(D419,D403,D393,D354,D343)</f>
        <v>8149</v>
      </c>
      <c r="E420" s="13">
        <f t="shared" si="9"/>
        <v>7829</v>
      </c>
      <c r="F420" s="13">
        <f t="shared" si="9"/>
        <v>15978</v>
      </c>
      <c r="G420" s="12">
        <f t="shared" si="9"/>
        <v>318</v>
      </c>
      <c r="H420" s="13">
        <f t="shared" si="9"/>
        <v>401</v>
      </c>
      <c r="I420" s="13">
        <f t="shared" si="9"/>
        <v>719</v>
      </c>
      <c r="J420" s="12">
        <f t="shared" si="9"/>
        <v>8467</v>
      </c>
      <c r="K420" s="13">
        <f t="shared" si="9"/>
        <v>8230</v>
      </c>
      <c r="L420" s="40">
        <f t="shared" si="9"/>
        <v>16697</v>
      </c>
    </row>
    <row r="421" spans="1:12">
      <c r="A421" s="1" t="s">
        <v>59</v>
      </c>
      <c r="C421" s="65"/>
      <c r="D421" s="163">
        <v>85</v>
      </c>
      <c r="E421" s="164">
        <v>177</v>
      </c>
      <c r="F421" s="164">
        <v>262</v>
      </c>
      <c r="G421" s="163">
        <v>1</v>
      </c>
      <c r="H421" s="164">
        <v>9</v>
      </c>
      <c r="I421" s="164">
        <v>10</v>
      </c>
      <c r="J421" s="163">
        <v>86</v>
      </c>
      <c r="K421" s="164">
        <v>186</v>
      </c>
      <c r="L421" s="209">
        <v>272</v>
      </c>
    </row>
    <row r="422" spans="1:12">
      <c r="A422" s="1" t="s">
        <v>60</v>
      </c>
      <c r="D422" s="163">
        <v>0</v>
      </c>
      <c r="E422" s="164">
        <v>0</v>
      </c>
      <c r="F422" s="164">
        <v>0</v>
      </c>
      <c r="G422" s="163">
        <v>6</v>
      </c>
      <c r="H422" s="164">
        <v>8</v>
      </c>
      <c r="I422" s="164">
        <v>14</v>
      </c>
      <c r="J422" s="163">
        <v>6</v>
      </c>
      <c r="K422" s="164">
        <v>8</v>
      </c>
      <c r="L422" s="209">
        <v>14</v>
      </c>
    </row>
    <row r="423" spans="1:12" ht="13.2" customHeight="1">
      <c r="A423" s="1" t="s">
        <v>63</v>
      </c>
      <c r="D423" s="163">
        <v>7</v>
      </c>
      <c r="E423" s="164">
        <v>7</v>
      </c>
      <c r="F423" s="164">
        <v>14</v>
      </c>
      <c r="G423" s="163">
        <v>7</v>
      </c>
      <c r="H423" s="164">
        <v>4</v>
      </c>
      <c r="I423" s="164">
        <v>11</v>
      </c>
      <c r="J423" s="163">
        <v>14</v>
      </c>
      <c r="K423" s="164">
        <v>11</v>
      </c>
      <c r="L423" s="209">
        <v>25</v>
      </c>
    </row>
    <row r="424" spans="1:12">
      <c r="A424" s="1" t="s">
        <v>64</v>
      </c>
      <c r="D424" s="168">
        <v>5</v>
      </c>
      <c r="E424" s="169">
        <v>2</v>
      </c>
      <c r="F424" s="169">
        <v>7</v>
      </c>
      <c r="G424" s="168">
        <v>2</v>
      </c>
      <c r="H424" s="169">
        <v>4</v>
      </c>
      <c r="I424" s="169">
        <v>6</v>
      </c>
      <c r="J424" s="168">
        <v>7</v>
      </c>
      <c r="K424" s="169">
        <v>6</v>
      </c>
      <c r="L424" s="279">
        <v>13</v>
      </c>
    </row>
    <row r="425" spans="1:12" ht="21.6" customHeight="1">
      <c r="C425" s="65" t="s">
        <v>759</v>
      </c>
      <c r="D425" s="12">
        <f t="shared" ref="D425:L425" si="10">SUM(D420:D424)</f>
        <v>8246</v>
      </c>
      <c r="E425" s="13">
        <f t="shared" si="10"/>
        <v>8015</v>
      </c>
      <c r="F425" s="13">
        <f t="shared" si="10"/>
        <v>16261</v>
      </c>
      <c r="G425" s="174">
        <f t="shared" si="10"/>
        <v>334</v>
      </c>
      <c r="H425" s="1">
        <f t="shared" si="10"/>
        <v>426</v>
      </c>
      <c r="I425" s="13">
        <f t="shared" si="10"/>
        <v>760</v>
      </c>
      <c r="J425" s="12">
        <f t="shared" si="10"/>
        <v>8580</v>
      </c>
      <c r="K425" s="13">
        <f t="shared" si="10"/>
        <v>8441</v>
      </c>
      <c r="L425" s="40">
        <f t="shared" si="10"/>
        <v>17021</v>
      </c>
    </row>
    <row r="426" spans="1:12">
      <c r="C426" s="65"/>
      <c r="D426" s="13"/>
      <c r="E426" s="13"/>
      <c r="F426" s="13"/>
      <c r="G426" s="1"/>
      <c r="H426" s="1"/>
      <c r="I426" s="1"/>
      <c r="J426" s="13"/>
      <c r="K426" s="13"/>
      <c r="L426" s="40"/>
    </row>
    <row r="427" spans="1:12">
      <c r="C427" s="65"/>
      <c r="D427" s="13"/>
      <c r="E427" s="13"/>
      <c r="F427" s="13"/>
      <c r="G427" s="1"/>
      <c r="H427" s="1"/>
      <c r="I427" s="1"/>
      <c r="J427" s="13"/>
      <c r="K427" s="13"/>
      <c r="L427" s="40"/>
    </row>
    <row r="428" spans="1:12" ht="27" customHeight="1">
      <c r="A428" s="651" t="s">
        <v>760</v>
      </c>
      <c r="B428" s="651"/>
      <c r="C428" s="651"/>
      <c r="D428" s="651"/>
      <c r="E428" s="651"/>
      <c r="F428" s="651"/>
      <c r="G428" s="651"/>
      <c r="H428" s="651"/>
      <c r="I428" s="651"/>
      <c r="J428" s="651"/>
      <c r="K428" s="651"/>
      <c r="L428" s="651"/>
    </row>
    <row r="429" spans="1:12" ht="13.8" thickBot="1">
      <c r="A429" s="29"/>
      <c r="B429" s="29"/>
      <c r="C429" s="29"/>
      <c r="D429" s="29"/>
      <c r="E429" s="29"/>
      <c r="F429" s="29"/>
      <c r="G429" s="29"/>
      <c r="H429" s="29"/>
      <c r="I429" s="29"/>
      <c r="J429" s="151"/>
      <c r="K429" s="151"/>
      <c r="L429" s="557" t="s">
        <v>745</v>
      </c>
    </row>
    <row r="430" spans="1:12">
      <c r="A430" s="152"/>
      <c r="B430" s="152"/>
      <c r="C430" s="153"/>
      <c r="D430" s="653" t="s">
        <v>131</v>
      </c>
      <c r="E430" s="654"/>
      <c r="F430" s="655"/>
      <c r="G430" s="654" t="s">
        <v>132</v>
      </c>
      <c r="H430" s="654"/>
      <c r="I430" s="654"/>
      <c r="J430" s="653" t="s">
        <v>50</v>
      </c>
      <c r="K430" s="654"/>
      <c r="L430" s="654"/>
    </row>
    <row r="431" spans="1:12">
      <c r="A431" s="154"/>
      <c r="B431" s="154"/>
      <c r="C431" s="155"/>
      <c r="D431" s="156" t="s">
        <v>51</v>
      </c>
      <c r="E431" s="157" t="s">
        <v>52</v>
      </c>
      <c r="F431" s="158" t="s">
        <v>53</v>
      </c>
      <c r="G431" s="157" t="s">
        <v>51</v>
      </c>
      <c r="H431" s="157" t="s">
        <v>52</v>
      </c>
      <c r="I431" s="157" t="s">
        <v>53</v>
      </c>
      <c r="J431" s="156" t="s">
        <v>51</v>
      </c>
      <c r="K431" s="157" t="s">
        <v>52</v>
      </c>
      <c r="L431" s="277" t="s">
        <v>53</v>
      </c>
    </row>
    <row r="432" spans="1:12">
      <c r="A432" s="1" t="s">
        <v>54</v>
      </c>
      <c r="B432" s="140"/>
      <c r="D432" s="388"/>
      <c r="E432" s="389"/>
      <c r="F432" s="390"/>
      <c r="G432" s="389"/>
      <c r="H432" s="389"/>
      <c r="I432" s="389"/>
      <c r="J432" s="391"/>
      <c r="K432" s="389"/>
      <c r="L432" s="346"/>
    </row>
    <row r="433" spans="1:12">
      <c r="A433" s="140"/>
      <c r="B433" s="1" t="s">
        <v>144</v>
      </c>
      <c r="D433" s="388"/>
      <c r="E433" s="389"/>
      <c r="F433" s="390"/>
      <c r="G433" s="389"/>
      <c r="H433" s="389"/>
      <c r="I433" s="389"/>
      <c r="J433" s="388"/>
      <c r="K433" s="389"/>
      <c r="L433" s="346"/>
    </row>
    <row r="434" spans="1:12">
      <c r="A434" s="140"/>
      <c r="C434" s="141" t="s">
        <v>307</v>
      </c>
      <c r="D434" s="395">
        <v>78</v>
      </c>
      <c r="E434" s="396">
        <v>106</v>
      </c>
      <c r="F434" s="397">
        <v>184</v>
      </c>
      <c r="G434" s="396">
        <v>5</v>
      </c>
      <c r="H434" s="396">
        <v>15</v>
      </c>
      <c r="I434" s="396">
        <v>20</v>
      </c>
      <c r="J434" s="395">
        <v>83</v>
      </c>
      <c r="K434" s="396">
        <v>121</v>
      </c>
      <c r="L434" s="396">
        <v>204</v>
      </c>
    </row>
    <row r="435" spans="1:12">
      <c r="A435" s="140"/>
      <c r="C435" s="141" t="s">
        <v>309</v>
      </c>
      <c r="D435" s="395">
        <v>28</v>
      </c>
      <c r="E435" s="396">
        <v>90</v>
      </c>
      <c r="F435" s="397">
        <v>118</v>
      </c>
      <c r="G435" s="396">
        <v>1</v>
      </c>
      <c r="H435" s="396">
        <v>18</v>
      </c>
      <c r="I435" s="396">
        <v>19</v>
      </c>
      <c r="J435" s="395">
        <v>29</v>
      </c>
      <c r="K435" s="396">
        <v>108</v>
      </c>
      <c r="L435" s="396">
        <v>137</v>
      </c>
    </row>
    <row r="436" spans="1:12">
      <c r="A436" s="140"/>
      <c r="C436" s="141" t="s">
        <v>311</v>
      </c>
      <c r="D436" s="395">
        <v>65</v>
      </c>
      <c r="E436" s="396">
        <v>13</v>
      </c>
      <c r="F436" s="397">
        <v>78</v>
      </c>
      <c r="G436" s="396">
        <v>5</v>
      </c>
      <c r="H436" s="396">
        <v>2</v>
      </c>
      <c r="I436" s="396">
        <v>7</v>
      </c>
      <c r="J436" s="395">
        <v>70</v>
      </c>
      <c r="K436" s="396">
        <v>15</v>
      </c>
      <c r="L436" s="396">
        <v>85</v>
      </c>
    </row>
    <row r="437" spans="1:12">
      <c r="A437" s="140"/>
      <c r="C437" s="141" t="s">
        <v>312</v>
      </c>
      <c r="D437" s="395">
        <v>71</v>
      </c>
      <c r="E437" s="396">
        <v>63</v>
      </c>
      <c r="F437" s="397">
        <v>134</v>
      </c>
      <c r="G437" s="396">
        <v>7</v>
      </c>
      <c r="H437" s="396">
        <v>3</v>
      </c>
      <c r="I437" s="396">
        <v>10</v>
      </c>
      <c r="J437" s="395">
        <v>78</v>
      </c>
      <c r="K437" s="396">
        <v>66</v>
      </c>
      <c r="L437" s="396">
        <v>144</v>
      </c>
    </row>
    <row r="438" spans="1:12">
      <c r="A438" s="140"/>
      <c r="C438" s="141" t="s">
        <v>313</v>
      </c>
      <c r="D438" s="395">
        <v>208</v>
      </c>
      <c r="E438" s="396">
        <v>13</v>
      </c>
      <c r="F438" s="397">
        <v>221</v>
      </c>
      <c r="G438" s="396">
        <v>20</v>
      </c>
      <c r="H438" s="396">
        <v>2</v>
      </c>
      <c r="I438" s="396">
        <v>22</v>
      </c>
      <c r="J438" s="395">
        <v>228</v>
      </c>
      <c r="K438" s="396">
        <v>15</v>
      </c>
      <c r="L438" s="396">
        <v>243</v>
      </c>
    </row>
    <row r="439" spans="1:12">
      <c r="A439" s="140"/>
      <c r="C439" s="141" t="s">
        <v>314</v>
      </c>
      <c r="D439" s="395">
        <v>166</v>
      </c>
      <c r="E439" s="396">
        <v>5</v>
      </c>
      <c r="F439" s="397">
        <v>171</v>
      </c>
      <c r="G439" s="396">
        <v>17</v>
      </c>
      <c r="H439" s="396">
        <v>1</v>
      </c>
      <c r="I439" s="396">
        <v>18</v>
      </c>
      <c r="J439" s="395">
        <v>183</v>
      </c>
      <c r="K439" s="396">
        <v>6</v>
      </c>
      <c r="L439" s="396">
        <v>189</v>
      </c>
    </row>
    <row r="440" spans="1:12" s="8" customFormat="1">
      <c r="A440" s="140"/>
      <c r="B440" s="1"/>
      <c r="C440" s="141" t="s">
        <v>315</v>
      </c>
      <c r="D440" s="395">
        <v>83</v>
      </c>
      <c r="E440" s="396">
        <v>22</v>
      </c>
      <c r="F440" s="397">
        <v>105</v>
      </c>
      <c r="G440" s="396">
        <v>9</v>
      </c>
      <c r="H440" s="396">
        <v>1</v>
      </c>
      <c r="I440" s="396">
        <v>10</v>
      </c>
      <c r="J440" s="395">
        <v>92</v>
      </c>
      <c r="K440" s="396">
        <v>23</v>
      </c>
      <c r="L440" s="396">
        <v>115</v>
      </c>
    </row>
    <row r="441" spans="1:12">
      <c r="A441" s="140"/>
      <c r="C441" s="141" t="s">
        <v>316</v>
      </c>
      <c r="D441" s="395">
        <v>34</v>
      </c>
      <c r="E441" s="396">
        <v>15</v>
      </c>
      <c r="F441" s="397">
        <v>49</v>
      </c>
      <c r="G441" s="396">
        <v>3</v>
      </c>
      <c r="H441" s="396">
        <v>0</v>
      </c>
      <c r="I441" s="396">
        <v>3</v>
      </c>
      <c r="J441" s="395">
        <v>37</v>
      </c>
      <c r="K441" s="396">
        <v>15</v>
      </c>
      <c r="L441" s="396">
        <v>52</v>
      </c>
    </row>
    <row r="442" spans="1:12">
      <c r="A442" s="140"/>
      <c r="C442" s="141" t="s">
        <v>317</v>
      </c>
      <c r="D442" s="395">
        <v>29</v>
      </c>
      <c r="E442" s="396">
        <v>40</v>
      </c>
      <c r="F442" s="397">
        <v>69</v>
      </c>
      <c r="G442" s="396">
        <v>4</v>
      </c>
      <c r="H442" s="396">
        <v>3</v>
      </c>
      <c r="I442" s="396">
        <v>7</v>
      </c>
      <c r="J442" s="395">
        <v>33</v>
      </c>
      <c r="K442" s="396">
        <v>43</v>
      </c>
      <c r="L442" s="396">
        <v>76</v>
      </c>
    </row>
    <row r="443" spans="1:12">
      <c r="A443" s="8"/>
      <c r="B443" s="8"/>
      <c r="C443" s="65" t="s">
        <v>50</v>
      </c>
      <c r="D443" s="367">
        <v>762</v>
      </c>
      <c r="E443" s="368">
        <v>367</v>
      </c>
      <c r="F443" s="369">
        <v>1129</v>
      </c>
      <c r="G443" s="368">
        <v>71</v>
      </c>
      <c r="H443" s="368">
        <v>45</v>
      </c>
      <c r="I443" s="368">
        <v>116</v>
      </c>
      <c r="J443" s="367">
        <v>833</v>
      </c>
      <c r="K443" s="368">
        <v>412</v>
      </c>
      <c r="L443" s="368">
        <v>1245</v>
      </c>
    </row>
    <row r="444" spans="1:12">
      <c r="A444" s="140"/>
      <c r="B444" s="1" t="s">
        <v>146</v>
      </c>
      <c r="D444" s="395"/>
      <c r="E444" s="396"/>
      <c r="F444" s="397"/>
      <c r="G444" s="396"/>
      <c r="H444" s="396"/>
      <c r="I444" s="396"/>
      <c r="J444" s="395"/>
      <c r="K444" s="396"/>
      <c r="L444" s="396"/>
    </row>
    <row r="445" spans="1:12">
      <c r="A445" s="140"/>
      <c r="C445" s="141" t="s">
        <v>319</v>
      </c>
      <c r="D445" s="395">
        <v>76</v>
      </c>
      <c r="E445" s="396">
        <v>33</v>
      </c>
      <c r="F445" s="397">
        <v>109</v>
      </c>
      <c r="G445" s="396">
        <v>5</v>
      </c>
      <c r="H445" s="396">
        <v>2</v>
      </c>
      <c r="I445" s="396">
        <v>7</v>
      </c>
      <c r="J445" s="395">
        <v>81</v>
      </c>
      <c r="K445" s="396">
        <v>35</v>
      </c>
      <c r="L445" s="396">
        <v>116</v>
      </c>
    </row>
    <row r="446" spans="1:12">
      <c r="A446" s="140"/>
      <c r="C446" s="141" t="s">
        <v>320</v>
      </c>
      <c r="D446" s="395">
        <v>88</v>
      </c>
      <c r="E446" s="396">
        <v>2</v>
      </c>
      <c r="F446" s="397">
        <v>90</v>
      </c>
      <c r="G446" s="396">
        <v>14</v>
      </c>
      <c r="H446" s="396">
        <v>1</v>
      </c>
      <c r="I446" s="396">
        <v>15</v>
      </c>
      <c r="J446" s="395">
        <v>102</v>
      </c>
      <c r="K446" s="396">
        <v>3</v>
      </c>
      <c r="L446" s="396">
        <v>105</v>
      </c>
    </row>
    <row r="447" spans="1:12" s="8" customFormat="1">
      <c r="A447" s="140"/>
      <c r="B447" s="1"/>
      <c r="C447" s="141" t="s">
        <v>321</v>
      </c>
      <c r="D447" s="395">
        <v>33</v>
      </c>
      <c r="E447" s="396">
        <v>0</v>
      </c>
      <c r="F447" s="397">
        <v>33</v>
      </c>
      <c r="G447" s="396">
        <v>0</v>
      </c>
      <c r="H447" s="396">
        <v>0</v>
      </c>
      <c r="I447" s="396">
        <v>0</v>
      </c>
      <c r="J447" s="395">
        <v>33</v>
      </c>
      <c r="K447" s="396">
        <v>0</v>
      </c>
      <c r="L447" s="396">
        <v>33</v>
      </c>
    </row>
    <row r="448" spans="1:12">
      <c r="A448" s="140"/>
      <c r="C448" s="141" t="s">
        <v>322</v>
      </c>
      <c r="D448" s="395">
        <v>23</v>
      </c>
      <c r="E448" s="396">
        <v>0</v>
      </c>
      <c r="F448" s="397">
        <v>23</v>
      </c>
      <c r="G448" s="396">
        <v>2</v>
      </c>
      <c r="H448" s="396">
        <v>0</v>
      </c>
      <c r="I448" s="396">
        <v>2</v>
      </c>
      <c r="J448" s="395">
        <v>25</v>
      </c>
      <c r="K448" s="396">
        <v>0</v>
      </c>
      <c r="L448" s="396">
        <v>25</v>
      </c>
    </row>
    <row r="449" spans="1:12">
      <c r="A449" s="140"/>
      <c r="C449" s="141" t="s">
        <v>323</v>
      </c>
      <c r="D449" s="395">
        <v>87</v>
      </c>
      <c r="E449" s="396">
        <v>17</v>
      </c>
      <c r="F449" s="397">
        <v>104</v>
      </c>
      <c r="G449" s="396">
        <v>7</v>
      </c>
      <c r="H449" s="396">
        <v>3</v>
      </c>
      <c r="I449" s="396">
        <v>10</v>
      </c>
      <c r="J449" s="395">
        <v>94</v>
      </c>
      <c r="K449" s="396">
        <v>20</v>
      </c>
      <c r="L449" s="396">
        <v>114</v>
      </c>
    </row>
    <row r="450" spans="1:12">
      <c r="A450" s="140"/>
      <c r="C450" s="141" t="s">
        <v>324</v>
      </c>
      <c r="D450" s="395">
        <v>49</v>
      </c>
      <c r="E450" s="396">
        <v>0</v>
      </c>
      <c r="F450" s="397">
        <v>49</v>
      </c>
      <c r="G450" s="396">
        <v>5</v>
      </c>
      <c r="H450" s="396">
        <v>0</v>
      </c>
      <c r="I450" s="396">
        <v>5</v>
      </c>
      <c r="J450" s="395">
        <v>54</v>
      </c>
      <c r="K450" s="396">
        <v>0</v>
      </c>
      <c r="L450" s="396">
        <v>54</v>
      </c>
    </row>
    <row r="451" spans="1:12">
      <c r="A451" s="140"/>
      <c r="C451" s="141" t="s">
        <v>327</v>
      </c>
      <c r="D451" s="395">
        <v>36</v>
      </c>
      <c r="E451" s="396">
        <v>3</v>
      </c>
      <c r="F451" s="397">
        <v>39</v>
      </c>
      <c r="G451" s="396">
        <v>0</v>
      </c>
      <c r="H451" s="396">
        <v>0</v>
      </c>
      <c r="I451" s="396">
        <v>0</v>
      </c>
      <c r="J451" s="395">
        <v>36</v>
      </c>
      <c r="K451" s="396">
        <v>3</v>
      </c>
      <c r="L451" s="396">
        <v>39</v>
      </c>
    </row>
    <row r="452" spans="1:12" s="8" customFormat="1">
      <c r="C452" s="65" t="s">
        <v>50</v>
      </c>
      <c r="D452" s="367">
        <v>392</v>
      </c>
      <c r="E452" s="368">
        <v>55</v>
      </c>
      <c r="F452" s="369">
        <v>447</v>
      </c>
      <c r="G452" s="368">
        <v>33</v>
      </c>
      <c r="H452" s="368">
        <v>6</v>
      </c>
      <c r="I452" s="368">
        <v>39</v>
      </c>
      <c r="J452" s="367">
        <v>425</v>
      </c>
      <c r="K452" s="368">
        <v>61</v>
      </c>
      <c r="L452" s="368">
        <v>486</v>
      </c>
    </row>
    <row r="453" spans="1:12">
      <c r="A453" s="140"/>
      <c r="B453" s="1" t="s">
        <v>149</v>
      </c>
      <c r="D453" s="395"/>
      <c r="E453" s="396"/>
      <c r="F453" s="397"/>
      <c r="G453" s="396"/>
      <c r="H453" s="396"/>
      <c r="I453" s="396"/>
      <c r="J453" s="395"/>
      <c r="K453" s="396"/>
      <c r="L453" s="396"/>
    </row>
    <row r="454" spans="1:12">
      <c r="A454" s="140"/>
      <c r="C454" s="141" t="s">
        <v>278</v>
      </c>
      <c r="D454" s="395">
        <v>59</v>
      </c>
      <c r="E454" s="396">
        <v>50</v>
      </c>
      <c r="F454" s="397">
        <v>109</v>
      </c>
      <c r="G454" s="396">
        <v>1</v>
      </c>
      <c r="H454" s="396">
        <v>2</v>
      </c>
      <c r="I454" s="396">
        <v>3</v>
      </c>
      <c r="J454" s="395">
        <v>60</v>
      </c>
      <c r="K454" s="396">
        <v>52</v>
      </c>
      <c r="L454" s="396">
        <v>112</v>
      </c>
    </row>
    <row r="455" spans="1:12" s="8" customFormat="1">
      <c r="C455" s="65" t="s">
        <v>50</v>
      </c>
      <c r="D455" s="367">
        <v>59</v>
      </c>
      <c r="E455" s="368">
        <v>50</v>
      </c>
      <c r="F455" s="369">
        <v>109</v>
      </c>
      <c r="G455" s="368">
        <v>1</v>
      </c>
      <c r="H455" s="368">
        <v>2</v>
      </c>
      <c r="I455" s="368">
        <v>3</v>
      </c>
      <c r="J455" s="367">
        <v>60</v>
      </c>
      <c r="K455" s="368">
        <v>52</v>
      </c>
      <c r="L455" s="368">
        <v>112</v>
      </c>
    </row>
    <row r="456" spans="1:12" s="8" customFormat="1">
      <c r="A456" s="140"/>
      <c r="B456" s="1" t="s">
        <v>150</v>
      </c>
      <c r="C456" s="141"/>
      <c r="D456" s="395"/>
      <c r="E456" s="396"/>
      <c r="F456" s="397"/>
      <c r="G456" s="396"/>
      <c r="H456" s="396"/>
      <c r="I456" s="396"/>
      <c r="J456" s="395"/>
      <c r="K456" s="396"/>
      <c r="L456" s="396"/>
    </row>
    <row r="457" spans="1:12">
      <c r="A457" s="140"/>
      <c r="B457" s="140"/>
      <c r="C457" s="141" t="s">
        <v>330</v>
      </c>
      <c r="D457" s="395">
        <v>10</v>
      </c>
      <c r="E457" s="396">
        <v>47</v>
      </c>
      <c r="F457" s="397">
        <v>57</v>
      </c>
      <c r="G457" s="396">
        <v>0</v>
      </c>
      <c r="H457" s="396">
        <v>3</v>
      </c>
      <c r="I457" s="396">
        <v>3</v>
      </c>
      <c r="J457" s="395">
        <v>10</v>
      </c>
      <c r="K457" s="396">
        <v>50</v>
      </c>
      <c r="L457" s="396">
        <v>60</v>
      </c>
    </row>
    <row r="458" spans="1:12">
      <c r="A458" s="140"/>
      <c r="B458" s="140"/>
      <c r="C458" s="141" t="s">
        <v>331</v>
      </c>
      <c r="D458" s="395">
        <v>55</v>
      </c>
      <c r="E458" s="396">
        <v>170</v>
      </c>
      <c r="F458" s="397">
        <v>225</v>
      </c>
      <c r="G458" s="396">
        <v>3</v>
      </c>
      <c r="H458" s="396">
        <v>11</v>
      </c>
      <c r="I458" s="396">
        <v>14</v>
      </c>
      <c r="J458" s="395">
        <v>58</v>
      </c>
      <c r="K458" s="396">
        <v>181</v>
      </c>
      <c r="L458" s="396">
        <v>239</v>
      </c>
    </row>
    <row r="459" spans="1:12">
      <c r="A459" s="8"/>
      <c r="B459" s="8"/>
      <c r="C459" s="65" t="s">
        <v>50</v>
      </c>
      <c r="D459" s="367">
        <v>65</v>
      </c>
      <c r="E459" s="368">
        <v>217</v>
      </c>
      <c r="F459" s="369">
        <v>282</v>
      </c>
      <c r="G459" s="368">
        <v>3</v>
      </c>
      <c r="H459" s="368">
        <v>14</v>
      </c>
      <c r="I459" s="368">
        <v>17</v>
      </c>
      <c r="J459" s="367">
        <v>68</v>
      </c>
      <c r="K459" s="368">
        <v>231</v>
      </c>
      <c r="L459" s="368">
        <v>299</v>
      </c>
    </row>
    <row r="460" spans="1:12">
      <c r="A460" s="8"/>
      <c r="B460" s="8"/>
      <c r="C460" s="65" t="s">
        <v>279</v>
      </c>
      <c r="D460" s="398">
        <v>1278</v>
      </c>
      <c r="E460" s="399">
        <v>689</v>
      </c>
      <c r="F460" s="400">
        <v>1967</v>
      </c>
      <c r="G460" s="399">
        <v>108</v>
      </c>
      <c r="H460" s="399">
        <v>67</v>
      </c>
      <c r="I460" s="399">
        <v>175</v>
      </c>
      <c r="J460" s="398">
        <v>1386</v>
      </c>
      <c r="K460" s="399">
        <v>756</v>
      </c>
      <c r="L460" s="399">
        <v>2142</v>
      </c>
    </row>
    <row r="461" spans="1:12">
      <c r="A461" s="1" t="s">
        <v>55</v>
      </c>
      <c r="B461" s="140"/>
      <c r="D461" s="395"/>
      <c r="E461" s="396"/>
      <c r="F461" s="397"/>
      <c r="G461" s="396"/>
      <c r="H461" s="396"/>
      <c r="I461" s="396"/>
      <c r="J461" s="395"/>
      <c r="K461" s="396"/>
      <c r="L461" s="396"/>
    </row>
    <row r="462" spans="1:12">
      <c r="A462" s="140"/>
      <c r="B462" s="1" t="s">
        <v>146</v>
      </c>
      <c r="D462" s="395"/>
      <c r="E462" s="396"/>
      <c r="F462" s="397"/>
      <c r="G462" s="396"/>
      <c r="H462" s="396"/>
      <c r="I462" s="396"/>
      <c r="J462" s="395"/>
      <c r="K462" s="396"/>
      <c r="L462" s="396"/>
    </row>
    <row r="463" spans="1:12">
      <c r="A463" s="140"/>
      <c r="C463" s="141" t="s">
        <v>339</v>
      </c>
      <c r="D463" s="395">
        <v>2</v>
      </c>
      <c r="E463" s="396">
        <v>0</v>
      </c>
      <c r="F463" s="397">
        <v>2</v>
      </c>
      <c r="G463" s="396">
        <v>0</v>
      </c>
      <c r="H463" s="396">
        <v>0</v>
      </c>
      <c r="I463" s="396">
        <v>0</v>
      </c>
      <c r="J463" s="395">
        <v>2</v>
      </c>
      <c r="K463" s="396">
        <v>0</v>
      </c>
      <c r="L463" s="396">
        <v>2</v>
      </c>
    </row>
    <row r="464" spans="1:12" s="8" customFormat="1">
      <c r="C464" s="65" t="s">
        <v>50</v>
      </c>
      <c r="D464" s="367">
        <v>2</v>
      </c>
      <c r="E464" s="368">
        <v>0</v>
      </c>
      <c r="F464" s="369">
        <v>2</v>
      </c>
      <c r="G464" s="368">
        <v>0</v>
      </c>
      <c r="H464" s="368">
        <v>0</v>
      </c>
      <c r="I464" s="368">
        <v>0</v>
      </c>
      <c r="J464" s="367">
        <v>2</v>
      </c>
      <c r="K464" s="368">
        <v>0</v>
      </c>
      <c r="L464" s="368">
        <v>2</v>
      </c>
    </row>
    <row r="465" spans="1:12" s="8" customFormat="1">
      <c r="A465" s="140"/>
      <c r="B465" s="1" t="s">
        <v>150</v>
      </c>
      <c r="C465" s="141"/>
      <c r="D465" s="395"/>
      <c r="E465" s="396"/>
      <c r="F465" s="397"/>
      <c r="G465" s="396"/>
      <c r="H465" s="396"/>
      <c r="I465" s="396"/>
      <c r="J465" s="395"/>
      <c r="K465" s="396"/>
      <c r="L465" s="396"/>
    </row>
    <row r="466" spans="1:12">
      <c r="A466" s="140"/>
      <c r="B466" s="140"/>
      <c r="C466" s="141" t="s">
        <v>330</v>
      </c>
      <c r="D466" s="395">
        <v>2</v>
      </c>
      <c r="E466" s="396">
        <v>3</v>
      </c>
      <c r="F466" s="397">
        <v>5</v>
      </c>
      <c r="G466" s="396">
        <v>0</v>
      </c>
      <c r="H466" s="396">
        <v>0</v>
      </c>
      <c r="I466" s="396">
        <v>0</v>
      </c>
      <c r="J466" s="395">
        <v>2</v>
      </c>
      <c r="K466" s="396">
        <v>3</v>
      </c>
      <c r="L466" s="396">
        <v>5</v>
      </c>
    </row>
    <row r="467" spans="1:12">
      <c r="A467" s="8"/>
      <c r="B467" s="8"/>
      <c r="C467" s="65" t="s">
        <v>50</v>
      </c>
      <c r="D467" s="367">
        <v>2</v>
      </c>
      <c r="E467" s="368">
        <v>3</v>
      </c>
      <c r="F467" s="369">
        <v>5</v>
      </c>
      <c r="G467" s="368">
        <v>0</v>
      </c>
      <c r="H467" s="368">
        <v>0</v>
      </c>
      <c r="I467" s="368">
        <v>0</v>
      </c>
      <c r="J467" s="367">
        <v>2</v>
      </c>
      <c r="K467" s="368">
        <v>3</v>
      </c>
      <c r="L467" s="368">
        <v>5</v>
      </c>
    </row>
    <row r="468" spans="1:12">
      <c r="A468" s="8"/>
      <c r="B468" s="8"/>
      <c r="C468" s="65" t="s">
        <v>343</v>
      </c>
      <c r="D468" s="398">
        <v>4</v>
      </c>
      <c r="E468" s="399">
        <v>3</v>
      </c>
      <c r="F468" s="400">
        <v>7</v>
      </c>
      <c r="G468" s="399">
        <v>0</v>
      </c>
      <c r="H468" s="399">
        <v>0</v>
      </c>
      <c r="I468" s="399">
        <v>0</v>
      </c>
      <c r="J468" s="398">
        <v>4</v>
      </c>
      <c r="K468" s="399">
        <v>3</v>
      </c>
      <c r="L468" s="399">
        <v>7</v>
      </c>
    </row>
    <row r="469" spans="1:12">
      <c r="A469" s="1" t="s">
        <v>56</v>
      </c>
      <c r="D469" s="159"/>
      <c r="F469" s="160"/>
      <c r="J469" s="159"/>
    </row>
    <row r="470" spans="1:12">
      <c r="B470" s="1" t="s">
        <v>137</v>
      </c>
      <c r="C470" s="173"/>
      <c r="D470" s="163"/>
      <c r="E470" s="164"/>
      <c r="F470" s="165"/>
      <c r="G470" s="164"/>
      <c r="H470" s="164"/>
      <c r="I470" s="164"/>
      <c r="J470" s="163"/>
      <c r="K470" s="164"/>
      <c r="L470" s="209"/>
    </row>
    <row r="471" spans="1:12">
      <c r="C471" s="141" t="s">
        <v>350</v>
      </c>
      <c r="D471" s="163">
        <v>148</v>
      </c>
      <c r="E471" s="164">
        <v>69</v>
      </c>
      <c r="F471" s="165">
        <v>217</v>
      </c>
      <c r="G471" s="164">
        <v>5</v>
      </c>
      <c r="H471" s="164">
        <v>7</v>
      </c>
      <c r="I471" s="164">
        <v>12</v>
      </c>
      <c r="J471" s="163">
        <v>153</v>
      </c>
      <c r="K471" s="164">
        <v>76</v>
      </c>
      <c r="L471" s="209">
        <v>229</v>
      </c>
    </row>
    <row r="472" spans="1:12">
      <c r="C472" s="65" t="s">
        <v>50</v>
      </c>
      <c r="D472" s="9">
        <v>148</v>
      </c>
      <c r="E472" s="10">
        <v>69</v>
      </c>
      <c r="F472" s="10">
        <v>217</v>
      </c>
      <c r="G472" s="9">
        <v>5</v>
      </c>
      <c r="H472" s="10">
        <v>7</v>
      </c>
      <c r="I472" s="10">
        <v>12</v>
      </c>
      <c r="J472" s="9">
        <v>153</v>
      </c>
      <c r="K472" s="10">
        <v>76</v>
      </c>
      <c r="L472" s="38">
        <v>229</v>
      </c>
    </row>
    <row r="473" spans="1:12">
      <c r="B473" s="1" t="s">
        <v>139</v>
      </c>
      <c r="C473" s="173"/>
      <c r="D473" s="12"/>
      <c r="E473" s="13"/>
      <c r="F473" s="14"/>
      <c r="G473" s="13"/>
      <c r="H473" s="13"/>
      <c r="I473" s="13"/>
      <c r="J473" s="12"/>
      <c r="K473" s="13"/>
      <c r="L473" s="40"/>
    </row>
    <row r="474" spans="1:12">
      <c r="C474" s="162" t="s">
        <v>352</v>
      </c>
      <c r="D474" s="163">
        <v>76</v>
      </c>
      <c r="E474" s="164">
        <v>241</v>
      </c>
      <c r="F474" s="165">
        <v>317</v>
      </c>
      <c r="G474" s="164">
        <v>4</v>
      </c>
      <c r="H474" s="164">
        <v>11</v>
      </c>
      <c r="I474" s="164">
        <v>15</v>
      </c>
      <c r="J474" s="163">
        <v>80</v>
      </c>
      <c r="K474" s="164">
        <v>252</v>
      </c>
      <c r="L474" s="209">
        <v>332</v>
      </c>
    </row>
    <row r="475" spans="1:12">
      <c r="C475" s="141" t="s">
        <v>361</v>
      </c>
      <c r="D475" s="163">
        <v>96</v>
      </c>
      <c r="E475" s="164">
        <v>390</v>
      </c>
      <c r="F475" s="165">
        <v>486</v>
      </c>
      <c r="G475" s="164">
        <v>4</v>
      </c>
      <c r="H475" s="164">
        <v>18</v>
      </c>
      <c r="I475" s="164">
        <v>22</v>
      </c>
      <c r="J475" s="163">
        <v>100</v>
      </c>
      <c r="K475" s="164">
        <v>408</v>
      </c>
      <c r="L475" s="209">
        <v>508</v>
      </c>
    </row>
    <row r="476" spans="1:12">
      <c r="C476" s="141" t="s">
        <v>363</v>
      </c>
      <c r="D476" s="163">
        <v>0</v>
      </c>
      <c r="E476" s="164">
        <v>111</v>
      </c>
      <c r="F476" s="165">
        <v>111</v>
      </c>
      <c r="G476" s="164">
        <v>0</v>
      </c>
      <c r="H476" s="164">
        <v>11</v>
      </c>
      <c r="I476" s="164">
        <v>11</v>
      </c>
      <c r="J476" s="163">
        <v>0</v>
      </c>
      <c r="K476" s="164">
        <v>122</v>
      </c>
      <c r="L476" s="209">
        <v>122</v>
      </c>
    </row>
    <row r="477" spans="1:12">
      <c r="C477" s="65" t="s">
        <v>50</v>
      </c>
      <c r="D477" s="9">
        <v>172</v>
      </c>
      <c r="E477" s="10">
        <v>742</v>
      </c>
      <c r="F477" s="10">
        <v>914</v>
      </c>
      <c r="G477" s="9">
        <v>8</v>
      </c>
      <c r="H477" s="10">
        <v>40</v>
      </c>
      <c r="I477" s="10">
        <v>48</v>
      </c>
      <c r="J477" s="9">
        <v>180</v>
      </c>
      <c r="K477" s="10">
        <v>782</v>
      </c>
      <c r="L477" s="38">
        <v>962</v>
      </c>
    </row>
    <row r="478" spans="1:12">
      <c r="B478" s="1" t="s">
        <v>144</v>
      </c>
      <c r="C478" s="173"/>
      <c r="D478" s="163"/>
      <c r="E478" s="164"/>
      <c r="F478" s="165"/>
      <c r="G478" s="164"/>
      <c r="H478" s="164"/>
      <c r="I478" s="164"/>
      <c r="J478" s="163"/>
      <c r="K478" s="164"/>
      <c r="L478" s="209"/>
    </row>
    <row r="479" spans="1:12">
      <c r="C479" s="141" t="s">
        <v>367</v>
      </c>
      <c r="D479" s="163">
        <v>902</v>
      </c>
      <c r="E479" s="164">
        <v>661</v>
      </c>
      <c r="F479" s="165">
        <v>1563</v>
      </c>
      <c r="G479" s="164">
        <v>79</v>
      </c>
      <c r="H479" s="164">
        <v>57</v>
      </c>
      <c r="I479" s="164">
        <v>136</v>
      </c>
      <c r="J479" s="163">
        <v>981</v>
      </c>
      <c r="K479" s="164">
        <v>718</v>
      </c>
      <c r="L479" s="209">
        <v>1699</v>
      </c>
    </row>
    <row r="480" spans="1:12">
      <c r="C480" s="162" t="s">
        <v>369</v>
      </c>
      <c r="D480" s="163">
        <v>58</v>
      </c>
      <c r="E480" s="164">
        <v>138</v>
      </c>
      <c r="F480" s="165">
        <v>196</v>
      </c>
      <c r="G480" s="164">
        <v>5</v>
      </c>
      <c r="H480" s="164">
        <v>8</v>
      </c>
      <c r="I480" s="164">
        <v>13</v>
      </c>
      <c r="J480" s="163">
        <v>63</v>
      </c>
      <c r="K480" s="164">
        <v>146</v>
      </c>
      <c r="L480" s="209">
        <v>209</v>
      </c>
    </row>
    <row r="481" spans="2:12">
      <c r="C481" s="162" t="s">
        <v>377</v>
      </c>
      <c r="D481" s="163">
        <v>2</v>
      </c>
      <c r="E481" s="164">
        <v>17</v>
      </c>
      <c r="F481" s="165">
        <v>19</v>
      </c>
      <c r="G481" s="164">
        <v>0</v>
      </c>
      <c r="H481" s="164">
        <v>2</v>
      </c>
      <c r="I481" s="164">
        <v>2</v>
      </c>
      <c r="J481" s="163">
        <v>2</v>
      </c>
      <c r="K481" s="164">
        <v>19</v>
      </c>
      <c r="L481" s="209">
        <v>21</v>
      </c>
    </row>
    <row r="482" spans="2:12">
      <c r="C482" s="162" t="s">
        <v>382</v>
      </c>
      <c r="D482" s="163">
        <v>36</v>
      </c>
      <c r="E482" s="164">
        <v>32</v>
      </c>
      <c r="F482" s="165">
        <v>68</v>
      </c>
      <c r="G482" s="164">
        <v>0</v>
      </c>
      <c r="H482" s="164">
        <v>2</v>
      </c>
      <c r="I482" s="164">
        <v>2</v>
      </c>
      <c r="J482" s="163">
        <v>36</v>
      </c>
      <c r="K482" s="164">
        <v>34</v>
      </c>
      <c r="L482" s="209">
        <v>70</v>
      </c>
    </row>
    <row r="483" spans="2:12">
      <c r="C483" s="141" t="s">
        <v>385</v>
      </c>
      <c r="D483" s="163">
        <v>33</v>
      </c>
      <c r="E483" s="164">
        <v>124</v>
      </c>
      <c r="F483" s="165">
        <v>157</v>
      </c>
      <c r="G483" s="164">
        <v>9</v>
      </c>
      <c r="H483" s="164">
        <v>10</v>
      </c>
      <c r="I483" s="164">
        <v>19</v>
      </c>
      <c r="J483" s="163">
        <v>42</v>
      </c>
      <c r="K483" s="164">
        <v>134</v>
      </c>
      <c r="L483" s="209">
        <v>176</v>
      </c>
    </row>
    <row r="484" spans="2:12">
      <c r="C484" s="162" t="s">
        <v>387</v>
      </c>
      <c r="D484" s="163">
        <v>24</v>
      </c>
      <c r="E484" s="164">
        <v>76</v>
      </c>
      <c r="F484" s="164">
        <v>100</v>
      </c>
      <c r="G484" s="164">
        <v>2</v>
      </c>
      <c r="H484" s="164">
        <v>8</v>
      </c>
      <c r="I484" s="164">
        <v>10</v>
      </c>
      <c r="J484" s="163">
        <v>26</v>
      </c>
      <c r="K484" s="164">
        <v>84</v>
      </c>
      <c r="L484" s="209">
        <v>110</v>
      </c>
    </row>
    <row r="485" spans="2:12">
      <c r="C485" s="65" t="s">
        <v>50</v>
      </c>
      <c r="D485" s="9">
        <v>1055</v>
      </c>
      <c r="E485" s="10">
        <v>1048</v>
      </c>
      <c r="F485" s="10">
        <v>2103</v>
      </c>
      <c r="G485" s="9">
        <v>95</v>
      </c>
      <c r="H485" s="10">
        <v>87</v>
      </c>
      <c r="I485" s="10">
        <v>182</v>
      </c>
      <c r="J485" s="9">
        <v>1150</v>
      </c>
      <c r="K485" s="10">
        <v>1135</v>
      </c>
      <c r="L485" s="38">
        <v>2285</v>
      </c>
    </row>
    <row r="486" spans="2:12">
      <c r="B486" s="1" t="s">
        <v>146</v>
      </c>
      <c r="C486" s="173"/>
      <c r="D486" s="12"/>
      <c r="E486" s="13"/>
      <c r="F486" s="14"/>
      <c r="G486" s="13"/>
      <c r="H486" s="13"/>
      <c r="I486" s="13"/>
      <c r="J486" s="12"/>
      <c r="K486" s="13"/>
      <c r="L486" s="40"/>
    </row>
    <row r="487" spans="2:12">
      <c r="C487" s="141" t="s">
        <v>394</v>
      </c>
      <c r="D487" s="163">
        <v>244</v>
      </c>
      <c r="E487" s="164">
        <v>28</v>
      </c>
      <c r="F487" s="165">
        <v>272</v>
      </c>
      <c r="G487" s="164">
        <v>16</v>
      </c>
      <c r="H487" s="164">
        <v>0</v>
      </c>
      <c r="I487" s="164">
        <v>16</v>
      </c>
      <c r="J487" s="163">
        <v>260</v>
      </c>
      <c r="K487" s="164">
        <v>28</v>
      </c>
      <c r="L487" s="209">
        <v>288</v>
      </c>
    </row>
    <row r="488" spans="2:12">
      <c r="C488" s="141" t="s">
        <v>339</v>
      </c>
      <c r="D488" s="163">
        <v>101</v>
      </c>
      <c r="E488" s="164">
        <v>4</v>
      </c>
      <c r="F488" s="165">
        <v>105</v>
      </c>
      <c r="G488" s="164">
        <v>15</v>
      </c>
      <c r="H488" s="164">
        <v>0</v>
      </c>
      <c r="I488" s="164">
        <v>15</v>
      </c>
      <c r="J488" s="163">
        <v>116</v>
      </c>
      <c r="K488" s="164">
        <v>4</v>
      </c>
      <c r="L488" s="209">
        <v>120</v>
      </c>
    </row>
    <row r="489" spans="2:12">
      <c r="C489" s="141" t="s">
        <v>400</v>
      </c>
      <c r="D489" s="163">
        <v>86</v>
      </c>
      <c r="E489" s="164">
        <v>0</v>
      </c>
      <c r="F489" s="165">
        <v>86</v>
      </c>
      <c r="G489" s="164">
        <v>7</v>
      </c>
      <c r="H489" s="164">
        <v>0</v>
      </c>
      <c r="I489" s="164">
        <v>7</v>
      </c>
      <c r="J489" s="163">
        <v>93</v>
      </c>
      <c r="K489" s="164">
        <v>0</v>
      </c>
      <c r="L489" s="209">
        <v>93</v>
      </c>
    </row>
    <row r="490" spans="2:12">
      <c r="C490" s="141" t="s">
        <v>415</v>
      </c>
      <c r="D490" s="163">
        <v>610</v>
      </c>
      <c r="E490" s="164">
        <v>47</v>
      </c>
      <c r="F490" s="164">
        <v>657</v>
      </c>
      <c r="G490" s="164">
        <v>59</v>
      </c>
      <c r="H490" s="164">
        <v>10</v>
      </c>
      <c r="I490" s="164">
        <v>69</v>
      </c>
      <c r="J490" s="163">
        <v>669</v>
      </c>
      <c r="K490" s="164">
        <v>57</v>
      </c>
      <c r="L490" s="209">
        <v>726</v>
      </c>
    </row>
    <row r="491" spans="2:12">
      <c r="C491" s="65" t="s">
        <v>50</v>
      </c>
      <c r="D491" s="9">
        <v>1041</v>
      </c>
      <c r="E491" s="10">
        <v>79</v>
      </c>
      <c r="F491" s="10">
        <v>1120</v>
      </c>
      <c r="G491" s="9">
        <v>97</v>
      </c>
      <c r="H491" s="10">
        <v>10</v>
      </c>
      <c r="I491" s="10">
        <v>107</v>
      </c>
      <c r="J491" s="9">
        <v>1138</v>
      </c>
      <c r="K491" s="10">
        <v>89</v>
      </c>
      <c r="L491" s="38">
        <v>1227</v>
      </c>
    </row>
    <row r="492" spans="2:12">
      <c r="B492" s="1" t="s">
        <v>147</v>
      </c>
      <c r="C492" s="65"/>
      <c r="D492" s="12"/>
      <c r="E492" s="13"/>
      <c r="F492" s="14"/>
      <c r="G492" s="13"/>
      <c r="H492" s="13"/>
      <c r="I492" s="13"/>
      <c r="J492" s="12"/>
      <c r="K492" s="13"/>
      <c r="L492" s="40"/>
    </row>
    <row r="493" spans="2:12">
      <c r="C493" s="162" t="s">
        <v>419</v>
      </c>
      <c r="D493" s="163">
        <v>157</v>
      </c>
      <c r="E493" s="164">
        <v>45</v>
      </c>
      <c r="F493" s="165">
        <v>202</v>
      </c>
      <c r="G493" s="164">
        <v>6</v>
      </c>
      <c r="H493" s="164">
        <v>2</v>
      </c>
      <c r="I493" s="164">
        <v>8</v>
      </c>
      <c r="J493" s="163">
        <v>163</v>
      </c>
      <c r="K493" s="164">
        <v>47</v>
      </c>
      <c r="L493" s="209">
        <v>210</v>
      </c>
    </row>
    <row r="494" spans="2:12">
      <c r="C494" s="65" t="s">
        <v>50</v>
      </c>
      <c r="D494" s="9">
        <v>157</v>
      </c>
      <c r="E494" s="10">
        <v>45</v>
      </c>
      <c r="F494" s="11">
        <v>202</v>
      </c>
      <c r="G494" s="10">
        <v>6</v>
      </c>
      <c r="H494" s="10">
        <v>2</v>
      </c>
      <c r="I494" s="10">
        <v>8</v>
      </c>
      <c r="J494" s="9">
        <v>163</v>
      </c>
      <c r="K494" s="10">
        <v>47</v>
      </c>
      <c r="L494" s="38">
        <v>210</v>
      </c>
    </row>
    <row r="495" spans="2:12">
      <c r="B495" s="1" t="s">
        <v>149</v>
      </c>
      <c r="C495" s="173"/>
      <c r="D495" s="163"/>
      <c r="E495" s="164"/>
      <c r="F495" s="165"/>
      <c r="G495" s="164"/>
      <c r="H495" s="164"/>
      <c r="I495" s="164"/>
      <c r="J495" s="163"/>
      <c r="K495" s="164"/>
      <c r="L495" s="209"/>
    </row>
    <row r="496" spans="2:12">
      <c r="C496" s="141" t="s">
        <v>280</v>
      </c>
      <c r="D496" s="163">
        <v>10</v>
      </c>
      <c r="E496" s="164">
        <v>187</v>
      </c>
      <c r="F496" s="165">
        <v>197</v>
      </c>
      <c r="G496" s="164">
        <v>0</v>
      </c>
      <c r="H496" s="164">
        <v>19</v>
      </c>
      <c r="I496" s="164">
        <v>19</v>
      </c>
      <c r="J496" s="163">
        <v>10</v>
      </c>
      <c r="K496" s="164">
        <v>206</v>
      </c>
      <c r="L496" s="209">
        <v>216</v>
      </c>
    </row>
    <row r="497" spans="1:13">
      <c r="C497" s="141" t="s">
        <v>281</v>
      </c>
      <c r="D497" s="163">
        <v>78</v>
      </c>
      <c r="E497" s="164">
        <v>298</v>
      </c>
      <c r="F497" s="165">
        <v>376</v>
      </c>
      <c r="G497" s="164">
        <v>3</v>
      </c>
      <c r="H497" s="164">
        <v>10</v>
      </c>
      <c r="I497" s="164">
        <v>13</v>
      </c>
      <c r="J497" s="163">
        <v>81</v>
      </c>
      <c r="K497" s="164">
        <v>308</v>
      </c>
      <c r="L497" s="209">
        <v>389</v>
      </c>
    </row>
    <row r="498" spans="1:13">
      <c r="C498" s="141" t="s">
        <v>278</v>
      </c>
      <c r="D498" s="163">
        <v>436</v>
      </c>
      <c r="E498" s="164">
        <v>449</v>
      </c>
      <c r="F498" s="165">
        <v>885</v>
      </c>
      <c r="G498" s="164">
        <v>27</v>
      </c>
      <c r="H498" s="164">
        <v>33</v>
      </c>
      <c r="I498" s="164">
        <v>60</v>
      </c>
      <c r="J498" s="163">
        <v>463</v>
      </c>
      <c r="K498" s="164">
        <v>482</v>
      </c>
      <c r="L498" s="209">
        <v>945</v>
      </c>
    </row>
    <row r="499" spans="1:13">
      <c r="C499" s="65" t="s">
        <v>50</v>
      </c>
      <c r="D499" s="9">
        <v>524</v>
      </c>
      <c r="E499" s="10">
        <v>934</v>
      </c>
      <c r="F499" s="10">
        <v>1458</v>
      </c>
      <c r="G499" s="9">
        <v>30</v>
      </c>
      <c r="H499" s="10">
        <v>62</v>
      </c>
      <c r="I499" s="10">
        <v>92</v>
      </c>
      <c r="J499" s="9">
        <v>554</v>
      </c>
      <c r="K499" s="10">
        <v>996</v>
      </c>
      <c r="L499" s="38">
        <v>1550</v>
      </c>
    </row>
    <row r="500" spans="1:13">
      <c r="B500" s="1" t="s">
        <v>150</v>
      </c>
      <c r="C500" s="173"/>
      <c r="D500" s="12"/>
      <c r="E500" s="13"/>
      <c r="F500" s="14"/>
      <c r="G500" s="13"/>
      <c r="H500" s="13"/>
      <c r="I500" s="13"/>
      <c r="J500" s="12"/>
      <c r="K500" s="13"/>
      <c r="L500" s="40"/>
    </row>
    <row r="501" spans="1:13">
      <c r="C501" s="141" t="s">
        <v>424</v>
      </c>
      <c r="D501" s="163">
        <v>84</v>
      </c>
      <c r="E501" s="164">
        <v>355</v>
      </c>
      <c r="F501" s="165">
        <v>439</v>
      </c>
      <c r="G501" s="164">
        <v>1</v>
      </c>
      <c r="H501" s="164">
        <v>32</v>
      </c>
      <c r="I501" s="164">
        <v>33</v>
      </c>
      <c r="J501" s="163">
        <v>85</v>
      </c>
      <c r="K501" s="164">
        <v>387</v>
      </c>
      <c r="L501" s="209">
        <v>472</v>
      </c>
    </row>
    <row r="502" spans="1:13">
      <c r="C502" s="65" t="s">
        <v>50</v>
      </c>
      <c r="D502" s="9">
        <v>84</v>
      </c>
      <c r="E502" s="10">
        <v>355</v>
      </c>
      <c r="F502" s="11">
        <v>439</v>
      </c>
      <c r="G502" s="10">
        <v>1</v>
      </c>
      <c r="H502" s="10">
        <v>32</v>
      </c>
      <c r="I502" s="10">
        <v>33</v>
      </c>
      <c r="J502" s="9">
        <v>85</v>
      </c>
      <c r="K502" s="10">
        <v>387</v>
      </c>
      <c r="L502" s="38">
        <v>472</v>
      </c>
    </row>
    <row r="503" spans="1:13">
      <c r="C503" s="65" t="s">
        <v>282</v>
      </c>
      <c r="D503" s="12">
        <v>3181</v>
      </c>
      <c r="E503" s="13">
        <v>3272</v>
      </c>
      <c r="F503" s="13">
        <v>6453</v>
      </c>
      <c r="G503" s="12">
        <v>242</v>
      </c>
      <c r="H503" s="13">
        <v>240</v>
      </c>
      <c r="I503" s="14">
        <v>482</v>
      </c>
      <c r="J503" s="12">
        <v>3423</v>
      </c>
      <c r="K503" s="13">
        <v>3512</v>
      </c>
      <c r="L503" s="40">
        <v>6935</v>
      </c>
    </row>
    <row r="504" spans="1:13">
      <c r="A504" s="1" t="s">
        <v>57</v>
      </c>
      <c r="C504" s="65"/>
      <c r="D504" s="12"/>
      <c r="E504" s="13"/>
      <c r="F504" s="13"/>
      <c r="G504" s="12"/>
      <c r="H504" s="13"/>
      <c r="I504" s="14"/>
      <c r="J504" s="12"/>
      <c r="K504" s="13"/>
      <c r="L504" s="40"/>
    </row>
    <row r="505" spans="1:13">
      <c r="B505" s="677" t="s">
        <v>135</v>
      </c>
      <c r="C505" s="677"/>
      <c r="D505" s="12"/>
      <c r="E505" s="13"/>
      <c r="F505" s="13"/>
      <c r="G505" s="12"/>
      <c r="H505" s="13"/>
      <c r="I505" s="14"/>
      <c r="J505" s="12"/>
      <c r="K505" s="13"/>
      <c r="L505" s="40"/>
    </row>
    <row r="506" spans="1:13">
      <c r="A506" s="140"/>
      <c r="B506" s="140"/>
      <c r="C506" s="162" t="s">
        <v>432</v>
      </c>
      <c r="D506" s="168">
        <v>92</v>
      </c>
      <c r="E506" s="169">
        <v>179</v>
      </c>
      <c r="F506" s="169">
        <v>271</v>
      </c>
      <c r="G506" s="168">
        <v>4</v>
      </c>
      <c r="H506" s="169">
        <v>24</v>
      </c>
      <c r="I506" s="172">
        <v>28</v>
      </c>
      <c r="J506" s="168">
        <v>96</v>
      </c>
      <c r="K506" s="169">
        <v>203</v>
      </c>
      <c r="L506" s="279">
        <v>299</v>
      </c>
      <c r="M506" s="140"/>
    </row>
    <row r="507" spans="1:13">
      <c r="C507" s="65" t="s">
        <v>50</v>
      </c>
      <c r="D507" s="12">
        <v>92</v>
      </c>
      <c r="E507" s="13">
        <v>179</v>
      </c>
      <c r="F507" s="13">
        <v>271</v>
      </c>
      <c r="G507" s="12">
        <v>4</v>
      </c>
      <c r="H507" s="13">
        <v>24</v>
      </c>
      <c r="I507" s="14">
        <v>28</v>
      </c>
      <c r="J507" s="12">
        <v>96</v>
      </c>
      <c r="K507" s="13">
        <v>203</v>
      </c>
      <c r="L507" s="40">
        <v>299</v>
      </c>
    </row>
    <row r="508" spans="1:13">
      <c r="C508" s="65" t="s">
        <v>756</v>
      </c>
      <c r="D508" s="12">
        <v>92</v>
      </c>
      <c r="E508" s="13">
        <v>179</v>
      </c>
      <c r="F508" s="13">
        <v>271</v>
      </c>
      <c r="G508" s="12">
        <v>4</v>
      </c>
      <c r="H508" s="13">
        <v>24</v>
      </c>
      <c r="I508" s="14">
        <v>28</v>
      </c>
      <c r="J508" s="12">
        <v>96</v>
      </c>
      <c r="K508" s="13">
        <v>203</v>
      </c>
      <c r="L508" s="40">
        <v>299</v>
      </c>
    </row>
    <row r="509" spans="1:13" ht="13.2" customHeight="1">
      <c r="A509" s="1" t="s">
        <v>58</v>
      </c>
      <c r="C509" s="65"/>
      <c r="D509" s="12"/>
      <c r="E509" s="13"/>
      <c r="F509" s="13"/>
      <c r="G509" s="12"/>
      <c r="H509" s="13"/>
      <c r="I509" s="14"/>
      <c r="J509" s="12"/>
      <c r="K509" s="13"/>
      <c r="L509" s="40"/>
    </row>
    <row r="510" spans="1:13">
      <c r="B510" s="1" t="s">
        <v>135</v>
      </c>
      <c r="C510" s="65"/>
      <c r="D510" s="12"/>
      <c r="E510" s="13"/>
      <c r="F510" s="13"/>
      <c r="G510" s="12"/>
      <c r="H510" s="13"/>
      <c r="I510" s="14"/>
      <c r="J510" s="12"/>
      <c r="K510" s="13"/>
      <c r="L510" s="40"/>
    </row>
    <row r="511" spans="1:13">
      <c r="C511" s="162" t="s">
        <v>285</v>
      </c>
      <c r="D511" s="163">
        <v>9</v>
      </c>
      <c r="E511" s="164">
        <v>20</v>
      </c>
      <c r="F511" s="164">
        <v>29</v>
      </c>
      <c r="G511" s="163">
        <v>0</v>
      </c>
      <c r="H511" s="164">
        <v>0</v>
      </c>
      <c r="I511" s="165">
        <v>0</v>
      </c>
      <c r="J511" s="163">
        <v>9</v>
      </c>
      <c r="K511" s="164">
        <v>20</v>
      </c>
      <c r="L511" s="209">
        <v>29</v>
      </c>
    </row>
    <row r="512" spans="1:13">
      <c r="C512" s="162" t="s">
        <v>432</v>
      </c>
      <c r="D512" s="163">
        <v>20</v>
      </c>
      <c r="E512" s="164">
        <v>37</v>
      </c>
      <c r="F512" s="164">
        <v>57</v>
      </c>
      <c r="G512" s="163">
        <v>1</v>
      </c>
      <c r="H512" s="164">
        <v>8</v>
      </c>
      <c r="I512" s="165">
        <v>9</v>
      </c>
      <c r="J512" s="163">
        <v>21</v>
      </c>
      <c r="K512" s="164">
        <v>45</v>
      </c>
      <c r="L512" s="209">
        <v>66</v>
      </c>
    </row>
    <row r="513" spans="1:12">
      <c r="C513" s="162" t="s">
        <v>434</v>
      </c>
      <c r="D513" s="168">
        <v>1</v>
      </c>
      <c r="E513" s="169">
        <v>2</v>
      </c>
      <c r="F513" s="169">
        <v>3</v>
      </c>
      <c r="G513" s="168">
        <v>1</v>
      </c>
      <c r="H513" s="169">
        <v>7</v>
      </c>
      <c r="I513" s="172">
        <v>8</v>
      </c>
      <c r="J513" s="168">
        <v>2</v>
      </c>
      <c r="K513" s="169">
        <v>9</v>
      </c>
      <c r="L513" s="279">
        <v>11</v>
      </c>
    </row>
    <row r="514" spans="1:12">
      <c r="C514" s="65" t="s">
        <v>50</v>
      </c>
      <c r="D514" s="12">
        <v>30</v>
      </c>
      <c r="E514" s="13">
        <v>59</v>
      </c>
      <c r="F514" s="13">
        <v>89</v>
      </c>
      <c r="G514" s="12">
        <v>2</v>
      </c>
      <c r="H514" s="13">
        <v>15</v>
      </c>
      <c r="I514" s="14">
        <v>17</v>
      </c>
      <c r="J514" s="12">
        <v>32</v>
      </c>
      <c r="K514" s="13">
        <v>74</v>
      </c>
      <c r="L514" s="40">
        <v>106</v>
      </c>
    </row>
    <row r="515" spans="1:12">
      <c r="C515" s="65" t="s">
        <v>295</v>
      </c>
      <c r="D515" s="12">
        <v>30</v>
      </c>
      <c r="E515" s="13">
        <v>59</v>
      </c>
      <c r="F515" s="13">
        <v>89</v>
      </c>
      <c r="G515" s="12">
        <v>2</v>
      </c>
      <c r="H515" s="13">
        <v>15</v>
      </c>
      <c r="I515" s="14">
        <v>17</v>
      </c>
      <c r="J515" s="12">
        <v>32</v>
      </c>
      <c r="K515" s="13">
        <v>74</v>
      </c>
      <c r="L515" s="40">
        <v>106</v>
      </c>
    </row>
    <row r="516" spans="1:12">
      <c r="C516" s="65" t="s">
        <v>301</v>
      </c>
      <c r="D516" s="9">
        <f>SUM(D515,D503,D508,D468,D460)</f>
        <v>4585</v>
      </c>
      <c r="E516" s="10">
        <f t="shared" ref="E516:L516" si="11">SUM(E515,E503,E508,E468,E460)</f>
        <v>4202</v>
      </c>
      <c r="F516" s="10">
        <f t="shared" si="11"/>
        <v>8787</v>
      </c>
      <c r="G516" s="9">
        <f t="shared" si="11"/>
        <v>356</v>
      </c>
      <c r="H516" s="10">
        <f t="shared" si="11"/>
        <v>346</v>
      </c>
      <c r="I516" s="11">
        <f t="shared" si="11"/>
        <v>702</v>
      </c>
      <c r="J516" s="9">
        <f t="shared" si="11"/>
        <v>4941</v>
      </c>
      <c r="K516" s="10">
        <f t="shared" si="11"/>
        <v>4548</v>
      </c>
      <c r="L516" s="38">
        <f t="shared" si="11"/>
        <v>9489</v>
      </c>
    </row>
    <row r="517" spans="1:12" ht="13.2" customHeight="1">
      <c r="A517" s="1" t="s">
        <v>59</v>
      </c>
      <c r="C517" s="65"/>
      <c r="D517" s="163">
        <v>30</v>
      </c>
      <c r="E517" s="164">
        <v>99</v>
      </c>
      <c r="F517" s="164">
        <v>129</v>
      </c>
      <c r="G517" s="163">
        <v>1</v>
      </c>
      <c r="H517" s="164">
        <v>7</v>
      </c>
      <c r="I517" s="164">
        <v>8</v>
      </c>
      <c r="J517" s="163">
        <v>31</v>
      </c>
      <c r="K517" s="164">
        <v>106</v>
      </c>
      <c r="L517" s="209">
        <v>137</v>
      </c>
    </row>
    <row r="518" spans="1:12" ht="13.2" customHeight="1">
      <c r="A518" s="1" t="s">
        <v>63</v>
      </c>
      <c r="C518" s="65"/>
      <c r="D518" s="163">
        <v>0</v>
      </c>
      <c r="E518" s="164">
        <v>4</v>
      </c>
      <c r="F518" s="164">
        <v>4</v>
      </c>
      <c r="G518" s="163">
        <v>0</v>
      </c>
      <c r="H518" s="164">
        <v>3</v>
      </c>
      <c r="I518" s="164">
        <v>3</v>
      </c>
      <c r="J518" s="163">
        <v>0</v>
      </c>
      <c r="K518" s="164">
        <v>7</v>
      </c>
      <c r="L518" s="209">
        <v>7</v>
      </c>
    </row>
    <row r="519" spans="1:12" ht="13.2" customHeight="1">
      <c r="A519" s="1" t="s">
        <v>64</v>
      </c>
      <c r="C519" s="65"/>
      <c r="D519" s="163">
        <v>1</v>
      </c>
      <c r="E519" s="164">
        <v>3</v>
      </c>
      <c r="F519" s="164">
        <v>4</v>
      </c>
      <c r="G519" s="163">
        <v>2</v>
      </c>
      <c r="H519" s="164">
        <v>6</v>
      </c>
      <c r="I519" s="164">
        <v>8</v>
      </c>
      <c r="J519" s="163">
        <v>3</v>
      </c>
      <c r="K519" s="164">
        <v>9</v>
      </c>
      <c r="L519" s="209">
        <v>12</v>
      </c>
    </row>
    <row r="520" spans="1:12" ht="19.2" customHeight="1">
      <c r="C520" s="65" t="s">
        <v>761</v>
      </c>
      <c r="D520" s="9">
        <f>SUM(D516:D519)</f>
        <v>4616</v>
      </c>
      <c r="E520" s="10">
        <f t="shared" ref="E520:L520" si="12">SUM(E516:E519)</f>
        <v>4308</v>
      </c>
      <c r="F520" s="10">
        <f t="shared" si="12"/>
        <v>8924</v>
      </c>
      <c r="G520" s="9">
        <f t="shared" si="12"/>
        <v>359</v>
      </c>
      <c r="H520" s="10">
        <f t="shared" si="12"/>
        <v>362</v>
      </c>
      <c r="I520" s="10">
        <f t="shared" si="12"/>
        <v>721</v>
      </c>
      <c r="J520" s="9">
        <f t="shared" si="12"/>
        <v>4975</v>
      </c>
      <c r="K520" s="10">
        <f t="shared" si="12"/>
        <v>4670</v>
      </c>
      <c r="L520" s="38">
        <f t="shared" si="12"/>
        <v>9645</v>
      </c>
    </row>
    <row r="523" spans="1:12" ht="27" customHeight="1">
      <c r="A523" s="651" t="s">
        <v>762</v>
      </c>
      <c r="B523" s="651"/>
      <c r="C523" s="651"/>
      <c r="D523" s="651"/>
      <c r="E523" s="651"/>
      <c r="F523" s="651"/>
      <c r="G523" s="651"/>
      <c r="H523" s="651"/>
      <c r="I523" s="651"/>
      <c r="J523" s="651"/>
      <c r="K523" s="651"/>
      <c r="L523" s="651"/>
    </row>
    <row r="524" spans="1:12" ht="13.8" thickBot="1">
      <c r="A524" s="29"/>
      <c r="B524" s="29"/>
      <c r="C524" s="29"/>
      <c r="D524" s="29"/>
      <c r="E524" s="29"/>
      <c r="F524" s="29"/>
      <c r="G524" s="29"/>
      <c r="H524" s="29"/>
      <c r="I524" s="29"/>
      <c r="J524" s="151"/>
      <c r="K524" s="151"/>
      <c r="L524" s="557" t="s">
        <v>745</v>
      </c>
    </row>
    <row r="525" spans="1:12">
      <c r="A525" s="152"/>
      <c r="B525" s="152"/>
      <c r="C525" s="153"/>
      <c r="D525" s="653" t="s">
        <v>131</v>
      </c>
      <c r="E525" s="654"/>
      <c r="F525" s="655"/>
      <c r="G525" s="654" t="s">
        <v>132</v>
      </c>
      <c r="H525" s="654"/>
      <c r="I525" s="654"/>
      <c r="J525" s="653" t="s">
        <v>50</v>
      </c>
      <c r="K525" s="654"/>
      <c r="L525" s="654"/>
    </row>
    <row r="526" spans="1:12">
      <c r="A526" s="154"/>
      <c r="B526" s="154"/>
      <c r="C526" s="155"/>
      <c r="D526" s="156" t="s">
        <v>51</v>
      </c>
      <c r="E526" s="157" t="s">
        <v>52</v>
      </c>
      <c r="F526" s="158" t="s">
        <v>53</v>
      </c>
      <c r="G526" s="157" t="s">
        <v>51</v>
      </c>
      <c r="H526" s="157" t="s">
        <v>52</v>
      </c>
      <c r="I526" s="157" t="s">
        <v>53</v>
      </c>
      <c r="J526" s="156" t="s">
        <v>51</v>
      </c>
      <c r="K526" s="157" t="s">
        <v>52</v>
      </c>
      <c r="L526" s="277" t="s">
        <v>53</v>
      </c>
    </row>
    <row r="527" spans="1:12">
      <c r="A527" s="1" t="s">
        <v>54</v>
      </c>
      <c r="B527" s="140"/>
      <c r="D527" s="388"/>
      <c r="E527" s="389"/>
      <c r="F527" s="390"/>
      <c r="G527" s="389"/>
      <c r="H527" s="389"/>
      <c r="I527" s="389"/>
      <c r="J527" s="391"/>
      <c r="K527" s="389"/>
      <c r="L527" s="346"/>
    </row>
    <row r="528" spans="1:12">
      <c r="A528" s="140"/>
      <c r="B528" s="1" t="s">
        <v>144</v>
      </c>
      <c r="D528" s="388"/>
      <c r="E528" s="389"/>
      <c r="F528" s="390"/>
      <c r="G528" s="389"/>
      <c r="H528" s="389"/>
      <c r="I528" s="389"/>
      <c r="J528" s="388"/>
      <c r="K528" s="389"/>
      <c r="L528" s="346"/>
    </row>
    <row r="529" spans="1:12">
      <c r="A529" s="140"/>
      <c r="C529" s="141" t="s">
        <v>307</v>
      </c>
      <c r="D529" s="395">
        <v>55</v>
      </c>
      <c r="E529" s="396">
        <v>88</v>
      </c>
      <c r="F529" s="397">
        <v>143</v>
      </c>
      <c r="G529" s="396">
        <v>0</v>
      </c>
      <c r="H529" s="396">
        <v>7</v>
      </c>
      <c r="I529" s="396">
        <v>7</v>
      </c>
      <c r="J529" s="395">
        <v>55</v>
      </c>
      <c r="K529" s="396">
        <v>95</v>
      </c>
      <c r="L529" s="396">
        <v>150</v>
      </c>
    </row>
    <row r="530" spans="1:12" s="8" customFormat="1">
      <c r="A530" s="140"/>
      <c r="B530" s="1"/>
      <c r="C530" s="141" t="s">
        <v>312</v>
      </c>
      <c r="D530" s="395">
        <v>46</v>
      </c>
      <c r="E530" s="396">
        <v>29</v>
      </c>
      <c r="F530" s="397">
        <v>75</v>
      </c>
      <c r="G530" s="396">
        <v>3</v>
      </c>
      <c r="H530" s="396">
        <v>3</v>
      </c>
      <c r="I530" s="396">
        <v>6</v>
      </c>
      <c r="J530" s="395">
        <v>49</v>
      </c>
      <c r="K530" s="396">
        <v>32</v>
      </c>
      <c r="L530" s="396">
        <v>81</v>
      </c>
    </row>
    <row r="531" spans="1:12" ht="11.4" customHeight="1">
      <c r="A531" s="140"/>
      <c r="C531" s="141" t="s">
        <v>313</v>
      </c>
      <c r="D531" s="395">
        <v>228</v>
      </c>
      <c r="E531" s="396">
        <v>22</v>
      </c>
      <c r="F531" s="397">
        <v>250</v>
      </c>
      <c r="G531" s="396">
        <v>2</v>
      </c>
      <c r="H531" s="396">
        <v>2</v>
      </c>
      <c r="I531" s="396">
        <v>4</v>
      </c>
      <c r="J531" s="395">
        <v>230</v>
      </c>
      <c r="K531" s="396">
        <v>24</v>
      </c>
      <c r="L531" s="396">
        <v>254</v>
      </c>
    </row>
    <row r="532" spans="1:12">
      <c r="A532" s="140"/>
      <c r="C532" s="140" t="s">
        <v>314</v>
      </c>
      <c r="D532" s="395">
        <v>101</v>
      </c>
      <c r="E532" s="396">
        <v>6</v>
      </c>
      <c r="F532" s="397">
        <v>107</v>
      </c>
      <c r="G532" s="396">
        <v>4</v>
      </c>
      <c r="H532" s="396">
        <v>0</v>
      </c>
      <c r="I532" s="396">
        <v>4</v>
      </c>
      <c r="J532" s="395">
        <v>105</v>
      </c>
      <c r="K532" s="396">
        <v>6</v>
      </c>
      <c r="L532" s="396">
        <v>111</v>
      </c>
    </row>
    <row r="533" spans="1:12">
      <c r="A533" s="140"/>
      <c r="C533" s="141" t="s">
        <v>315</v>
      </c>
      <c r="D533" s="395">
        <v>23</v>
      </c>
      <c r="E533" s="396">
        <v>5</v>
      </c>
      <c r="F533" s="397">
        <v>28</v>
      </c>
      <c r="G533" s="396">
        <v>2</v>
      </c>
      <c r="H533" s="396">
        <v>0</v>
      </c>
      <c r="I533" s="396">
        <v>2</v>
      </c>
      <c r="J533" s="395">
        <v>25</v>
      </c>
      <c r="K533" s="396">
        <v>5</v>
      </c>
      <c r="L533" s="396">
        <v>30</v>
      </c>
    </row>
    <row r="534" spans="1:12" s="8" customFormat="1" ht="13.2" customHeight="1">
      <c r="C534" s="65" t="s">
        <v>50</v>
      </c>
      <c r="D534" s="367">
        <v>453</v>
      </c>
      <c r="E534" s="368">
        <v>150</v>
      </c>
      <c r="F534" s="369">
        <v>603</v>
      </c>
      <c r="G534" s="368">
        <v>11</v>
      </c>
      <c r="H534" s="368">
        <v>12</v>
      </c>
      <c r="I534" s="368">
        <v>23</v>
      </c>
      <c r="J534" s="367">
        <v>464</v>
      </c>
      <c r="K534" s="368">
        <v>162</v>
      </c>
      <c r="L534" s="368">
        <v>626</v>
      </c>
    </row>
    <row r="535" spans="1:12" ht="25.95" customHeight="1">
      <c r="A535" s="140"/>
      <c r="B535" s="679" t="s">
        <v>145</v>
      </c>
      <c r="C535" s="682"/>
      <c r="D535" s="395"/>
      <c r="E535" s="396"/>
      <c r="F535" s="397"/>
      <c r="G535" s="396"/>
      <c r="H535" s="396"/>
      <c r="I535" s="396"/>
      <c r="J535" s="395"/>
      <c r="K535" s="396"/>
      <c r="L535" s="396"/>
    </row>
    <row r="536" spans="1:12">
      <c r="A536" s="140"/>
      <c r="C536" s="141" t="s">
        <v>318</v>
      </c>
      <c r="D536" s="395">
        <v>11</v>
      </c>
      <c r="E536" s="396">
        <v>44</v>
      </c>
      <c r="F536" s="397">
        <v>55</v>
      </c>
      <c r="G536" s="396">
        <v>1</v>
      </c>
      <c r="H536" s="396">
        <v>1</v>
      </c>
      <c r="I536" s="396">
        <v>2</v>
      </c>
      <c r="J536" s="395">
        <v>12</v>
      </c>
      <c r="K536" s="396">
        <v>45</v>
      </c>
      <c r="L536" s="396">
        <v>57</v>
      </c>
    </row>
    <row r="537" spans="1:12">
      <c r="A537" s="8"/>
      <c r="B537" s="8"/>
      <c r="C537" s="65" t="s">
        <v>50</v>
      </c>
      <c r="D537" s="367">
        <v>11</v>
      </c>
      <c r="E537" s="368">
        <v>44</v>
      </c>
      <c r="F537" s="369">
        <v>55</v>
      </c>
      <c r="G537" s="368">
        <v>1</v>
      </c>
      <c r="H537" s="368">
        <v>1</v>
      </c>
      <c r="I537" s="368">
        <v>2</v>
      </c>
      <c r="J537" s="367">
        <v>12</v>
      </c>
      <c r="K537" s="368">
        <v>45</v>
      </c>
      <c r="L537" s="368">
        <v>57</v>
      </c>
    </row>
    <row r="538" spans="1:12">
      <c r="A538" s="140"/>
      <c r="B538" s="1" t="s">
        <v>146</v>
      </c>
      <c r="D538" s="395"/>
      <c r="E538" s="396"/>
      <c r="F538" s="397"/>
      <c r="G538" s="396"/>
      <c r="H538" s="396"/>
      <c r="I538" s="396"/>
      <c r="J538" s="395"/>
      <c r="K538" s="396"/>
      <c r="L538" s="396"/>
    </row>
    <row r="539" spans="1:12" s="8" customFormat="1">
      <c r="A539" s="140"/>
      <c r="B539" s="1"/>
      <c r="C539" s="141" t="s">
        <v>319</v>
      </c>
      <c r="D539" s="395">
        <v>118</v>
      </c>
      <c r="E539" s="396">
        <v>29</v>
      </c>
      <c r="F539" s="397">
        <v>147</v>
      </c>
      <c r="G539" s="396">
        <v>1</v>
      </c>
      <c r="H539" s="396">
        <v>0</v>
      </c>
      <c r="I539" s="396">
        <v>1</v>
      </c>
      <c r="J539" s="395">
        <v>119</v>
      </c>
      <c r="K539" s="396">
        <v>29</v>
      </c>
      <c r="L539" s="396">
        <v>148</v>
      </c>
    </row>
    <row r="540" spans="1:12">
      <c r="A540" s="140"/>
      <c r="C540" s="141" t="s">
        <v>323</v>
      </c>
      <c r="D540" s="395">
        <v>167</v>
      </c>
      <c r="E540" s="396">
        <v>89</v>
      </c>
      <c r="F540" s="397">
        <v>256</v>
      </c>
      <c r="G540" s="396">
        <v>5</v>
      </c>
      <c r="H540" s="396">
        <v>4</v>
      </c>
      <c r="I540" s="396">
        <v>9</v>
      </c>
      <c r="J540" s="395">
        <v>172</v>
      </c>
      <c r="K540" s="396">
        <v>93</v>
      </c>
      <c r="L540" s="396">
        <v>265</v>
      </c>
    </row>
    <row r="541" spans="1:12">
      <c r="A541" s="140"/>
      <c r="C541" s="141" t="s">
        <v>324</v>
      </c>
      <c r="D541" s="395">
        <v>43</v>
      </c>
      <c r="E541" s="396">
        <v>0</v>
      </c>
      <c r="F541" s="397">
        <v>43</v>
      </c>
      <c r="G541" s="396">
        <v>1</v>
      </c>
      <c r="H541" s="396">
        <v>0</v>
      </c>
      <c r="I541" s="396">
        <v>1</v>
      </c>
      <c r="J541" s="395">
        <v>44</v>
      </c>
      <c r="K541" s="396">
        <v>0</v>
      </c>
      <c r="L541" s="396">
        <v>44</v>
      </c>
    </row>
    <row r="542" spans="1:12" s="8" customFormat="1">
      <c r="C542" s="65" t="s">
        <v>50</v>
      </c>
      <c r="D542" s="367">
        <v>328</v>
      </c>
      <c r="E542" s="368">
        <v>118</v>
      </c>
      <c r="F542" s="369">
        <v>446</v>
      </c>
      <c r="G542" s="368">
        <v>7</v>
      </c>
      <c r="H542" s="368">
        <v>4</v>
      </c>
      <c r="I542" s="368">
        <v>11</v>
      </c>
      <c r="J542" s="367">
        <v>335</v>
      </c>
      <c r="K542" s="368">
        <v>122</v>
      </c>
      <c r="L542" s="368">
        <v>457</v>
      </c>
    </row>
    <row r="543" spans="1:12">
      <c r="A543" s="140"/>
      <c r="B543" s="1" t="s">
        <v>149</v>
      </c>
      <c r="D543" s="395"/>
      <c r="E543" s="396"/>
      <c r="F543" s="397"/>
      <c r="G543" s="396"/>
      <c r="H543" s="396"/>
      <c r="I543" s="396"/>
      <c r="J543" s="395"/>
      <c r="K543" s="396"/>
      <c r="L543" s="396"/>
    </row>
    <row r="544" spans="1:12">
      <c r="A544" s="140"/>
      <c r="C544" s="141" t="s">
        <v>278</v>
      </c>
      <c r="D544" s="395">
        <v>62</v>
      </c>
      <c r="E544" s="396">
        <v>65</v>
      </c>
      <c r="F544" s="397">
        <v>127</v>
      </c>
      <c r="G544" s="396">
        <v>0</v>
      </c>
      <c r="H544" s="396">
        <v>0</v>
      </c>
      <c r="I544" s="396">
        <v>0</v>
      </c>
      <c r="J544" s="395">
        <v>62</v>
      </c>
      <c r="K544" s="396">
        <v>65</v>
      </c>
      <c r="L544" s="396">
        <v>127</v>
      </c>
    </row>
    <row r="545" spans="1:12" s="8" customFormat="1">
      <c r="C545" s="65" t="s">
        <v>50</v>
      </c>
      <c r="D545" s="367">
        <v>62</v>
      </c>
      <c r="E545" s="368">
        <v>65</v>
      </c>
      <c r="F545" s="369">
        <v>127</v>
      </c>
      <c r="G545" s="368">
        <v>0</v>
      </c>
      <c r="H545" s="368">
        <v>0</v>
      </c>
      <c r="I545" s="368">
        <v>0</v>
      </c>
      <c r="J545" s="367">
        <v>62</v>
      </c>
      <c r="K545" s="368">
        <v>65</v>
      </c>
      <c r="L545" s="368">
        <v>127</v>
      </c>
    </row>
    <row r="546" spans="1:12" s="8" customFormat="1">
      <c r="A546" s="140"/>
      <c r="B546" s="1" t="s">
        <v>150</v>
      </c>
      <c r="C546" s="141"/>
      <c r="D546" s="395"/>
      <c r="E546" s="396"/>
      <c r="F546" s="397"/>
      <c r="G546" s="396"/>
      <c r="H546" s="396"/>
      <c r="I546" s="396"/>
      <c r="J546" s="395"/>
      <c r="K546" s="396"/>
      <c r="L546" s="396"/>
    </row>
    <row r="547" spans="1:12" s="8" customFormat="1">
      <c r="A547" s="140"/>
      <c r="B547" s="1"/>
      <c r="C547" s="141" t="s">
        <v>329</v>
      </c>
      <c r="D547" s="395">
        <v>20</v>
      </c>
      <c r="E547" s="396">
        <v>70</v>
      </c>
      <c r="F547" s="397">
        <v>90</v>
      </c>
      <c r="G547" s="396">
        <v>0</v>
      </c>
      <c r="H547" s="396">
        <v>3</v>
      </c>
      <c r="I547" s="396">
        <v>3</v>
      </c>
      <c r="J547" s="395">
        <v>20</v>
      </c>
      <c r="K547" s="396">
        <v>73</v>
      </c>
      <c r="L547" s="396">
        <v>93</v>
      </c>
    </row>
    <row r="548" spans="1:12">
      <c r="A548" s="140"/>
      <c r="C548" s="141" t="s">
        <v>331</v>
      </c>
      <c r="D548" s="395">
        <v>81</v>
      </c>
      <c r="E548" s="396">
        <v>208</v>
      </c>
      <c r="F548" s="397">
        <v>289</v>
      </c>
      <c r="G548" s="396">
        <v>0</v>
      </c>
      <c r="H548" s="396">
        <v>1</v>
      </c>
      <c r="I548" s="396">
        <v>1</v>
      </c>
      <c r="J548" s="395">
        <v>81</v>
      </c>
      <c r="K548" s="396">
        <v>209</v>
      </c>
      <c r="L548" s="396">
        <v>290</v>
      </c>
    </row>
    <row r="549" spans="1:12" ht="13.95" customHeight="1">
      <c r="A549" s="8"/>
      <c r="B549" s="8"/>
      <c r="C549" s="65" t="s">
        <v>50</v>
      </c>
      <c r="D549" s="367">
        <v>101</v>
      </c>
      <c r="E549" s="368">
        <v>278</v>
      </c>
      <c r="F549" s="369">
        <v>379</v>
      </c>
      <c r="G549" s="368">
        <v>0</v>
      </c>
      <c r="H549" s="368">
        <v>4</v>
      </c>
      <c r="I549" s="368">
        <v>4</v>
      </c>
      <c r="J549" s="367">
        <v>101</v>
      </c>
      <c r="K549" s="368">
        <v>282</v>
      </c>
      <c r="L549" s="368">
        <v>383</v>
      </c>
    </row>
    <row r="550" spans="1:12">
      <c r="A550" s="8"/>
      <c r="B550" s="8"/>
      <c r="C550" s="65" t="s">
        <v>279</v>
      </c>
      <c r="D550" s="398">
        <v>955</v>
      </c>
      <c r="E550" s="399">
        <v>655</v>
      </c>
      <c r="F550" s="400">
        <v>1610</v>
      </c>
      <c r="G550" s="399">
        <v>19</v>
      </c>
      <c r="H550" s="399">
        <v>21</v>
      </c>
      <c r="I550" s="399">
        <v>40</v>
      </c>
      <c r="J550" s="398">
        <v>974</v>
      </c>
      <c r="K550" s="399">
        <v>676</v>
      </c>
      <c r="L550" s="399">
        <v>1650</v>
      </c>
    </row>
    <row r="551" spans="1:12">
      <c r="A551" s="1" t="s">
        <v>56</v>
      </c>
      <c r="D551" s="159"/>
      <c r="F551" s="160"/>
      <c r="J551" s="159"/>
    </row>
    <row r="552" spans="1:12">
      <c r="B552" s="1" t="s">
        <v>134</v>
      </c>
      <c r="D552" s="159"/>
      <c r="F552" s="160"/>
      <c r="J552" s="159"/>
    </row>
    <row r="553" spans="1:12">
      <c r="C553" s="141" t="s">
        <v>346</v>
      </c>
      <c r="D553" s="163">
        <v>141</v>
      </c>
      <c r="E553" s="164">
        <v>100</v>
      </c>
      <c r="F553" s="165">
        <v>241</v>
      </c>
      <c r="G553" s="164">
        <v>6</v>
      </c>
      <c r="H553" s="164">
        <v>4</v>
      </c>
      <c r="I553" s="164">
        <v>10</v>
      </c>
      <c r="J553" s="163">
        <v>147</v>
      </c>
      <c r="K553" s="164">
        <v>104</v>
      </c>
      <c r="L553" s="209">
        <v>251</v>
      </c>
    </row>
    <row r="554" spans="1:12" ht="13.2" customHeight="1">
      <c r="C554" s="65" t="s">
        <v>50</v>
      </c>
      <c r="D554" s="9">
        <v>141</v>
      </c>
      <c r="E554" s="10">
        <v>100</v>
      </c>
      <c r="F554" s="10">
        <v>241</v>
      </c>
      <c r="G554" s="9">
        <v>6</v>
      </c>
      <c r="H554" s="10">
        <v>4</v>
      </c>
      <c r="I554" s="10">
        <v>10</v>
      </c>
      <c r="J554" s="9">
        <v>147</v>
      </c>
      <c r="K554" s="10">
        <v>104</v>
      </c>
      <c r="L554" s="38">
        <v>251</v>
      </c>
    </row>
    <row r="555" spans="1:12" ht="25.2" customHeight="1">
      <c r="B555" s="679" t="s">
        <v>136</v>
      </c>
      <c r="C555" s="679"/>
      <c r="D555" s="159"/>
      <c r="F555" s="160"/>
      <c r="J555" s="159"/>
    </row>
    <row r="556" spans="1:12">
      <c r="C556" s="141" t="s">
        <v>349</v>
      </c>
      <c r="D556" s="163">
        <v>78</v>
      </c>
      <c r="E556" s="164">
        <v>42</v>
      </c>
      <c r="F556" s="165">
        <v>120</v>
      </c>
      <c r="G556" s="164">
        <v>2</v>
      </c>
      <c r="H556" s="164">
        <v>1</v>
      </c>
      <c r="I556" s="164">
        <v>3</v>
      </c>
      <c r="J556" s="163">
        <v>80</v>
      </c>
      <c r="K556" s="164">
        <v>43</v>
      </c>
      <c r="L556" s="209">
        <v>123</v>
      </c>
    </row>
    <row r="557" spans="1:12">
      <c r="C557" s="141" t="str">
        <f>"Digital Design &amp; Development (E)"</f>
        <v>Digital Design &amp; Development (E)</v>
      </c>
      <c r="D557" s="163">
        <v>22</v>
      </c>
      <c r="E557" s="164">
        <v>16</v>
      </c>
      <c r="F557" s="164">
        <v>38</v>
      </c>
      <c r="G557" s="164">
        <v>5</v>
      </c>
      <c r="H557" s="164">
        <v>6</v>
      </c>
      <c r="I557" s="164">
        <v>11</v>
      </c>
      <c r="J557" s="163">
        <v>27</v>
      </c>
      <c r="K557" s="164">
        <v>22</v>
      </c>
      <c r="L557" s="209">
        <v>49</v>
      </c>
    </row>
    <row r="558" spans="1:12">
      <c r="C558" s="65" t="s">
        <v>50</v>
      </c>
      <c r="D558" s="9">
        <v>100</v>
      </c>
      <c r="E558" s="10">
        <v>58</v>
      </c>
      <c r="F558" s="10">
        <v>158</v>
      </c>
      <c r="G558" s="9">
        <v>7</v>
      </c>
      <c r="H558" s="10">
        <v>7</v>
      </c>
      <c r="I558" s="10">
        <v>14</v>
      </c>
      <c r="J558" s="9">
        <v>107</v>
      </c>
      <c r="K558" s="10">
        <v>65</v>
      </c>
      <c r="L558" s="38">
        <v>172</v>
      </c>
    </row>
    <row r="559" spans="1:12">
      <c r="B559" s="1" t="s">
        <v>139</v>
      </c>
      <c r="C559" s="173"/>
      <c r="D559" s="12"/>
      <c r="E559" s="13"/>
      <c r="F559" s="14"/>
      <c r="G559" s="13"/>
      <c r="H559" s="13"/>
      <c r="I559" s="13"/>
      <c r="J559" s="12"/>
      <c r="K559" s="13"/>
      <c r="L559" s="40"/>
    </row>
    <row r="560" spans="1:12">
      <c r="C560" s="141" t="s">
        <v>351</v>
      </c>
      <c r="D560" s="163">
        <v>82</v>
      </c>
      <c r="E560" s="164">
        <v>158</v>
      </c>
      <c r="F560" s="165">
        <v>240</v>
      </c>
      <c r="G560" s="164">
        <v>3</v>
      </c>
      <c r="H560" s="164">
        <v>6</v>
      </c>
      <c r="I560" s="164">
        <v>9</v>
      </c>
      <c r="J560" s="163">
        <v>85</v>
      </c>
      <c r="K560" s="164">
        <v>164</v>
      </c>
      <c r="L560" s="209">
        <v>249</v>
      </c>
    </row>
    <row r="561" spans="2:12">
      <c r="C561" s="141" t="s">
        <v>352</v>
      </c>
      <c r="D561" s="163">
        <v>32</v>
      </c>
      <c r="E561" s="164">
        <v>140</v>
      </c>
      <c r="F561" s="165">
        <v>172</v>
      </c>
      <c r="G561" s="164">
        <v>2</v>
      </c>
      <c r="H561" s="164">
        <v>0</v>
      </c>
      <c r="I561" s="164">
        <v>2</v>
      </c>
      <c r="J561" s="163">
        <v>34</v>
      </c>
      <c r="K561" s="164">
        <v>140</v>
      </c>
      <c r="L561" s="209">
        <v>174</v>
      </c>
    </row>
    <row r="562" spans="2:12">
      <c r="C562" s="141" t="s">
        <v>360</v>
      </c>
      <c r="D562" s="163">
        <v>18</v>
      </c>
      <c r="E562" s="164">
        <v>153</v>
      </c>
      <c r="F562" s="165">
        <v>171</v>
      </c>
      <c r="G562" s="164">
        <v>2</v>
      </c>
      <c r="H562" s="164">
        <v>2</v>
      </c>
      <c r="I562" s="164">
        <v>4</v>
      </c>
      <c r="J562" s="163">
        <v>20</v>
      </c>
      <c r="K562" s="164">
        <v>155</v>
      </c>
      <c r="L562" s="209">
        <v>175</v>
      </c>
    </row>
    <row r="563" spans="2:12">
      <c r="C563" s="141" t="s">
        <v>361</v>
      </c>
      <c r="D563" s="163">
        <v>41</v>
      </c>
      <c r="E563" s="164">
        <v>193</v>
      </c>
      <c r="F563" s="165">
        <v>234</v>
      </c>
      <c r="G563" s="164">
        <v>1</v>
      </c>
      <c r="H563" s="164">
        <v>9</v>
      </c>
      <c r="I563" s="164">
        <v>10</v>
      </c>
      <c r="J563" s="163">
        <v>42</v>
      </c>
      <c r="K563" s="164">
        <v>202</v>
      </c>
      <c r="L563" s="209">
        <v>244</v>
      </c>
    </row>
    <row r="564" spans="2:12">
      <c r="C564" s="65" t="s">
        <v>50</v>
      </c>
      <c r="D564" s="9">
        <v>173</v>
      </c>
      <c r="E564" s="10">
        <v>644</v>
      </c>
      <c r="F564" s="10">
        <v>817</v>
      </c>
      <c r="G564" s="9">
        <v>8</v>
      </c>
      <c r="H564" s="10">
        <v>17</v>
      </c>
      <c r="I564" s="10">
        <v>25</v>
      </c>
      <c r="J564" s="9">
        <v>181</v>
      </c>
      <c r="K564" s="10">
        <v>661</v>
      </c>
      <c r="L564" s="38">
        <v>842</v>
      </c>
    </row>
    <row r="565" spans="2:12">
      <c r="B565" s="175" t="s">
        <v>142</v>
      </c>
      <c r="C565" s="65"/>
      <c r="D565" s="12"/>
      <c r="E565" s="13"/>
      <c r="F565" s="13"/>
      <c r="G565" s="12"/>
      <c r="H565" s="13"/>
      <c r="I565" s="13"/>
      <c r="J565" s="12"/>
      <c r="K565" s="13"/>
      <c r="L565" s="40"/>
    </row>
    <row r="566" spans="2:12">
      <c r="C566" s="170" t="s">
        <v>365</v>
      </c>
      <c r="D566" s="163">
        <v>328</v>
      </c>
      <c r="E566" s="164">
        <v>100</v>
      </c>
      <c r="F566" s="164">
        <v>428</v>
      </c>
      <c r="G566" s="163">
        <v>4</v>
      </c>
      <c r="H566" s="164">
        <v>1</v>
      </c>
      <c r="I566" s="164">
        <v>5</v>
      </c>
      <c r="J566" s="163">
        <v>332</v>
      </c>
      <c r="K566" s="164">
        <v>101</v>
      </c>
      <c r="L566" s="209">
        <v>433</v>
      </c>
    </row>
    <row r="567" spans="2:12">
      <c r="C567" s="176" t="s">
        <v>50</v>
      </c>
      <c r="D567" s="9">
        <v>328</v>
      </c>
      <c r="E567" s="10">
        <v>100</v>
      </c>
      <c r="F567" s="10">
        <v>428</v>
      </c>
      <c r="G567" s="9">
        <v>4</v>
      </c>
      <c r="H567" s="10">
        <v>1</v>
      </c>
      <c r="I567" s="10">
        <v>5</v>
      </c>
      <c r="J567" s="9">
        <v>332</v>
      </c>
      <c r="K567" s="10">
        <v>101</v>
      </c>
      <c r="L567" s="38">
        <v>433</v>
      </c>
    </row>
    <row r="568" spans="2:12">
      <c r="B568" s="1" t="s">
        <v>144</v>
      </c>
      <c r="C568" s="65"/>
      <c r="D568" s="12"/>
      <c r="E568" s="13"/>
      <c r="F568" s="13"/>
      <c r="G568" s="12"/>
      <c r="H568" s="13"/>
      <c r="I568" s="13"/>
      <c r="J568" s="12"/>
      <c r="K568" s="13"/>
      <c r="L568" s="40"/>
    </row>
    <row r="569" spans="2:12">
      <c r="C569" s="141" t="s">
        <v>367</v>
      </c>
      <c r="D569" s="163">
        <v>199</v>
      </c>
      <c r="E569" s="164">
        <v>136</v>
      </c>
      <c r="F569" s="165">
        <v>335</v>
      </c>
      <c r="G569" s="164">
        <v>9</v>
      </c>
      <c r="H569" s="164">
        <v>9</v>
      </c>
      <c r="I569" s="164">
        <v>18</v>
      </c>
      <c r="J569" s="163">
        <v>208</v>
      </c>
      <c r="K569" s="164">
        <v>145</v>
      </c>
      <c r="L569" s="209">
        <v>353</v>
      </c>
    </row>
    <row r="570" spans="2:12">
      <c r="C570" s="141" t="s">
        <v>369</v>
      </c>
      <c r="D570" s="163">
        <v>25</v>
      </c>
      <c r="E570" s="164">
        <v>93</v>
      </c>
      <c r="F570" s="165">
        <v>118</v>
      </c>
      <c r="G570" s="164">
        <v>0</v>
      </c>
      <c r="H570" s="164">
        <v>3</v>
      </c>
      <c r="I570" s="164">
        <v>3</v>
      </c>
      <c r="J570" s="163">
        <v>25</v>
      </c>
      <c r="K570" s="164">
        <v>96</v>
      </c>
      <c r="L570" s="209">
        <v>121</v>
      </c>
    </row>
    <row r="571" spans="2:12">
      <c r="C571" s="141" t="s">
        <v>382</v>
      </c>
      <c r="D571" s="163">
        <v>73</v>
      </c>
      <c r="E571" s="164">
        <v>22</v>
      </c>
      <c r="F571" s="165">
        <v>95</v>
      </c>
      <c r="G571" s="164">
        <v>0</v>
      </c>
      <c r="H571" s="164">
        <v>0</v>
      </c>
      <c r="I571" s="164">
        <v>0</v>
      </c>
      <c r="J571" s="163">
        <v>73</v>
      </c>
      <c r="K571" s="164">
        <v>22</v>
      </c>
      <c r="L571" s="209">
        <v>95</v>
      </c>
    </row>
    <row r="572" spans="2:12">
      <c r="C572" s="141" t="s">
        <v>384</v>
      </c>
      <c r="D572" s="163">
        <v>52</v>
      </c>
      <c r="E572" s="164">
        <v>15</v>
      </c>
      <c r="F572" s="165">
        <v>67</v>
      </c>
      <c r="G572" s="164">
        <v>1</v>
      </c>
      <c r="H572" s="164">
        <v>1</v>
      </c>
      <c r="I572" s="164">
        <v>2</v>
      </c>
      <c r="J572" s="163">
        <v>53</v>
      </c>
      <c r="K572" s="164">
        <v>16</v>
      </c>
      <c r="L572" s="209">
        <v>69</v>
      </c>
    </row>
    <row r="573" spans="2:12">
      <c r="C573" s="141" t="s">
        <v>385</v>
      </c>
      <c r="D573" s="163">
        <v>6</v>
      </c>
      <c r="E573" s="164">
        <v>47</v>
      </c>
      <c r="F573" s="165">
        <v>53</v>
      </c>
      <c r="G573" s="164">
        <v>0</v>
      </c>
      <c r="H573" s="164">
        <v>0</v>
      </c>
      <c r="I573" s="164">
        <v>0</v>
      </c>
      <c r="J573" s="163">
        <v>6</v>
      </c>
      <c r="K573" s="164">
        <v>47</v>
      </c>
      <c r="L573" s="209">
        <v>53</v>
      </c>
    </row>
    <row r="574" spans="2:12">
      <c r="C574" s="141" t="s">
        <v>387</v>
      </c>
      <c r="D574" s="163">
        <v>38</v>
      </c>
      <c r="E574" s="164">
        <v>117</v>
      </c>
      <c r="F574" s="165">
        <v>155</v>
      </c>
      <c r="G574" s="164">
        <v>0</v>
      </c>
      <c r="H574" s="164">
        <v>2</v>
      </c>
      <c r="I574" s="164">
        <v>2</v>
      </c>
      <c r="J574" s="163">
        <v>38</v>
      </c>
      <c r="K574" s="164">
        <v>119</v>
      </c>
      <c r="L574" s="209">
        <v>157</v>
      </c>
    </row>
    <row r="575" spans="2:12">
      <c r="C575" s="65" t="s">
        <v>50</v>
      </c>
      <c r="D575" s="9">
        <v>393</v>
      </c>
      <c r="E575" s="10">
        <v>430</v>
      </c>
      <c r="F575" s="10">
        <v>823</v>
      </c>
      <c r="G575" s="9">
        <v>10</v>
      </c>
      <c r="H575" s="10">
        <v>15</v>
      </c>
      <c r="I575" s="10">
        <v>25</v>
      </c>
      <c r="J575" s="9">
        <v>403</v>
      </c>
      <c r="K575" s="10">
        <v>445</v>
      </c>
      <c r="L575" s="38">
        <v>848</v>
      </c>
    </row>
    <row r="576" spans="2:12">
      <c r="B576" s="1" t="s">
        <v>146</v>
      </c>
      <c r="D576" s="159"/>
      <c r="F576" s="160"/>
      <c r="J576" s="159"/>
    </row>
    <row r="577" spans="2:12">
      <c r="C577" s="141" t="s">
        <v>389</v>
      </c>
      <c r="D577" s="159">
        <v>7</v>
      </c>
      <c r="E577" s="140">
        <v>2</v>
      </c>
      <c r="F577" s="160">
        <v>9</v>
      </c>
      <c r="G577" s="164">
        <v>23</v>
      </c>
      <c r="H577" s="164">
        <v>6</v>
      </c>
      <c r="I577" s="164">
        <v>29</v>
      </c>
      <c r="J577" s="163">
        <v>30</v>
      </c>
      <c r="K577" s="140">
        <v>8</v>
      </c>
      <c r="L577" s="275">
        <v>38</v>
      </c>
    </row>
    <row r="578" spans="2:12">
      <c r="C578" s="141" t="s">
        <v>396</v>
      </c>
      <c r="D578" s="159">
        <v>414</v>
      </c>
      <c r="E578" s="140">
        <v>121</v>
      </c>
      <c r="F578" s="160">
        <v>535</v>
      </c>
      <c r="G578" s="164">
        <v>163</v>
      </c>
      <c r="H578" s="164">
        <v>97</v>
      </c>
      <c r="I578" s="164">
        <v>260</v>
      </c>
      <c r="J578" s="163">
        <v>577</v>
      </c>
      <c r="K578" s="140">
        <v>218</v>
      </c>
      <c r="L578" s="275">
        <v>795</v>
      </c>
    </row>
    <row r="579" spans="2:12">
      <c r="C579" s="141" t="s">
        <v>397</v>
      </c>
      <c r="D579" s="159">
        <v>377</v>
      </c>
      <c r="E579" s="140">
        <v>67</v>
      </c>
      <c r="F579" s="160">
        <v>444</v>
      </c>
      <c r="G579" s="164">
        <v>14</v>
      </c>
      <c r="H579" s="164">
        <v>7</v>
      </c>
      <c r="I579" s="164">
        <v>21</v>
      </c>
      <c r="J579" s="163">
        <v>391</v>
      </c>
      <c r="K579" s="164">
        <v>74</v>
      </c>
      <c r="L579" s="209">
        <v>465</v>
      </c>
    </row>
    <row r="580" spans="2:12">
      <c r="C580" s="141" t="s">
        <v>401</v>
      </c>
      <c r="D580" s="163">
        <v>25</v>
      </c>
      <c r="E580" s="164">
        <v>1</v>
      </c>
      <c r="F580" s="165">
        <v>26</v>
      </c>
      <c r="G580" s="164">
        <v>0</v>
      </c>
      <c r="H580" s="164">
        <v>0</v>
      </c>
      <c r="I580" s="164">
        <v>0</v>
      </c>
      <c r="J580" s="163">
        <v>25</v>
      </c>
      <c r="K580" s="164">
        <v>1</v>
      </c>
      <c r="L580" s="209">
        <v>26</v>
      </c>
    </row>
    <row r="581" spans="2:12">
      <c r="C581" s="141" t="s">
        <v>406</v>
      </c>
      <c r="D581" s="163">
        <v>188</v>
      </c>
      <c r="E581" s="164">
        <v>89</v>
      </c>
      <c r="F581" s="172">
        <v>277</v>
      </c>
      <c r="G581" s="164">
        <v>8</v>
      </c>
      <c r="H581" s="164">
        <v>2</v>
      </c>
      <c r="I581" s="164">
        <v>10</v>
      </c>
      <c r="J581" s="163">
        <v>196</v>
      </c>
      <c r="K581" s="164">
        <v>91</v>
      </c>
      <c r="L581" s="209">
        <v>287</v>
      </c>
    </row>
    <row r="582" spans="2:12">
      <c r="C582" s="141" t="s">
        <v>412</v>
      </c>
      <c r="D582" s="163">
        <v>244</v>
      </c>
      <c r="E582" s="164">
        <v>20</v>
      </c>
      <c r="F582" s="164">
        <v>264</v>
      </c>
      <c r="G582" s="164">
        <v>4</v>
      </c>
      <c r="H582" s="164">
        <v>0</v>
      </c>
      <c r="I582" s="164">
        <v>4</v>
      </c>
      <c r="J582" s="163">
        <v>248</v>
      </c>
      <c r="K582" s="164">
        <v>20</v>
      </c>
      <c r="L582" s="209">
        <v>268</v>
      </c>
    </row>
    <row r="583" spans="2:12">
      <c r="C583" s="141" t="s">
        <v>415</v>
      </c>
      <c r="D583" s="163">
        <v>475</v>
      </c>
      <c r="E583" s="164">
        <v>25</v>
      </c>
      <c r="F583" s="164">
        <v>500</v>
      </c>
      <c r="G583" s="164">
        <v>9</v>
      </c>
      <c r="H583" s="164">
        <v>0</v>
      </c>
      <c r="I583" s="164">
        <v>9</v>
      </c>
      <c r="J583" s="163">
        <v>484</v>
      </c>
      <c r="K583" s="164">
        <v>25</v>
      </c>
      <c r="L583" s="209">
        <v>509</v>
      </c>
    </row>
    <row r="584" spans="2:12">
      <c r="C584" s="65" t="s">
        <v>50</v>
      </c>
      <c r="D584" s="9">
        <v>1730</v>
      </c>
      <c r="E584" s="10">
        <v>325</v>
      </c>
      <c r="F584" s="10">
        <v>2055</v>
      </c>
      <c r="G584" s="9">
        <v>221</v>
      </c>
      <c r="H584" s="10">
        <v>112</v>
      </c>
      <c r="I584" s="10">
        <v>333</v>
      </c>
      <c r="J584" s="9">
        <v>1951</v>
      </c>
      <c r="K584" s="10">
        <v>437</v>
      </c>
      <c r="L584" s="38">
        <v>2388</v>
      </c>
    </row>
    <row r="585" spans="2:12">
      <c r="B585" s="1" t="s">
        <v>149</v>
      </c>
      <c r="C585" s="173"/>
      <c r="D585" s="12"/>
      <c r="E585" s="13"/>
      <c r="F585" s="14"/>
      <c r="G585" s="13"/>
      <c r="H585" s="13"/>
      <c r="I585" s="13"/>
      <c r="J585" s="12"/>
      <c r="K585" s="13"/>
      <c r="L585" s="40"/>
    </row>
    <row r="586" spans="2:12" ht="13.2" customHeight="1">
      <c r="C586" s="141" t="s">
        <v>280</v>
      </c>
      <c r="D586" s="163">
        <v>7</v>
      </c>
      <c r="E586" s="164">
        <v>82</v>
      </c>
      <c r="F586" s="165">
        <v>89</v>
      </c>
      <c r="G586" s="164">
        <v>0</v>
      </c>
      <c r="H586" s="164">
        <v>1</v>
      </c>
      <c r="I586" s="164">
        <v>1</v>
      </c>
      <c r="J586" s="163">
        <v>7</v>
      </c>
      <c r="K586" s="164">
        <v>83</v>
      </c>
      <c r="L586" s="209">
        <v>90</v>
      </c>
    </row>
    <row r="587" spans="2:12">
      <c r="C587" s="141" t="s">
        <v>281</v>
      </c>
      <c r="D587" s="163">
        <v>19</v>
      </c>
      <c r="E587" s="164">
        <v>70</v>
      </c>
      <c r="F587" s="165">
        <v>89</v>
      </c>
      <c r="G587" s="164">
        <v>0</v>
      </c>
      <c r="H587" s="164">
        <v>0</v>
      </c>
      <c r="I587" s="164">
        <v>0</v>
      </c>
      <c r="J587" s="163">
        <v>19</v>
      </c>
      <c r="K587" s="164">
        <v>70</v>
      </c>
      <c r="L587" s="209">
        <v>89</v>
      </c>
    </row>
    <row r="588" spans="2:12">
      <c r="C588" s="141" t="s">
        <v>278</v>
      </c>
      <c r="D588" s="163">
        <v>169</v>
      </c>
      <c r="E588" s="164">
        <v>237</v>
      </c>
      <c r="F588" s="165">
        <v>406</v>
      </c>
      <c r="G588" s="164">
        <v>1</v>
      </c>
      <c r="H588" s="164">
        <v>3</v>
      </c>
      <c r="I588" s="164">
        <v>4</v>
      </c>
      <c r="J588" s="163">
        <v>170</v>
      </c>
      <c r="K588" s="164">
        <v>240</v>
      </c>
      <c r="L588" s="209">
        <v>410</v>
      </c>
    </row>
    <row r="589" spans="2:12">
      <c r="C589" s="65" t="s">
        <v>50</v>
      </c>
      <c r="D589" s="9">
        <v>195</v>
      </c>
      <c r="E589" s="10">
        <v>389</v>
      </c>
      <c r="F589" s="10">
        <v>584</v>
      </c>
      <c r="G589" s="9">
        <v>1</v>
      </c>
      <c r="H589" s="10">
        <v>4</v>
      </c>
      <c r="I589" s="10">
        <v>5</v>
      </c>
      <c r="J589" s="9">
        <v>196</v>
      </c>
      <c r="K589" s="10">
        <v>393</v>
      </c>
      <c r="L589" s="38">
        <v>589</v>
      </c>
    </row>
    <row r="590" spans="2:12" ht="18" customHeight="1">
      <c r="B590" s="1" t="s">
        <v>150</v>
      </c>
      <c r="C590" s="65"/>
      <c r="D590" s="12"/>
      <c r="E590" s="13"/>
      <c r="F590" s="14"/>
      <c r="G590" s="13"/>
      <c r="H590" s="13"/>
      <c r="I590" s="13"/>
      <c r="J590" s="12"/>
      <c r="K590" s="13"/>
      <c r="L590" s="40"/>
    </row>
    <row r="591" spans="2:12">
      <c r="C591" s="141" t="s">
        <v>424</v>
      </c>
      <c r="D591" s="163">
        <v>59</v>
      </c>
      <c r="E591" s="164">
        <v>296</v>
      </c>
      <c r="F591" s="165">
        <v>355</v>
      </c>
      <c r="G591" s="164">
        <v>1</v>
      </c>
      <c r="H591" s="164">
        <v>6</v>
      </c>
      <c r="I591" s="164">
        <v>7</v>
      </c>
      <c r="J591" s="163">
        <v>60</v>
      </c>
      <c r="K591" s="164">
        <v>302</v>
      </c>
      <c r="L591" s="209">
        <v>362</v>
      </c>
    </row>
    <row r="592" spans="2:12">
      <c r="C592" s="141" t="s">
        <v>426</v>
      </c>
      <c r="D592" s="163">
        <v>69</v>
      </c>
      <c r="E592" s="164">
        <v>370</v>
      </c>
      <c r="F592" s="165">
        <v>439</v>
      </c>
      <c r="G592" s="164">
        <v>1</v>
      </c>
      <c r="H592" s="164">
        <v>9</v>
      </c>
      <c r="I592" s="164">
        <v>10</v>
      </c>
      <c r="J592" s="163">
        <v>70</v>
      </c>
      <c r="K592" s="164">
        <v>379</v>
      </c>
      <c r="L592" s="209">
        <v>449</v>
      </c>
    </row>
    <row r="593" spans="1:12">
      <c r="C593" s="65" t="s">
        <v>50</v>
      </c>
      <c r="D593" s="9">
        <v>128</v>
      </c>
      <c r="E593" s="10">
        <v>666</v>
      </c>
      <c r="F593" s="10">
        <v>794</v>
      </c>
      <c r="G593" s="9">
        <v>2</v>
      </c>
      <c r="H593" s="10">
        <v>15</v>
      </c>
      <c r="I593" s="10">
        <v>17</v>
      </c>
      <c r="J593" s="9">
        <v>130</v>
      </c>
      <c r="K593" s="10">
        <v>681</v>
      </c>
      <c r="L593" s="38">
        <v>811</v>
      </c>
    </row>
    <row r="594" spans="1:12">
      <c r="C594" s="65" t="s">
        <v>282</v>
      </c>
      <c r="D594" s="12">
        <v>3188</v>
      </c>
      <c r="E594" s="13">
        <v>2712</v>
      </c>
      <c r="F594" s="14">
        <v>5900</v>
      </c>
      <c r="G594" s="13">
        <v>259</v>
      </c>
      <c r="H594" s="13">
        <v>175</v>
      </c>
      <c r="I594" s="13">
        <v>434</v>
      </c>
      <c r="J594" s="12">
        <v>3447</v>
      </c>
      <c r="K594" s="13">
        <v>2887</v>
      </c>
      <c r="L594" s="40">
        <v>6334</v>
      </c>
    </row>
    <row r="595" spans="1:12" ht="16.5" customHeight="1">
      <c r="C595" s="65" t="s">
        <v>301</v>
      </c>
      <c r="D595" s="9">
        <f>SUM(D594,D550)</f>
        <v>4143</v>
      </c>
      <c r="E595" s="10">
        <f t="shared" ref="E595:L595" si="13">SUM(E594,E550)</f>
        <v>3367</v>
      </c>
      <c r="F595" s="10">
        <f t="shared" si="13"/>
        <v>7510</v>
      </c>
      <c r="G595" s="9">
        <f t="shared" si="13"/>
        <v>278</v>
      </c>
      <c r="H595" s="10">
        <f t="shared" si="13"/>
        <v>196</v>
      </c>
      <c r="I595" s="10">
        <f t="shared" si="13"/>
        <v>474</v>
      </c>
      <c r="J595" s="9">
        <f t="shared" si="13"/>
        <v>4421</v>
      </c>
      <c r="K595" s="10">
        <f t="shared" si="13"/>
        <v>3563</v>
      </c>
      <c r="L595" s="38">
        <f t="shared" si="13"/>
        <v>7984</v>
      </c>
    </row>
    <row r="596" spans="1:12" ht="13.2" customHeight="1">
      <c r="A596" s="1" t="s">
        <v>59</v>
      </c>
      <c r="C596" s="65"/>
      <c r="D596" s="163">
        <v>28</v>
      </c>
      <c r="E596" s="164">
        <v>28</v>
      </c>
      <c r="F596" s="165">
        <v>56</v>
      </c>
      <c r="G596" s="164">
        <v>1</v>
      </c>
      <c r="H596" s="164">
        <v>6</v>
      </c>
      <c r="I596" s="164">
        <v>7</v>
      </c>
      <c r="J596" s="163">
        <v>29</v>
      </c>
      <c r="K596" s="164">
        <v>34</v>
      </c>
      <c r="L596" s="209">
        <v>63</v>
      </c>
    </row>
    <row r="597" spans="1:12" ht="26.25" customHeight="1">
      <c r="C597" s="65" t="s">
        <v>763</v>
      </c>
      <c r="D597" s="9">
        <f t="shared" ref="D597:L597" si="14">SUM(D595:D596)</f>
        <v>4171</v>
      </c>
      <c r="E597" s="10">
        <f t="shared" si="14"/>
        <v>3395</v>
      </c>
      <c r="F597" s="11">
        <f t="shared" si="14"/>
        <v>7566</v>
      </c>
      <c r="G597" s="10">
        <f t="shared" si="14"/>
        <v>279</v>
      </c>
      <c r="H597" s="10">
        <f t="shared" si="14"/>
        <v>202</v>
      </c>
      <c r="I597" s="10">
        <f t="shared" si="14"/>
        <v>481</v>
      </c>
      <c r="J597" s="9">
        <f t="shared" si="14"/>
        <v>4450</v>
      </c>
      <c r="K597" s="10">
        <f t="shared" si="14"/>
        <v>3597</v>
      </c>
      <c r="L597" s="38">
        <f t="shared" si="14"/>
        <v>8047</v>
      </c>
    </row>
    <row r="598" spans="1:12">
      <c r="C598" s="65"/>
      <c r="D598" s="13"/>
      <c r="E598" s="13"/>
      <c r="F598" s="13"/>
      <c r="G598" s="13"/>
      <c r="H598" s="13"/>
      <c r="I598" s="13"/>
      <c r="J598" s="13"/>
      <c r="K598" s="13"/>
      <c r="L598" s="40"/>
    </row>
    <row r="599" spans="1:12">
      <c r="C599" s="65"/>
      <c r="D599" s="13"/>
      <c r="E599" s="13"/>
      <c r="F599" s="13"/>
      <c r="G599" s="13"/>
      <c r="H599" s="13"/>
      <c r="I599" s="13"/>
      <c r="K599" s="13"/>
      <c r="L599" s="40"/>
    </row>
    <row r="600" spans="1:12" ht="26.4" customHeight="1">
      <c r="A600" s="651" t="s">
        <v>764</v>
      </c>
      <c r="B600" s="651"/>
      <c r="C600" s="651"/>
      <c r="D600" s="651"/>
      <c r="E600" s="651"/>
      <c r="F600" s="651"/>
      <c r="G600" s="651"/>
      <c r="H600" s="651"/>
      <c r="I600" s="651"/>
      <c r="J600" s="651"/>
      <c r="K600" s="651"/>
      <c r="L600" s="651"/>
    </row>
    <row r="601" spans="1:12" ht="13.8" thickBot="1">
      <c r="A601" s="29"/>
      <c r="B601" s="29"/>
      <c r="C601" s="29"/>
      <c r="D601" s="29"/>
      <c r="E601" s="29"/>
      <c r="F601" s="29"/>
      <c r="G601" s="29"/>
      <c r="H601" s="29"/>
      <c r="I601" s="29"/>
      <c r="J601" s="151"/>
      <c r="K601" s="151"/>
      <c r="L601" s="557" t="s">
        <v>745</v>
      </c>
    </row>
    <row r="602" spans="1:12">
      <c r="A602" s="152"/>
      <c r="B602" s="152"/>
      <c r="C602" s="153"/>
      <c r="D602" s="653" t="s">
        <v>131</v>
      </c>
      <c r="E602" s="654"/>
      <c r="F602" s="655"/>
      <c r="G602" s="654" t="s">
        <v>132</v>
      </c>
      <c r="H602" s="654"/>
      <c r="I602" s="654"/>
      <c r="J602" s="653" t="s">
        <v>50</v>
      </c>
      <c r="K602" s="654"/>
      <c r="L602" s="654"/>
    </row>
    <row r="603" spans="1:12">
      <c r="A603" s="154"/>
      <c r="B603" s="154"/>
      <c r="C603" s="155"/>
      <c r="D603" s="156" t="s">
        <v>51</v>
      </c>
      <c r="E603" s="157" t="s">
        <v>52</v>
      </c>
      <c r="F603" s="158" t="s">
        <v>53</v>
      </c>
      <c r="G603" s="157" t="s">
        <v>51</v>
      </c>
      <c r="H603" s="157" t="s">
        <v>52</v>
      </c>
      <c r="I603" s="157" t="s">
        <v>53</v>
      </c>
      <c r="J603" s="156" t="s">
        <v>51</v>
      </c>
      <c r="K603" s="157" t="s">
        <v>52</v>
      </c>
      <c r="L603" s="277" t="s">
        <v>53</v>
      </c>
    </row>
    <row r="604" spans="1:12" s="8" customFormat="1">
      <c r="A604" s="1" t="s">
        <v>54</v>
      </c>
      <c r="B604" s="140"/>
      <c r="C604" s="141"/>
      <c r="D604" s="388"/>
      <c r="E604" s="389"/>
      <c r="F604" s="390"/>
      <c r="G604" s="389"/>
      <c r="H604" s="389"/>
      <c r="I604" s="389"/>
      <c r="J604" s="391"/>
      <c r="K604" s="389"/>
      <c r="L604" s="346"/>
    </row>
    <row r="605" spans="1:12">
      <c r="A605" s="140"/>
      <c r="B605" s="1" t="s">
        <v>146</v>
      </c>
      <c r="D605" s="388"/>
      <c r="E605" s="389"/>
      <c r="F605" s="390"/>
      <c r="G605" s="389"/>
      <c r="H605" s="389"/>
      <c r="I605" s="389"/>
      <c r="J605" s="388"/>
      <c r="K605" s="389"/>
      <c r="L605" s="346"/>
    </row>
    <row r="606" spans="1:12">
      <c r="A606" s="140"/>
      <c r="C606" s="141" t="s">
        <v>324</v>
      </c>
      <c r="D606" s="395">
        <v>11</v>
      </c>
      <c r="E606" s="396">
        <v>3</v>
      </c>
      <c r="F606" s="397">
        <v>14</v>
      </c>
      <c r="G606" s="396">
        <v>0</v>
      </c>
      <c r="H606" s="396">
        <v>0</v>
      </c>
      <c r="I606" s="396">
        <v>0</v>
      </c>
      <c r="J606" s="395">
        <v>11</v>
      </c>
      <c r="K606" s="396">
        <v>3</v>
      </c>
      <c r="L606" s="396">
        <v>14</v>
      </c>
    </row>
    <row r="607" spans="1:12">
      <c r="A607" s="140"/>
      <c r="C607" s="141" t="s">
        <v>326</v>
      </c>
      <c r="D607" s="395">
        <v>28</v>
      </c>
      <c r="E607" s="396">
        <v>2</v>
      </c>
      <c r="F607" s="397">
        <v>30</v>
      </c>
      <c r="G607" s="396">
        <v>4</v>
      </c>
      <c r="H607" s="396">
        <v>0</v>
      </c>
      <c r="I607" s="396">
        <v>4</v>
      </c>
      <c r="J607" s="395">
        <v>32</v>
      </c>
      <c r="K607" s="396">
        <v>2</v>
      </c>
      <c r="L607" s="396">
        <v>34</v>
      </c>
    </row>
    <row r="608" spans="1:12" s="8" customFormat="1">
      <c r="C608" s="65" t="s">
        <v>50</v>
      </c>
      <c r="D608" s="367">
        <v>39</v>
      </c>
      <c r="E608" s="368">
        <v>5</v>
      </c>
      <c r="F608" s="369">
        <v>44</v>
      </c>
      <c r="G608" s="368">
        <v>4</v>
      </c>
      <c r="H608" s="368">
        <v>0</v>
      </c>
      <c r="I608" s="368">
        <v>4</v>
      </c>
      <c r="J608" s="367">
        <v>43</v>
      </c>
      <c r="K608" s="368">
        <v>5</v>
      </c>
      <c r="L608" s="368">
        <v>48</v>
      </c>
    </row>
    <row r="609" spans="1:12" s="8" customFormat="1">
      <c r="A609" s="140"/>
      <c r="B609" s="1" t="s">
        <v>149</v>
      </c>
      <c r="C609" s="141"/>
      <c r="D609" s="395"/>
      <c r="E609" s="396"/>
      <c r="F609" s="397"/>
      <c r="G609" s="396"/>
      <c r="H609" s="396"/>
      <c r="I609" s="396"/>
      <c r="J609" s="395"/>
      <c r="K609" s="396"/>
      <c r="L609" s="396"/>
    </row>
    <row r="610" spans="1:12">
      <c r="A610" s="140"/>
      <c r="C610" s="141" t="s">
        <v>278</v>
      </c>
      <c r="D610" s="395">
        <v>23</v>
      </c>
      <c r="E610" s="396">
        <v>13</v>
      </c>
      <c r="F610" s="397">
        <v>36</v>
      </c>
      <c r="G610" s="396">
        <v>0</v>
      </c>
      <c r="H610" s="396">
        <v>1</v>
      </c>
      <c r="I610" s="396">
        <v>1</v>
      </c>
      <c r="J610" s="395">
        <v>23</v>
      </c>
      <c r="K610" s="396">
        <v>14</v>
      </c>
      <c r="L610" s="396">
        <v>37</v>
      </c>
    </row>
    <row r="611" spans="1:12">
      <c r="A611" s="8"/>
      <c r="B611" s="8"/>
      <c r="C611" s="65"/>
      <c r="D611" s="367">
        <v>23</v>
      </c>
      <c r="E611" s="368">
        <v>13</v>
      </c>
      <c r="F611" s="369">
        <v>36</v>
      </c>
      <c r="G611" s="368">
        <v>0</v>
      </c>
      <c r="H611" s="368">
        <v>1</v>
      </c>
      <c r="I611" s="368">
        <v>1</v>
      </c>
      <c r="J611" s="367">
        <v>23</v>
      </c>
      <c r="K611" s="368">
        <v>14</v>
      </c>
      <c r="L611" s="368">
        <v>37</v>
      </c>
    </row>
    <row r="612" spans="1:12">
      <c r="A612" s="8"/>
      <c r="B612" s="677" t="s">
        <v>150</v>
      </c>
      <c r="C612" s="677"/>
      <c r="D612" s="398"/>
      <c r="E612" s="399"/>
      <c r="F612" s="400"/>
      <c r="G612" s="399"/>
      <c r="H612" s="399"/>
      <c r="I612" s="399"/>
      <c r="J612" s="398"/>
      <c r="K612" s="399"/>
      <c r="L612" s="399"/>
    </row>
    <row r="613" spans="1:12">
      <c r="A613" s="8"/>
      <c r="B613" s="8"/>
      <c r="C613" s="162" t="s">
        <v>329</v>
      </c>
      <c r="D613" s="537">
        <v>12</v>
      </c>
      <c r="E613" s="538">
        <v>47</v>
      </c>
      <c r="F613" s="539">
        <v>59</v>
      </c>
      <c r="G613" s="538">
        <v>2</v>
      </c>
      <c r="H613" s="538">
        <v>7</v>
      </c>
      <c r="I613" s="538">
        <v>9</v>
      </c>
      <c r="J613" s="537">
        <v>14</v>
      </c>
      <c r="K613" s="538">
        <v>54</v>
      </c>
      <c r="L613" s="538">
        <v>68</v>
      </c>
    </row>
    <row r="614" spans="1:12">
      <c r="A614" s="8"/>
      <c r="B614" s="8"/>
      <c r="C614" s="65" t="s">
        <v>50</v>
      </c>
      <c r="D614" s="398">
        <v>12</v>
      </c>
      <c r="E614" s="399">
        <v>47</v>
      </c>
      <c r="F614" s="400">
        <v>59</v>
      </c>
      <c r="G614" s="399">
        <v>2</v>
      </c>
      <c r="H614" s="399">
        <v>7</v>
      </c>
      <c r="I614" s="399">
        <v>9</v>
      </c>
      <c r="J614" s="398">
        <v>14</v>
      </c>
      <c r="K614" s="399">
        <v>54</v>
      </c>
      <c r="L614" s="399">
        <v>68</v>
      </c>
    </row>
    <row r="615" spans="1:12">
      <c r="A615" s="8"/>
      <c r="B615" s="8"/>
      <c r="C615" s="65" t="s">
        <v>279</v>
      </c>
      <c r="D615" s="398">
        <v>74</v>
      </c>
      <c r="E615" s="399">
        <v>65</v>
      </c>
      <c r="F615" s="400">
        <v>139</v>
      </c>
      <c r="G615" s="399">
        <v>6</v>
      </c>
      <c r="H615" s="399">
        <v>8</v>
      </c>
      <c r="I615" s="399">
        <v>14</v>
      </c>
      <c r="J615" s="398">
        <v>80</v>
      </c>
      <c r="K615" s="399">
        <v>73</v>
      </c>
      <c r="L615" s="399">
        <v>153</v>
      </c>
    </row>
    <row r="616" spans="1:12">
      <c r="A616" s="1" t="s">
        <v>56</v>
      </c>
      <c r="D616" s="159"/>
      <c r="F616" s="160"/>
      <c r="J616" s="159"/>
    </row>
    <row r="617" spans="1:12">
      <c r="B617" s="1" t="s">
        <v>139</v>
      </c>
      <c r="C617" s="173"/>
      <c r="D617" s="163"/>
      <c r="E617" s="164"/>
      <c r="F617" s="165"/>
      <c r="G617" s="164"/>
      <c r="H617" s="164"/>
      <c r="I617" s="164"/>
      <c r="J617" s="163"/>
      <c r="K617" s="164"/>
      <c r="L617" s="209"/>
    </row>
    <row r="618" spans="1:12">
      <c r="C618" s="141" t="s">
        <v>351</v>
      </c>
      <c r="D618" s="163">
        <v>77</v>
      </c>
      <c r="E618" s="164">
        <v>220</v>
      </c>
      <c r="F618" s="165">
        <v>297</v>
      </c>
      <c r="G618" s="164">
        <v>9</v>
      </c>
      <c r="H618" s="164">
        <v>38</v>
      </c>
      <c r="I618" s="164">
        <v>47</v>
      </c>
      <c r="J618" s="163">
        <v>86</v>
      </c>
      <c r="K618" s="164">
        <v>258</v>
      </c>
      <c r="L618" s="209">
        <v>344</v>
      </c>
    </row>
    <row r="619" spans="1:12">
      <c r="C619" s="141" t="s">
        <v>361</v>
      </c>
      <c r="D619" s="163">
        <v>95</v>
      </c>
      <c r="E619" s="164">
        <v>651</v>
      </c>
      <c r="F619" s="165">
        <v>746</v>
      </c>
      <c r="G619" s="164">
        <v>5</v>
      </c>
      <c r="H619" s="164">
        <v>54</v>
      </c>
      <c r="I619" s="164">
        <v>59</v>
      </c>
      <c r="J619" s="163">
        <v>100</v>
      </c>
      <c r="K619" s="164">
        <v>705</v>
      </c>
      <c r="L619" s="209">
        <v>805</v>
      </c>
    </row>
    <row r="620" spans="1:12">
      <c r="C620" s="141" t="s">
        <v>363</v>
      </c>
      <c r="D620" s="163">
        <v>0</v>
      </c>
      <c r="E620" s="164">
        <v>181</v>
      </c>
      <c r="F620" s="165">
        <v>181</v>
      </c>
      <c r="G620" s="164">
        <v>0</v>
      </c>
      <c r="H620" s="164">
        <v>76</v>
      </c>
      <c r="I620" s="164">
        <v>76</v>
      </c>
      <c r="J620" s="163">
        <v>0</v>
      </c>
      <c r="K620" s="164">
        <v>257</v>
      </c>
      <c r="L620" s="209">
        <v>257</v>
      </c>
    </row>
    <row r="621" spans="1:12" ht="13.2" customHeight="1">
      <c r="C621" s="65" t="s">
        <v>50</v>
      </c>
      <c r="D621" s="9">
        <v>172</v>
      </c>
      <c r="E621" s="10">
        <v>1052</v>
      </c>
      <c r="F621" s="10">
        <v>1224</v>
      </c>
      <c r="G621" s="9">
        <v>14</v>
      </c>
      <c r="H621" s="10">
        <v>168</v>
      </c>
      <c r="I621" s="10">
        <v>182</v>
      </c>
      <c r="J621" s="9">
        <v>186</v>
      </c>
      <c r="K621" s="10">
        <v>1220</v>
      </c>
      <c r="L621" s="38">
        <v>1406</v>
      </c>
    </row>
    <row r="622" spans="1:12">
      <c r="B622" s="679" t="s">
        <v>143</v>
      </c>
      <c r="C622" s="682"/>
      <c r="D622" s="12"/>
      <c r="E622" s="13"/>
      <c r="F622" s="13"/>
      <c r="G622" s="12"/>
      <c r="H622" s="13"/>
      <c r="I622" s="13"/>
      <c r="J622" s="12"/>
      <c r="K622" s="13"/>
      <c r="L622" s="40"/>
    </row>
    <row r="623" spans="1:12">
      <c r="C623" s="162" t="s">
        <v>366</v>
      </c>
      <c r="D623" s="163">
        <v>5</v>
      </c>
      <c r="E623" s="164">
        <v>183</v>
      </c>
      <c r="F623" s="164">
        <v>188</v>
      </c>
      <c r="G623" s="163">
        <v>1</v>
      </c>
      <c r="H623" s="164">
        <v>22</v>
      </c>
      <c r="I623" s="164">
        <v>23</v>
      </c>
      <c r="J623" s="163">
        <v>6</v>
      </c>
      <c r="K623" s="164">
        <v>205</v>
      </c>
      <c r="L623" s="209">
        <v>211</v>
      </c>
    </row>
    <row r="624" spans="1:12">
      <c r="C624" s="65" t="s">
        <v>50</v>
      </c>
      <c r="D624" s="9">
        <v>5</v>
      </c>
      <c r="E624" s="10">
        <v>183</v>
      </c>
      <c r="F624" s="10">
        <v>188</v>
      </c>
      <c r="G624" s="9">
        <v>1</v>
      </c>
      <c r="H624" s="10">
        <v>22</v>
      </c>
      <c r="I624" s="10">
        <v>23</v>
      </c>
      <c r="J624" s="9">
        <v>6</v>
      </c>
      <c r="K624" s="10">
        <v>205</v>
      </c>
      <c r="L624" s="38">
        <v>211</v>
      </c>
    </row>
    <row r="625" spans="2:12">
      <c r="B625" s="1" t="s">
        <v>144</v>
      </c>
      <c r="C625" s="173"/>
      <c r="D625" s="12"/>
      <c r="E625" s="13"/>
      <c r="F625" s="13"/>
      <c r="G625" s="12"/>
      <c r="H625" s="13"/>
      <c r="I625" s="13"/>
      <c r="J625" s="12"/>
      <c r="K625" s="13"/>
      <c r="L625" s="40"/>
    </row>
    <row r="626" spans="2:12">
      <c r="C626" s="141" t="s">
        <v>367</v>
      </c>
      <c r="D626" s="163">
        <v>1590</v>
      </c>
      <c r="E626" s="164">
        <v>1266</v>
      </c>
      <c r="F626" s="165">
        <v>2856</v>
      </c>
      <c r="G626" s="164">
        <v>119</v>
      </c>
      <c r="H626" s="164">
        <v>147</v>
      </c>
      <c r="I626" s="164">
        <v>266</v>
      </c>
      <c r="J626" s="163">
        <v>1709</v>
      </c>
      <c r="K626" s="164">
        <v>1413</v>
      </c>
      <c r="L626" s="209">
        <v>3122</v>
      </c>
    </row>
    <row r="627" spans="2:12">
      <c r="C627" s="141" t="s">
        <v>375</v>
      </c>
      <c r="D627" s="163">
        <v>131</v>
      </c>
      <c r="E627" s="164">
        <v>91</v>
      </c>
      <c r="F627" s="165">
        <v>222</v>
      </c>
      <c r="G627" s="164">
        <v>82</v>
      </c>
      <c r="H627" s="164">
        <v>90</v>
      </c>
      <c r="I627" s="164">
        <v>172</v>
      </c>
      <c r="J627" s="163">
        <v>213</v>
      </c>
      <c r="K627" s="164">
        <v>181</v>
      </c>
      <c r="L627" s="209">
        <v>394</v>
      </c>
    </row>
    <row r="628" spans="2:12">
      <c r="C628" s="141" t="s">
        <v>385</v>
      </c>
      <c r="D628" s="163">
        <v>236</v>
      </c>
      <c r="E628" s="164">
        <v>555</v>
      </c>
      <c r="F628" s="164">
        <v>791</v>
      </c>
      <c r="G628" s="164">
        <v>17</v>
      </c>
      <c r="H628" s="164">
        <v>55</v>
      </c>
      <c r="I628" s="164">
        <v>72</v>
      </c>
      <c r="J628" s="163">
        <v>253</v>
      </c>
      <c r="K628" s="164">
        <v>610</v>
      </c>
      <c r="L628" s="209">
        <v>863</v>
      </c>
    </row>
    <row r="629" spans="2:12">
      <c r="C629" s="65" t="s">
        <v>50</v>
      </c>
      <c r="D629" s="9">
        <v>1957</v>
      </c>
      <c r="E629" s="10">
        <v>1912</v>
      </c>
      <c r="F629" s="10">
        <v>3869</v>
      </c>
      <c r="G629" s="9">
        <v>218</v>
      </c>
      <c r="H629" s="10">
        <v>292</v>
      </c>
      <c r="I629" s="10">
        <v>510</v>
      </c>
      <c r="J629" s="9">
        <v>2175</v>
      </c>
      <c r="K629" s="10">
        <v>2204</v>
      </c>
      <c r="L629" s="38">
        <v>4379</v>
      </c>
    </row>
    <row r="630" spans="2:12">
      <c r="B630" s="1" t="s">
        <v>146</v>
      </c>
      <c r="C630" s="173"/>
      <c r="D630" s="163"/>
      <c r="E630" s="164"/>
      <c r="F630" s="165"/>
      <c r="G630" s="164"/>
      <c r="H630" s="164"/>
      <c r="I630" s="164"/>
      <c r="J630" s="163"/>
      <c r="K630" s="164"/>
      <c r="L630" s="209"/>
    </row>
    <row r="631" spans="2:12">
      <c r="C631" s="141" t="s">
        <v>389</v>
      </c>
      <c r="D631" s="163">
        <v>22</v>
      </c>
      <c r="E631" s="164">
        <v>6</v>
      </c>
      <c r="F631" s="165">
        <v>28</v>
      </c>
      <c r="G631" s="164">
        <v>47</v>
      </c>
      <c r="H631" s="164">
        <v>13</v>
      </c>
      <c r="I631" s="164">
        <v>60</v>
      </c>
      <c r="J631" s="163">
        <v>69</v>
      </c>
      <c r="K631" s="164">
        <v>19</v>
      </c>
      <c r="L631" s="209">
        <v>88</v>
      </c>
    </row>
    <row r="632" spans="2:12">
      <c r="C632" s="141" t="s">
        <v>391</v>
      </c>
      <c r="D632" s="163">
        <v>77</v>
      </c>
      <c r="E632" s="164">
        <v>103</v>
      </c>
      <c r="F632" s="165">
        <v>180</v>
      </c>
      <c r="G632" s="164">
        <v>6</v>
      </c>
      <c r="H632" s="164">
        <v>20</v>
      </c>
      <c r="I632" s="164">
        <v>26</v>
      </c>
      <c r="J632" s="163">
        <v>83</v>
      </c>
      <c r="K632" s="164">
        <v>123</v>
      </c>
      <c r="L632" s="209">
        <v>206</v>
      </c>
    </row>
    <row r="633" spans="2:12">
      <c r="C633" s="141" t="s">
        <v>393</v>
      </c>
      <c r="D633" s="163">
        <v>285</v>
      </c>
      <c r="E633" s="164">
        <v>8</v>
      </c>
      <c r="F633" s="165">
        <v>293</v>
      </c>
      <c r="G633" s="164">
        <v>31</v>
      </c>
      <c r="H633" s="164">
        <v>0</v>
      </c>
      <c r="I633" s="164">
        <v>31</v>
      </c>
      <c r="J633" s="163">
        <v>316</v>
      </c>
      <c r="K633" s="164">
        <v>8</v>
      </c>
      <c r="L633" s="209">
        <v>324</v>
      </c>
    </row>
    <row r="634" spans="2:12">
      <c r="C634" s="141" t="s">
        <v>395</v>
      </c>
      <c r="D634" s="163">
        <v>230</v>
      </c>
      <c r="E634" s="164">
        <v>76</v>
      </c>
      <c r="F634" s="165">
        <v>306</v>
      </c>
      <c r="G634" s="164">
        <v>18</v>
      </c>
      <c r="H634" s="164">
        <v>9</v>
      </c>
      <c r="I634" s="164">
        <v>27</v>
      </c>
      <c r="J634" s="163">
        <v>248</v>
      </c>
      <c r="K634" s="164">
        <v>85</v>
      </c>
      <c r="L634" s="209">
        <v>333</v>
      </c>
    </row>
    <row r="635" spans="2:12">
      <c r="C635" s="141" t="s">
        <v>411</v>
      </c>
      <c r="D635" s="163">
        <v>10</v>
      </c>
      <c r="E635" s="164">
        <v>3</v>
      </c>
      <c r="F635" s="165">
        <v>13</v>
      </c>
      <c r="G635" s="164">
        <v>18</v>
      </c>
      <c r="H635" s="164">
        <v>18</v>
      </c>
      <c r="I635" s="164">
        <v>36</v>
      </c>
      <c r="J635" s="163">
        <v>28</v>
      </c>
      <c r="K635" s="164">
        <v>21</v>
      </c>
      <c r="L635" s="209">
        <v>49</v>
      </c>
    </row>
    <row r="636" spans="2:12">
      <c r="C636" s="141" t="s">
        <v>412</v>
      </c>
      <c r="D636" s="163">
        <v>217</v>
      </c>
      <c r="E636" s="164">
        <v>44</v>
      </c>
      <c r="F636" s="165">
        <v>261</v>
      </c>
      <c r="G636" s="164">
        <v>10</v>
      </c>
      <c r="H636" s="164">
        <v>3</v>
      </c>
      <c r="I636" s="164">
        <v>13</v>
      </c>
      <c r="J636" s="163">
        <v>227</v>
      </c>
      <c r="K636" s="164">
        <v>47</v>
      </c>
      <c r="L636" s="209">
        <v>274</v>
      </c>
    </row>
    <row r="637" spans="2:12">
      <c r="C637" s="141" t="s">
        <v>415</v>
      </c>
      <c r="D637" s="163">
        <v>622</v>
      </c>
      <c r="E637" s="164">
        <v>84</v>
      </c>
      <c r="F637" s="165">
        <v>706</v>
      </c>
      <c r="G637" s="164">
        <v>41</v>
      </c>
      <c r="H637" s="164">
        <v>9</v>
      </c>
      <c r="I637" s="164">
        <v>50</v>
      </c>
      <c r="J637" s="163">
        <v>663</v>
      </c>
      <c r="K637" s="164">
        <v>93</v>
      </c>
      <c r="L637" s="209">
        <v>756</v>
      </c>
    </row>
    <row r="638" spans="2:12">
      <c r="C638" s="65" t="s">
        <v>50</v>
      </c>
      <c r="D638" s="9">
        <v>1463</v>
      </c>
      <c r="E638" s="10">
        <v>324</v>
      </c>
      <c r="F638" s="11">
        <v>1787</v>
      </c>
      <c r="G638" s="10">
        <v>171</v>
      </c>
      <c r="H638" s="10">
        <v>72</v>
      </c>
      <c r="I638" s="10">
        <v>243</v>
      </c>
      <c r="J638" s="9">
        <v>1634</v>
      </c>
      <c r="K638" s="10">
        <v>396</v>
      </c>
      <c r="L638" s="38">
        <v>2030</v>
      </c>
    </row>
    <row r="639" spans="2:12">
      <c r="B639" s="1" t="s">
        <v>149</v>
      </c>
      <c r="C639" s="173"/>
      <c r="D639" s="12"/>
      <c r="E639" s="13"/>
      <c r="F639" s="14"/>
      <c r="G639" s="13"/>
      <c r="H639" s="13"/>
      <c r="I639" s="13"/>
      <c r="J639" s="12"/>
      <c r="K639" s="13"/>
      <c r="L639" s="40"/>
    </row>
    <row r="640" spans="2:12">
      <c r="C640" s="141" t="s">
        <v>280</v>
      </c>
      <c r="D640" s="163">
        <v>14</v>
      </c>
      <c r="E640" s="164">
        <v>307</v>
      </c>
      <c r="F640" s="165">
        <v>321</v>
      </c>
      <c r="G640" s="164">
        <v>1</v>
      </c>
      <c r="H640" s="164">
        <v>8</v>
      </c>
      <c r="I640" s="164">
        <v>9</v>
      </c>
      <c r="J640" s="163">
        <v>15</v>
      </c>
      <c r="K640" s="164">
        <v>315</v>
      </c>
      <c r="L640" s="209">
        <v>330</v>
      </c>
    </row>
    <row r="641" spans="1:12">
      <c r="C641" s="141" t="s">
        <v>281</v>
      </c>
      <c r="D641" s="163">
        <v>93</v>
      </c>
      <c r="E641" s="164">
        <v>467</v>
      </c>
      <c r="F641" s="165">
        <v>560</v>
      </c>
      <c r="G641" s="164">
        <v>0</v>
      </c>
      <c r="H641" s="164">
        <v>14</v>
      </c>
      <c r="I641" s="164">
        <v>14</v>
      </c>
      <c r="J641" s="163">
        <v>93</v>
      </c>
      <c r="K641" s="164">
        <v>481</v>
      </c>
      <c r="L641" s="209">
        <v>574</v>
      </c>
    </row>
    <row r="642" spans="1:12">
      <c r="C642" s="141" t="s">
        <v>278</v>
      </c>
      <c r="D642" s="163">
        <v>459</v>
      </c>
      <c r="E642" s="164">
        <v>472</v>
      </c>
      <c r="F642" s="165">
        <v>931</v>
      </c>
      <c r="G642" s="164">
        <v>15</v>
      </c>
      <c r="H642" s="164">
        <v>25</v>
      </c>
      <c r="I642" s="164">
        <v>40</v>
      </c>
      <c r="J642" s="163">
        <v>474</v>
      </c>
      <c r="K642" s="164">
        <v>497</v>
      </c>
      <c r="L642" s="209">
        <v>971</v>
      </c>
    </row>
    <row r="643" spans="1:12">
      <c r="C643" s="65" t="s">
        <v>50</v>
      </c>
      <c r="D643" s="9">
        <v>566</v>
      </c>
      <c r="E643" s="10">
        <v>1246</v>
      </c>
      <c r="F643" s="10">
        <v>1812</v>
      </c>
      <c r="G643" s="9">
        <v>16</v>
      </c>
      <c r="H643" s="10">
        <v>47</v>
      </c>
      <c r="I643" s="10">
        <v>63</v>
      </c>
      <c r="J643" s="9">
        <v>582</v>
      </c>
      <c r="K643" s="10">
        <v>1293</v>
      </c>
      <c r="L643" s="38">
        <v>1875</v>
      </c>
    </row>
    <row r="644" spans="1:12">
      <c r="B644" s="1" t="s">
        <v>150</v>
      </c>
      <c r="C644" s="173"/>
      <c r="D644" s="12"/>
      <c r="E644" s="13"/>
      <c r="F644" s="14"/>
      <c r="G644" s="13"/>
      <c r="H644" s="13"/>
      <c r="I644" s="13"/>
      <c r="J644" s="12"/>
      <c r="K644" s="13"/>
      <c r="L644" s="40"/>
    </row>
    <row r="645" spans="1:12">
      <c r="C645" s="141" t="s">
        <v>330</v>
      </c>
      <c r="D645" s="163">
        <v>213</v>
      </c>
      <c r="E645" s="164">
        <v>1500</v>
      </c>
      <c r="F645" s="165">
        <v>1713</v>
      </c>
      <c r="G645" s="164">
        <v>7</v>
      </c>
      <c r="H645" s="164">
        <v>83</v>
      </c>
      <c r="I645" s="164">
        <v>90</v>
      </c>
      <c r="J645" s="163">
        <v>220</v>
      </c>
      <c r="K645" s="164">
        <v>1583</v>
      </c>
      <c r="L645" s="209">
        <v>1803</v>
      </c>
    </row>
    <row r="646" spans="1:12">
      <c r="C646" s="141" t="s">
        <v>424</v>
      </c>
      <c r="D646" s="163">
        <v>192</v>
      </c>
      <c r="E646" s="164">
        <v>616</v>
      </c>
      <c r="F646" s="165">
        <v>808</v>
      </c>
      <c r="G646" s="164">
        <v>4</v>
      </c>
      <c r="H646" s="164">
        <v>52</v>
      </c>
      <c r="I646" s="164">
        <v>56</v>
      </c>
      <c r="J646" s="163">
        <v>196</v>
      </c>
      <c r="K646" s="164">
        <v>668</v>
      </c>
      <c r="L646" s="209">
        <v>864</v>
      </c>
    </row>
    <row r="647" spans="1:12">
      <c r="C647" s="65" t="s">
        <v>50</v>
      </c>
      <c r="D647" s="9">
        <v>405</v>
      </c>
      <c r="E647" s="10">
        <v>2116</v>
      </c>
      <c r="F647" s="10">
        <v>2521</v>
      </c>
      <c r="G647" s="9">
        <v>11</v>
      </c>
      <c r="H647" s="10">
        <v>135</v>
      </c>
      <c r="I647" s="10">
        <v>146</v>
      </c>
      <c r="J647" s="9">
        <v>416</v>
      </c>
      <c r="K647" s="10">
        <v>2251</v>
      </c>
      <c r="L647" s="38">
        <v>2667</v>
      </c>
    </row>
    <row r="648" spans="1:12">
      <c r="C648" s="65" t="s">
        <v>282</v>
      </c>
      <c r="D648" s="12">
        <v>4568</v>
      </c>
      <c r="E648" s="13">
        <v>6833</v>
      </c>
      <c r="F648" s="14">
        <v>11401</v>
      </c>
      <c r="G648" s="13">
        <v>431</v>
      </c>
      <c r="H648" s="13">
        <v>736</v>
      </c>
      <c r="I648" s="13">
        <v>1167</v>
      </c>
      <c r="J648" s="12">
        <v>4999</v>
      </c>
      <c r="K648" s="13">
        <v>7569</v>
      </c>
      <c r="L648" s="40">
        <v>12568</v>
      </c>
    </row>
    <row r="649" spans="1:12">
      <c r="A649" s="1" t="s">
        <v>57</v>
      </c>
      <c r="C649" s="65"/>
      <c r="D649" s="12"/>
      <c r="E649" s="13"/>
      <c r="F649" s="14"/>
      <c r="G649" s="13"/>
      <c r="H649" s="13"/>
      <c r="I649" s="13"/>
      <c r="J649" s="12"/>
      <c r="K649" s="13"/>
      <c r="L649" s="40"/>
    </row>
    <row r="650" spans="1:12">
      <c r="B650" s="1" t="s">
        <v>135</v>
      </c>
      <c r="C650" s="173"/>
      <c r="D650" s="163"/>
      <c r="E650" s="164"/>
      <c r="F650" s="165"/>
      <c r="G650" s="164"/>
      <c r="H650" s="164"/>
      <c r="I650" s="164"/>
      <c r="J650" s="163"/>
      <c r="K650" s="164"/>
      <c r="L650" s="209"/>
    </row>
    <row r="651" spans="1:12">
      <c r="C651" s="141" t="s">
        <v>432</v>
      </c>
      <c r="D651" s="163">
        <v>81</v>
      </c>
      <c r="E651" s="164">
        <v>211</v>
      </c>
      <c r="F651" s="165">
        <v>292</v>
      </c>
      <c r="G651" s="164">
        <v>6</v>
      </c>
      <c r="H651" s="164">
        <v>25</v>
      </c>
      <c r="I651" s="164">
        <v>31</v>
      </c>
      <c r="J651" s="163">
        <v>87</v>
      </c>
      <c r="K651" s="164">
        <v>236</v>
      </c>
      <c r="L651" s="209">
        <v>323</v>
      </c>
    </row>
    <row r="652" spans="1:12" ht="18" customHeight="1">
      <c r="C652" s="65" t="s">
        <v>50</v>
      </c>
      <c r="D652" s="9">
        <v>81</v>
      </c>
      <c r="E652" s="10">
        <v>211</v>
      </c>
      <c r="F652" s="10">
        <v>292</v>
      </c>
      <c r="G652" s="9">
        <v>6</v>
      </c>
      <c r="H652" s="10">
        <v>25</v>
      </c>
      <c r="I652" s="10">
        <v>31</v>
      </c>
      <c r="J652" s="9">
        <v>87</v>
      </c>
      <c r="K652" s="10">
        <v>236</v>
      </c>
      <c r="L652" s="38">
        <v>323</v>
      </c>
    </row>
    <row r="653" spans="1:12">
      <c r="C653" s="65" t="s">
        <v>500</v>
      </c>
      <c r="D653" s="12">
        <v>81</v>
      </c>
      <c r="E653" s="13">
        <v>211</v>
      </c>
      <c r="F653" s="13">
        <v>292</v>
      </c>
      <c r="G653" s="12">
        <v>6</v>
      </c>
      <c r="H653" s="13">
        <v>25</v>
      </c>
      <c r="I653" s="13">
        <v>31</v>
      </c>
      <c r="J653" s="12">
        <v>87</v>
      </c>
      <c r="K653" s="13">
        <v>236</v>
      </c>
      <c r="L653" s="40">
        <v>323</v>
      </c>
    </row>
    <row r="654" spans="1:12">
      <c r="A654" s="1" t="s">
        <v>58</v>
      </c>
      <c r="C654" s="65"/>
      <c r="D654" s="12"/>
      <c r="E654" s="13"/>
      <c r="F654" s="14"/>
      <c r="G654" s="13"/>
      <c r="H654" s="13"/>
      <c r="I654" s="13"/>
      <c r="J654" s="12"/>
      <c r="K654" s="13"/>
      <c r="L654" s="40"/>
    </row>
    <row r="655" spans="1:12">
      <c r="B655" s="1" t="s">
        <v>135</v>
      </c>
      <c r="C655" s="173"/>
      <c r="D655" s="163"/>
      <c r="E655" s="164"/>
      <c r="F655" s="165"/>
      <c r="G655" s="164"/>
      <c r="H655" s="164"/>
      <c r="I655" s="164"/>
      <c r="J655" s="163"/>
      <c r="K655" s="164"/>
      <c r="L655" s="209"/>
    </row>
    <row r="656" spans="1:12">
      <c r="C656" s="141" t="s">
        <v>432</v>
      </c>
      <c r="D656" s="163">
        <v>18</v>
      </c>
      <c r="E656" s="164">
        <v>36</v>
      </c>
      <c r="F656" s="165">
        <v>54</v>
      </c>
      <c r="G656" s="164">
        <v>0</v>
      </c>
      <c r="H656" s="164">
        <v>4</v>
      </c>
      <c r="I656" s="164">
        <v>4</v>
      </c>
      <c r="J656" s="163">
        <v>18</v>
      </c>
      <c r="K656" s="164">
        <v>40</v>
      </c>
      <c r="L656" s="209">
        <v>58</v>
      </c>
    </row>
    <row r="657" spans="1:12">
      <c r="C657" s="141" t="s">
        <v>434</v>
      </c>
      <c r="D657" s="163">
        <v>1</v>
      </c>
      <c r="E657" s="164">
        <v>0</v>
      </c>
      <c r="F657" s="164">
        <v>1</v>
      </c>
      <c r="G657" s="164">
        <v>3</v>
      </c>
      <c r="H657" s="164">
        <v>8</v>
      </c>
      <c r="I657" s="164">
        <v>11</v>
      </c>
      <c r="J657" s="163">
        <v>4</v>
      </c>
      <c r="K657" s="164">
        <v>8</v>
      </c>
      <c r="L657" s="209">
        <v>12</v>
      </c>
    </row>
    <row r="658" spans="1:12">
      <c r="C658" s="65" t="s">
        <v>50</v>
      </c>
      <c r="D658" s="9">
        <v>19</v>
      </c>
      <c r="E658" s="10">
        <v>36</v>
      </c>
      <c r="F658" s="10">
        <v>55</v>
      </c>
      <c r="G658" s="9">
        <v>3</v>
      </c>
      <c r="H658" s="10">
        <v>12</v>
      </c>
      <c r="I658" s="10">
        <v>15</v>
      </c>
      <c r="J658" s="9">
        <v>22</v>
      </c>
      <c r="K658" s="10">
        <v>48</v>
      </c>
      <c r="L658" s="38">
        <v>70</v>
      </c>
    </row>
    <row r="659" spans="1:12">
      <c r="C659" s="65" t="s">
        <v>295</v>
      </c>
      <c r="D659" s="166">
        <v>19</v>
      </c>
      <c r="E659" s="167">
        <v>36</v>
      </c>
      <c r="F659" s="167">
        <v>55</v>
      </c>
      <c r="G659" s="166">
        <v>3</v>
      </c>
      <c r="H659" s="167">
        <v>12</v>
      </c>
      <c r="I659" s="167">
        <v>15</v>
      </c>
      <c r="J659" s="166">
        <v>22</v>
      </c>
      <c r="K659" s="167">
        <v>48</v>
      </c>
      <c r="L659" s="278">
        <v>70</v>
      </c>
    </row>
    <row r="660" spans="1:12">
      <c r="C660" s="65" t="s">
        <v>301</v>
      </c>
      <c r="D660" s="12">
        <f t="shared" ref="D660:L660" si="15">SUM(D659,D653,D648,D615)</f>
        <v>4742</v>
      </c>
      <c r="E660" s="13">
        <f t="shared" si="15"/>
        <v>7145</v>
      </c>
      <c r="F660" s="13">
        <f t="shared" si="15"/>
        <v>11887</v>
      </c>
      <c r="G660" s="12">
        <f t="shared" si="15"/>
        <v>446</v>
      </c>
      <c r="H660" s="13">
        <f t="shared" si="15"/>
        <v>781</v>
      </c>
      <c r="I660" s="13">
        <f t="shared" si="15"/>
        <v>1227</v>
      </c>
      <c r="J660" s="12">
        <f t="shared" si="15"/>
        <v>5188</v>
      </c>
      <c r="K660" s="13">
        <f t="shared" si="15"/>
        <v>7926</v>
      </c>
      <c r="L660" s="40">
        <f t="shared" si="15"/>
        <v>13114</v>
      </c>
    </row>
    <row r="661" spans="1:12">
      <c r="A661" s="1" t="s">
        <v>59</v>
      </c>
      <c r="C661" s="65"/>
      <c r="D661" s="163">
        <v>9</v>
      </c>
      <c r="E661" s="164">
        <v>140</v>
      </c>
      <c r="F661" s="164">
        <v>149</v>
      </c>
      <c r="G661" s="163">
        <v>0</v>
      </c>
      <c r="H661" s="164">
        <v>1</v>
      </c>
      <c r="I661" s="164">
        <v>1</v>
      </c>
      <c r="J661" s="163">
        <v>9</v>
      </c>
      <c r="K661" s="164">
        <v>141</v>
      </c>
      <c r="L661" s="209">
        <v>150</v>
      </c>
    </row>
    <row r="662" spans="1:12">
      <c r="A662" s="1" t="s">
        <v>60</v>
      </c>
      <c r="D662" s="163">
        <v>1</v>
      </c>
      <c r="E662" s="164">
        <v>1</v>
      </c>
      <c r="F662" s="164">
        <v>2</v>
      </c>
      <c r="G662" s="163">
        <v>3</v>
      </c>
      <c r="H662" s="164">
        <v>6</v>
      </c>
      <c r="I662" s="164">
        <v>9</v>
      </c>
      <c r="J662" s="163">
        <v>4</v>
      </c>
      <c r="K662" s="164">
        <v>7</v>
      </c>
      <c r="L662" s="209">
        <v>11</v>
      </c>
    </row>
    <row r="663" spans="1:12" ht="13.95" customHeight="1">
      <c r="A663" s="1" t="s">
        <v>64</v>
      </c>
      <c r="D663" s="168">
        <v>0</v>
      </c>
      <c r="E663" s="169">
        <v>2</v>
      </c>
      <c r="F663" s="169">
        <v>2</v>
      </c>
      <c r="G663" s="168">
        <v>2</v>
      </c>
      <c r="H663" s="169">
        <v>6</v>
      </c>
      <c r="I663" s="169">
        <v>8</v>
      </c>
      <c r="J663" s="168">
        <v>2</v>
      </c>
      <c r="K663" s="169">
        <v>8</v>
      </c>
      <c r="L663" s="279">
        <v>10</v>
      </c>
    </row>
    <row r="664" spans="1:12" ht="26.25" customHeight="1">
      <c r="A664" s="694" t="s">
        <v>765</v>
      </c>
      <c r="B664" s="694"/>
      <c r="C664" s="694"/>
      <c r="D664" s="69">
        <f>SUM(D660:D663)</f>
        <v>4752</v>
      </c>
      <c r="E664" s="70">
        <f t="shared" ref="E664:L664" si="16">SUM(E660:E663)</f>
        <v>7288</v>
      </c>
      <c r="F664" s="207">
        <f t="shared" si="16"/>
        <v>12040</v>
      </c>
      <c r="G664" s="69">
        <f t="shared" si="16"/>
        <v>451</v>
      </c>
      <c r="H664" s="70">
        <f t="shared" si="16"/>
        <v>794</v>
      </c>
      <c r="I664" s="207">
        <f t="shared" si="16"/>
        <v>1245</v>
      </c>
      <c r="J664" s="224">
        <f t="shared" si="16"/>
        <v>5203</v>
      </c>
      <c r="K664" s="224">
        <f t="shared" si="16"/>
        <v>8082</v>
      </c>
      <c r="L664" s="280">
        <f t="shared" si="16"/>
        <v>13285</v>
      </c>
    </row>
    <row r="665" spans="1:12">
      <c r="F665" s="164"/>
    </row>
    <row r="666" spans="1:12">
      <c r="A666" s="140"/>
      <c r="B666" s="206"/>
      <c r="C666" s="206"/>
      <c r="D666" s="206"/>
      <c r="E666" s="206"/>
      <c r="F666" s="206"/>
      <c r="G666" s="206"/>
      <c r="H666" s="206"/>
      <c r="I666" s="206"/>
      <c r="J666" s="206"/>
      <c r="K666" s="206"/>
      <c r="L666" s="65"/>
    </row>
    <row r="667" spans="1:12" ht="27.6" customHeight="1">
      <c r="A667" s="651" t="s">
        <v>766</v>
      </c>
      <c r="B667" s="651"/>
      <c r="C667" s="651"/>
      <c r="D667" s="651"/>
      <c r="E667" s="651"/>
      <c r="F667" s="651"/>
      <c r="G667" s="651"/>
      <c r="H667" s="651"/>
      <c r="I667" s="651"/>
      <c r="J667" s="651"/>
      <c r="K667" s="651"/>
      <c r="L667" s="651"/>
    </row>
    <row r="668" spans="1:12" ht="13.8" thickBot="1">
      <c r="A668" s="29"/>
      <c r="B668" s="29"/>
      <c r="C668" s="29"/>
      <c r="D668" s="29"/>
      <c r="E668" s="29"/>
      <c r="F668" s="29"/>
      <c r="G668" s="29"/>
      <c r="H668" s="29"/>
      <c r="I668" s="29"/>
      <c r="J668" s="151"/>
      <c r="K668" s="151"/>
      <c r="L668" s="557" t="s">
        <v>745</v>
      </c>
    </row>
    <row r="669" spans="1:12">
      <c r="A669" s="152"/>
      <c r="B669" s="152"/>
      <c r="C669" s="153"/>
      <c r="D669" s="653" t="s">
        <v>131</v>
      </c>
      <c r="E669" s="654"/>
      <c r="F669" s="655"/>
      <c r="G669" s="654" t="s">
        <v>132</v>
      </c>
      <c r="H669" s="654"/>
      <c r="I669" s="654"/>
      <c r="J669" s="653" t="s">
        <v>50</v>
      </c>
      <c r="K669" s="654"/>
      <c r="L669" s="654"/>
    </row>
    <row r="670" spans="1:12">
      <c r="A670" s="154"/>
      <c r="B670" s="154"/>
      <c r="C670" s="155"/>
      <c r="D670" s="156" t="s">
        <v>51</v>
      </c>
      <c r="E670" s="157" t="s">
        <v>52</v>
      </c>
      <c r="F670" s="158" t="s">
        <v>53</v>
      </c>
      <c r="G670" s="157" t="s">
        <v>51</v>
      </c>
      <c r="H670" s="157" t="s">
        <v>52</v>
      </c>
      <c r="I670" s="157" t="s">
        <v>53</v>
      </c>
      <c r="J670" s="156" t="s">
        <v>51</v>
      </c>
      <c r="K670" s="157" t="s">
        <v>52</v>
      </c>
      <c r="L670" s="277" t="s">
        <v>53</v>
      </c>
    </row>
    <row r="671" spans="1:12">
      <c r="A671" s="1" t="s">
        <v>54</v>
      </c>
      <c r="B671" s="140"/>
      <c r="D671" s="388"/>
      <c r="E671" s="389"/>
      <c r="F671" s="390"/>
      <c r="G671" s="389"/>
      <c r="H671" s="389"/>
      <c r="I671" s="389"/>
      <c r="J671" s="391"/>
      <c r="K671" s="389"/>
      <c r="L671" s="346"/>
    </row>
    <row r="672" spans="1:12" s="8" customFormat="1">
      <c r="A672" s="140"/>
      <c r="B672" s="1" t="s">
        <v>144</v>
      </c>
      <c r="C672" s="141"/>
      <c r="D672" s="388"/>
      <c r="E672" s="389"/>
      <c r="F672" s="390"/>
      <c r="G672" s="389"/>
      <c r="H672" s="389"/>
      <c r="I672" s="389"/>
      <c r="J672" s="388"/>
      <c r="K672" s="389"/>
      <c r="L672" s="346"/>
    </row>
    <row r="673" spans="1:12">
      <c r="A673" s="140"/>
      <c r="C673" s="141" t="s">
        <v>310</v>
      </c>
      <c r="D673" s="395">
        <v>14</v>
      </c>
      <c r="E673" s="396">
        <v>26</v>
      </c>
      <c r="F673" s="397">
        <v>40</v>
      </c>
      <c r="G673" s="396">
        <v>1</v>
      </c>
      <c r="H673" s="396">
        <v>1</v>
      </c>
      <c r="I673" s="396">
        <v>2</v>
      </c>
      <c r="J673" s="395">
        <v>15</v>
      </c>
      <c r="K673" s="396">
        <v>27</v>
      </c>
      <c r="L673" s="396">
        <v>42</v>
      </c>
    </row>
    <row r="674" spans="1:12">
      <c r="A674" s="140"/>
      <c r="C674" s="141" t="s">
        <v>312</v>
      </c>
      <c r="D674" s="395">
        <v>13</v>
      </c>
      <c r="E674" s="396">
        <v>16</v>
      </c>
      <c r="F674" s="397">
        <v>29</v>
      </c>
      <c r="G674" s="396">
        <v>1</v>
      </c>
      <c r="H674" s="396">
        <v>1</v>
      </c>
      <c r="I674" s="396">
        <v>2</v>
      </c>
      <c r="J674" s="395">
        <v>14</v>
      </c>
      <c r="K674" s="396">
        <v>17</v>
      </c>
      <c r="L674" s="396">
        <v>31</v>
      </c>
    </row>
    <row r="675" spans="1:12">
      <c r="A675" s="8"/>
      <c r="B675" s="8"/>
      <c r="C675" s="65" t="s">
        <v>50</v>
      </c>
      <c r="D675" s="367">
        <v>27</v>
      </c>
      <c r="E675" s="368">
        <v>42</v>
      </c>
      <c r="F675" s="369">
        <v>69</v>
      </c>
      <c r="G675" s="368">
        <v>2</v>
      </c>
      <c r="H675" s="368">
        <v>2</v>
      </c>
      <c r="I675" s="368">
        <v>4</v>
      </c>
      <c r="J675" s="367">
        <v>29</v>
      </c>
      <c r="K675" s="368">
        <v>44</v>
      </c>
      <c r="L675" s="368">
        <v>73</v>
      </c>
    </row>
    <row r="676" spans="1:12">
      <c r="A676" s="140"/>
      <c r="B676" s="1" t="s">
        <v>146</v>
      </c>
      <c r="D676" s="395"/>
      <c r="E676" s="396"/>
      <c r="F676" s="397"/>
      <c r="G676" s="396"/>
      <c r="H676" s="396"/>
      <c r="I676" s="396"/>
      <c r="J676" s="395"/>
      <c r="K676" s="396"/>
      <c r="L676" s="396"/>
    </row>
    <row r="677" spans="1:12">
      <c r="A677" s="140"/>
      <c r="C677" s="141" t="s">
        <v>320</v>
      </c>
      <c r="D677" s="395">
        <v>130</v>
      </c>
      <c r="E677" s="396">
        <v>1</v>
      </c>
      <c r="F677" s="397">
        <v>131</v>
      </c>
      <c r="G677" s="396">
        <v>9</v>
      </c>
      <c r="H677" s="396">
        <v>0</v>
      </c>
      <c r="I677" s="396">
        <v>9</v>
      </c>
      <c r="J677" s="395">
        <v>139</v>
      </c>
      <c r="K677" s="396">
        <v>1</v>
      </c>
      <c r="L677" s="396">
        <v>140</v>
      </c>
    </row>
    <row r="678" spans="1:12" s="8" customFormat="1">
      <c r="A678" s="140"/>
      <c r="B678" s="1"/>
      <c r="C678" s="141" t="s">
        <v>321</v>
      </c>
      <c r="D678" s="395">
        <v>17</v>
      </c>
      <c r="E678" s="396">
        <v>1</v>
      </c>
      <c r="F678" s="397">
        <v>18</v>
      </c>
      <c r="G678" s="396">
        <v>2</v>
      </c>
      <c r="H678" s="396">
        <v>0</v>
      </c>
      <c r="I678" s="396">
        <v>2</v>
      </c>
      <c r="J678" s="395">
        <v>19</v>
      </c>
      <c r="K678" s="396">
        <v>1</v>
      </c>
      <c r="L678" s="396">
        <v>20</v>
      </c>
    </row>
    <row r="679" spans="1:12">
      <c r="A679" s="140"/>
      <c r="C679" s="141" t="s">
        <v>322</v>
      </c>
      <c r="D679" s="395">
        <v>79</v>
      </c>
      <c r="E679" s="396">
        <v>0</v>
      </c>
      <c r="F679" s="397">
        <v>79</v>
      </c>
      <c r="G679" s="396">
        <v>1</v>
      </c>
      <c r="H679" s="396">
        <v>0</v>
      </c>
      <c r="I679" s="396">
        <v>1</v>
      </c>
      <c r="J679" s="395">
        <v>80</v>
      </c>
      <c r="K679" s="396">
        <v>0</v>
      </c>
      <c r="L679" s="396">
        <v>80</v>
      </c>
    </row>
    <row r="680" spans="1:12">
      <c r="A680" s="140"/>
      <c r="C680" s="140" t="s">
        <v>323</v>
      </c>
      <c r="D680" s="395">
        <v>62</v>
      </c>
      <c r="E680" s="396">
        <v>38</v>
      </c>
      <c r="F680" s="397">
        <v>100</v>
      </c>
      <c r="G680" s="396">
        <v>3</v>
      </c>
      <c r="H680" s="396">
        <v>4</v>
      </c>
      <c r="I680" s="396">
        <v>7</v>
      </c>
      <c r="J680" s="395">
        <v>65</v>
      </c>
      <c r="K680" s="396">
        <v>42</v>
      </c>
      <c r="L680" s="396">
        <v>107</v>
      </c>
    </row>
    <row r="681" spans="1:12">
      <c r="A681" s="140"/>
      <c r="C681" s="141" t="s">
        <v>324</v>
      </c>
      <c r="D681" s="395">
        <v>41</v>
      </c>
      <c r="E681" s="396">
        <v>0</v>
      </c>
      <c r="F681" s="397">
        <v>41</v>
      </c>
      <c r="G681" s="396">
        <v>2</v>
      </c>
      <c r="H681" s="396">
        <v>0</v>
      </c>
      <c r="I681" s="396">
        <v>2</v>
      </c>
      <c r="J681" s="395">
        <v>43</v>
      </c>
      <c r="K681" s="396">
        <v>0</v>
      </c>
      <c r="L681" s="396">
        <v>43</v>
      </c>
    </row>
    <row r="682" spans="1:12" s="8" customFormat="1">
      <c r="C682" s="65" t="s">
        <v>50</v>
      </c>
      <c r="D682" s="367">
        <v>329</v>
      </c>
      <c r="E682" s="368">
        <v>40</v>
      </c>
      <c r="F682" s="369">
        <v>369</v>
      </c>
      <c r="G682" s="368">
        <v>17</v>
      </c>
      <c r="H682" s="368">
        <v>4</v>
      </c>
      <c r="I682" s="368">
        <v>21</v>
      </c>
      <c r="J682" s="367">
        <v>346</v>
      </c>
      <c r="K682" s="368">
        <v>44</v>
      </c>
      <c r="L682" s="368">
        <v>390</v>
      </c>
    </row>
    <row r="683" spans="1:12" s="8" customFormat="1">
      <c r="A683" s="140"/>
      <c r="B683" s="1" t="s">
        <v>149</v>
      </c>
      <c r="C683" s="141"/>
      <c r="D683" s="395"/>
      <c r="E683" s="396"/>
      <c r="F683" s="397"/>
      <c r="G683" s="396"/>
      <c r="H683" s="396"/>
      <c r="I683" s="396"/>
      <c r="J683" s="395"/>
      <c r="K683" s="396"/>
      <c r="L683" s="396"/>
    </row>
    <row r="684" spans="1:12">
      <c r="A684" s="140"/>
      <c r="C684" s="141" t="s">
        <v>278</v>
      </c>
      <c r="D684" s="395">
        <v>43</v>
      </c>
      <c r="E684" s="396">
        <v>13</v>
      </c>
      <c r="F684" s="397">
        <v>56</v>
      </c>
      <c r="G684" s="396">
        <v>0</v>
      </c>
      <c r="H684" s="396">
        <v>0</v>
      </c>
      <c r="I684" s="396">
        <v>0</v>
      </c>
      <c r="J684" s="395">
        <v>43</v>
      </c>
      <c r="K684" s="396">
        <v>13</v>
      </c>
      <c r="L684" s="396">
        <v>56</v>
      </c>
    </row>
    <row r="685" spans="1:12">
      <c r="A685" s="8"/>
      <c r="B685" s="8"/>
      <c r="C685" s="65" t="s">
        <v>50</v>
      </c>
      <c r="D685" s="367">
        <v>43</v>
      </c>
      <c r="E685" s="368">
        <v>13</v>
      </c>
      <c r="F685" s="369">
        <v>56</v>
      </c>
      <c r="G685" s="368">
        <v>0</v>
      </c>
      <c r="H685" s="368">
        <v>0</v>
      </c>
      <c r="I685" s="368">
        <v>0</v>
      </c>
      <c r="J685" s="367">
        <v>43</v>
      </c>
      <c r="K685" s="368">
        <v>13</v>
      </c>
      <c r="L685" s="368">
        <v>56</v>
      </c>
    </row>
    <row r="686" spans="1:12">
      <c r="A686" s="8"/>
      <c r="B686" s="8"/>
      <c r="C686" s="65" t="s">
        <v>279</v>
      </c>
      <c r="D686" s="398">
        <v>399</v>
      </c>
      <c r="E686" s="399">
        <v>95</v>
      </c>
      <c r="F686" s="400">
        <v>494</v>
      </c>
      <c r="G686" s="399">
        <v>19</v>
      </c>
      <c r="H686" s="399">
        <v>6</v>
      </c>
      <c r="I686" s="399">
        <v>25</v>
      </c>
      <c r="J686" s="398">
        <v>418</v>
      </c>
      <c r="K686" s="399">
        <v>101</v>
      </c>
      <c r="L686" s="399">
        <v>519</v>
      </c>
    </row>
    <row r="687" spans="1:12">
      <c r="A687" s="1" t="s">
        <v>56</v>
      </c>
      <c r="D687" s="159"/>
      <c r="F687" s="160"/>
      <c r="J687" s="159"/>
    </row>
    <row r="688" spans="1:12">
      <c r="B688" s="1" t="s">
        <v>139</v>
      </c>
      <c r="C688" s="173"/>
      <c r="D688" s="163"/>
      <c r="E688" s="164"/>
      <c r="F688" s="165"/>
      <c r="G688" s="164"/>
      <c r="H688" s="164"/>
      <c r="I688" s="164"/>
      <c r="J688" s="163"/>
      <c r="K688" s="164"/>
      <c r="L688" s="209"/>
    </row>
    <row r="689" spans="2:12">
      <c r="C689" s="141" t="s">
        <v>352</v>
      </c>
      <c r="D689" s="163">
        <v>21</v>
      </c>
      <c r="E689" s="164">
        <v>117</v>
      </c>
      <c r="F689" s="165">
        <v>138</v>
      </c>
      <c r="G689" s="164">
        <v>0</v>
      </c>
      <c r="H689" s="164">
        <v>1</v>
      </c>
      <c r="I689" s="164">
        <v>1</v>
      </c>
      <c r="J689" s="163">
        <v>21</v>
      </c>
      <c r="K689" s="164">
        <v>118</v>
      </c>
      <c r="L689" s="209">
        <v>139</v>
      </c>
    </row>
    <row r="690" spans="2:12">
      <c r="C690" s="141" t="s">
        <v>353</v>
      </c>
      <c r="D690" s="163">
        <v>6</v>
      </c>
      <c r="E690" s="164">
        <v>101</v>
      </c>
      <c r="F690" s="165">
        <v>107</v>
      </c>
      <c r="G690" s="164">
        <v>0</v>
      </c>
      <c r="H690" s="164">
        <v>0</v>
      </c>
      <c r="I690" s="164">
        <v>0</v>
      </c>
      <c r="J690" s="163">
        <v>6</v>
      </c>
      <c r="K690" s="164">
        <v>101</v>
      </c>
      <c r="L690" s="209">
        <v>107</v>
      </c>
    </row>
    <row r="691" spans="2:12">
      <c r="C691" s="141" t="s">
        <v>361</v>
      </c>
      <c r="D691" s="163">
        <v>60</v>
      </c>
      <c r="E691" s="164">
        <v>310</v>
      </c>
      <c r="F691" s="165">
        <v>370</v>
      </c>
      <c r="G691" s="164">
        <v>0</v>
      </c>
      <c r="H691" s="164">
        <v>5</v>
      </c>
      <c r="I691" s="164">
        <v>5</v>
      </c>
      <c r="J691" s="163">
        <v>60</v>
      </c>
      <c r="K691" s="164">
        <v>315</v>
      </c>
      <c r="L691" s="209">
        <v>375</v>
      </c>
    </row>
    <row r="692" spans="2:12">
      <c r="C692" s="141" t="s">
        <v>362</v>
      </c>
      <c r="D692" s="163">
        <v>31</v>
      </c>
      <c r="E692" s="164">
        <v>140</v>
      </c>
      <c r="F692" s="165">
        <v>171</v>
      </c>
      <c r="G692" s="164">
        <v>1</v>
      </c>
      <c r="H692" s="164">
        <v>0</v>
      </c>
      <c r="I692" s="164">
        <v>1</v>
      </c>
      <c r="J692" s="163">
        <v>32</v>
      </c>
      <c r="K692" s="164">
        <v>140</v>
      </c>
      <c r="L692" s="209">
        <v>172</v>
      </c>
    </row>
    <row r="693" spans="2:12">
      <c r="C693" s="141" t="s">
        <v>363</v>
      </c>
      <c r="D693" s="163">
        <v>1</v>
      </c>
      <c r="E693" s="164">
        <v>78</v>
      </c>
      <c r="F693" s="165">
        <v>79</v>
      </c>
      <c r="G693" s="164">
        <v>0</v>
      </c>
      <c r="H693" s="164">
        <v>3</v>
      </c>
      <c r="I693" s="164">
        <v>3</v>
      </c>
      <c r="J693" s="163">
        <v>1</v>
      </c>
      <c r="K693" s="164">
        <v>81</v>
      </c>
      <c r="L693" s="209">
        <v>82</v>
      </c>
    </row>
    <row r="694" spans="2:12">
      <c r="C694" s="65" t="s">
        <v>50</v>
      </c>
      <c r="D694" s="9">
        <v>119</v>
      </c>
      <c r="E694" s="10">
        <v>746</v>
      </c>
      <c r="F694" s="10">
        <v>865</v>
      </c>
      <c r="G694" s="9">
        <v>1</v>
      </c>
      <c r="H694" s="10">
        <v>9</v>
      </c>
      <c r="I694" s="10">
        <v>10</v>
      </c>
      <c r="J694" s="9">
        <v>120</v>
      </c>
      <c r="K694" s="10">
        <v>755</v>
      </c>
      <c r="L694" s="38">
        <v>875</v>
      </c>
    </row>
    <row r="695" spans="2:12">
      <c r="B695" s="1" t="s">
        <v>144</v>
      </c>
      <c r="C695" s="173"/>
      <c r="D695" s="12"/>
      <c r="E695" s="13"/>
      <c r="F695" s="14"/>
      <c r="G695" s="13"/>
      <c r="H695" s="13"/>
      <c r="I695" s="13"/>
      <c r="J695" s="12"/>
      <c r="K695" s="13"/>
      <c r="L695" s="40"/>
    </row>
    <row r="696" spans="2:12">
      <c r="C696" s="141" t="s">
        <v>367</v>
      </c>
      <c r="D696" s="163">
        <v>377</v>
      </c>
      <c r="E696" s="164">
        <v>381</v>
      </c>
      <c r="F696" s="165">
        <v>758</v>
      </c>
      <c r="G696" s="164">
        <v>6</v>
      </c>
      <c r="H696" s="164">
        <v>11</v>
      </c>
      <c r="I696" s="164">
        <v>17</v>
      </c>
      <c r="J696" s="163">
        <v>383</v>
      </c>
      <c r="K696" s="164">
        <v>392</v>
      </c>
      <c r="L696" s="209">
        <v>775</v>
      </c>
    </row>
    <row r="697" spans="2:12">
      <c r="C697" s="140" t="s">
        <v>370</v>
      </c>
      <c r="D697" s="163">
        <v>8</v>
      </c>
      <c r="E697" s="164">
        <v>11</v>
      </c>
      <c r="F697" s="165">
        <v>19</v>
      </c>
      <c r="G697" s="164">
        <v>5</v>
      </c>
      <c r="H697" s="164">
        <v>13</v>
      </c>
      <c r="I697" s="164">
        <v>18</v>
      </c>
      <c r="J697" s="163">
        <v>13</v>
      </c>
      <c r="K697" s="164">
        <v>24</v>
      </c>
      <c r="L697" s="209">
        <v>37</v>
      </c>
    </row>
    <row r="698" spans="2:12">
      <c r="C698" s="141" t="s">
        <v>371</v>
      </c>
      <c r="D698" s="163">
        <v>46</v>
      </c>
      <c r="E698" s="164">
        <v>85</v>
      </c>
      <c r="F698" s="165">
        <v>131</v>
      </c>
      <c r="G698" s="164">
        <v>0</v>
      </c>
      <c r="H698" s="164">
        <v>5</v>
      </c>
      <c r="I698" s="164">
        <v>5</v>
      </c>
      <c r="J698" s="163">
        <v>46</v>
      </c>
      <c r="K698" s="164">
        <v>90</v>
      </c>
      <c r="L698" s="209">
        <v>136</v>
      </c>
    </row>
    <row r="699" spans="2:12">
      <c r="C699" s="141" t="s">
        <v>385</v>
      </c>
      <c r="D699" s="163">
        <v>17</v>
      </c>
      <c r="E699" s="164">
        <v>42</v>
      </c>
      <c r="F699" s="165">
        <v>59</v>
      </c>
      <c r="G699" s="164">
        <v>1</v>
      </c>
      <c r="H699" s="164">
        <v>0</v>
      </c>
      <c r="I699" s="164">
        <v>1</v>
      </c>
      <c r="J699" s="163">
        <v>18</v>
      </c>
      <c r="K699" s="164">
        <v>42</v>
      </c>
      <c r="L699" s="209">
        <v>60</v>
      </c>
    </row>
    <row r="700" spans="2:12">
      <c r="C700" s="141" t="s">
        <v>387</v>
      </c>
      <c r="D700" s="163">
        <v>29</v>
      </c>
      <c r="E700" s="164">
        <v>82</v>
      </c>
      <c r="F700" s="165">
        <v>111</v>
      </c>
      <c r="G700" s="164">
        <v>1</v>
      </c>
      <c r="H700" s="164">
        <v>4</v>
      </c>
      <c r="I700" s="164">
        <v>5</v>
      </c>
      <c r="J700" s="163">
        <v>30</v>
      </c>
      <c r="K700" s="164">
        <v>86</v>
      </c>
      <c r="L700" s="209">
        <v>116</v>
      </c>
    </row>
    <row r="701" spans="2:12">
      <c r="C701" s="65" t="s">
        <v>50</v>
      </c>
      <c r="D701" s="9">
        <v>477</v>
      </c>
      <c r="E701" s="10">
        <v>601</v>
      </c>
      <c r="F701" s="11">
        <v>1078</v>
      </c>
      <c r="G701" s="10">
        <v>13</v>
      </c>
      <c r="H701" s="10">
        <v>33</v>
      </c>
      <c r="I701" s="10">
        <v>46</v>
      </c>
      <c r="J701" s="9">
        <v>490</v>
      </c>
      <c r="K701" s="10">
        <v>634</v>
      </c>
      <c r="L701" s="38">
        <v>1124</v>
      </c>
    </row>
    <row r="702" spans="2:12">
      <c r="B702" s="1" t="s">
        <v>146</v>
      </c>
      <c r="C702" s="173"/>
      <c r="D702" s="163"/>
      <c r="E702" s="164"/>
      <c r="F702" s="165"/>
      <c r="G702" s="164"/>
      <c r="H702" s="164"/>
      <c r="I702" s="164"/>
      <c r="J702" s="163"/>
      <c r="K702" s="164"/>
      <c r="L702" s="209"/>
    </row>
    <row r="703" spans="2:12">
      <c r="C703" s="141" t="s">
        <v>394</v>
      </c>
      <c r="D703" s="163">
        <v>127</v>
      </c>
      <c r="E703" s="164">
        <v>11</v>
      </c>
      <c r="F703" s="165">
        <v>138</v>
      </c>
      <c r="G703" s="164">
        <v>2</v>
      </c>
      <c r="H703" s="164">
        <v>0</v>
      </c>
      <c r="I703" s="164">
        <v>2</v>
      </c>
      <c r="J703" s="163">
        <v>129</v>
      </c>
      <c r="K703" s="164">
        <v>11</v>
      </c>
      <c r="L703" s="209">
        <v>140</v>
      </c>
    </row>
    <row r="704" spans="2:12">
      <c r="C704" s="141" t="s">
        <v>339</v>
      </c>
      <c r="D704" s="163">
        <v>155</v>
      </c>
      <c r="E704" s="164">
        <v>1</v>
      </c>
      <c r="F704" s="165">
        <v>156</v>
      </c>
      <c r="G704" s="164">
        <v>2</v>
      </c>
      <c r="H704" s="164">
        <v>1</v>
      </c>
      <c r="I704" s="164">
        <v>3</v>
      </c>
      <c r="J704" s="163">
        <v>157</v>
      </c>
      <c r="K704" s="164">
        <v>2</v>
      </c>
      <c r="L704" s="209">
        <v>159</v>
      </c>
    </row>
    <row r="705" spans="1:12" ht="13.2" customHeight="1">
      <c r="C705" s="141" t="s">
        <v>400</v>
      </c>
      <c r="D705" s="163">
        <v>50</v>
      </c>
      <c r="E705" s="164">
        <v>1</v>
      </c>
      <c r="F705" s="165">
        <v>51</v>
      </c>
      <c r="G705" s="164">
        <v>1</v>
      </c>
      <c r="H705" s="164">
        <v>0</v>
      </c>
      <c r="I705" s="164">
        <v>1</v>
      </c>
      <c r="J705" s="163">
        <v>51</v>
      </c>
      <c r="K705" s="164">
        <v>1</v>
      </c>
      <c r="L705" s="209">
        <v>52</v>
      </c>
    </row>
    <row r="706" spans="1:12">
      <c r="C706" s="141" t="s">
        <v>409</v>
      </c>
      <c r="D706" s="163">
        <v>139</v>
      </c>
      <c r="E706" s="164">
        <v>12</v>
      </c>
      <c r="F706" s="165">
        <v>151</v>
      </c>
      <c r="G706" s="164">
        <v>6</v>
      </c>
      <c r="H706" s="164">
        <v>0</v>
      </c>
      <c r="I706" s="164">
        <v>6</v>
      </c>
      <c r="J706" s="163">
        <v>145</v>
      </c>
      <c r="K706" s="164">
        <v>12</v>
      </c>
      <c r="L706" s="209">
        <v>157</v>
      </c>
    </row>
    <row r="707" spans="1:12">
      <c r="C707" s="65" t="s">
        <v>50</v>
      </c>
      <c r="D707" s="9">
        <v>471</v>
      </c>
      <c r="E707" s="10">
        <v>25</v>
      </c>
      <c r="F707" s="10">
        <v>496</v>
      </c>
      <c r="G707" s="9">
        <v>11</v>
      </c>
      <c r="H707" s="10">
        <v>1</v>
      </c>
      <c r="I707" s="10">
        <v>12</v>
      </c>
      <c r="J707" s="9">
        <v>482</v>
      </c>
      <c r="K707" s="10">
        <v>26</v>
      </c>
      <c r="L707" s="38">
        <v>508</v>
      </c>
    </row>
    <row r="708" spans="1:12">
      <c r="B708" s="1" t="s">
        <v>149</v>
      </c>
      <c r="C708" s="173"/>
      <c r="D708" s="12"/>
      <c r="E708" s="13"/>
      <c r="F708" s="14"/>
      <c r="G708" s="13"/>
      <c r="H708" s="13"/>
      <c r="I708" s="13"/>
      <c r="J708" s="12"/>
      <c r="K708" s="13"/>
      <c r="L708" s="40"/>
    </row>
    <row r="709" spans="1:12">
      <c r="C709" s="141" t="s">
        <v>280</v>
      </c>
      <c r="D709" s="163">
        <v>3</v>
      </c>
      <c r="E709" s="164">
        <v>139</v>
      </c>
      <c r="F709" s="165">
        <v>142</v>
      </c>
      <c r="G709" s="164">
        <v>0</v>
      </c>
      <c r="H709" s="164">
        <v>1</v>
      </c>
      <c r="I709" s="164">
        <v>1</v>
      </c>
      <c r="J709" s="163">
        <v>3</v>
      </c>
      <c r="K709" s="164">
        <v>140</v>
      </c>
      <c r="L709" s="209">
        <v>143</v>
      </c>
    </row>
    <row r="710" spans="1:12" ht="13.5" customHeight="1">
      <c r="C710" s="141" t="s">
        <v>281</v>
      </c>
      <c r="D710" s="163">
        <v>30</v>
      </c>
      <c r="E710" s="164">
        <v>171</v>
      </c>
      <c r="F710" s="165">
        <v>201</v>
      </c>
      <c r="G710" s="164">
        <v>0</v>
      </c>
      <c r="H710" s="164">
        <v>1</v>
      </c>
      <c r="I710" s="164">
        <v>1</v>
      </c>
      <c r="J710" s="163">
        <v>30</v>
      </c>
      <c r="K710" s="164">
        <v>172</v>
      </c>
      <c r="L710" s="209">
        <v>202</v>
      </c>
    </row>
    <row r="711" spans="1:12">
      <c r="C711" s="141" t="s">
        <v>278</v>
      </c>
      <c r="D711" s="163">
        <v>120</v>
      </c>
      <c r="E711" s="164">
        <v>200</v>
      </c>
      <c r="F711" s="165">
        <v>320</v>
      </c>
      <c r="G711" s="164">
        <v>2</v>
      </c>
      <c r="H711" s="164">
        <v>7</v>
      </c>
      <c r="I711" s="164">
        <v>9</v>
      </c>
      <c r="J711" s="163">
        <v>122</v>
      </c>
      <c r="K711" s="164">
        <v>207</v>
      </c>
      <c r="L711" s="209">
        <v>329</v>
      </c>
    </row>
    <row r="712" spans="1:12">
      <c r="C712" s="65" t="s">
        <v>50</v>
      </c>
      <c r="D712" s="9">
        <v>153</v>
      </c>
      <c r="E712" s="10">
        <v>510</v>
      </c>
      <c r="F712" s="10">
        <v>663</v>
      </c>
      <c r="G712" s="9">
        <v>2</v>
      </c>
      <c r="H712" s="10">
        <v>9</v>
      </c>
      <c r="I712" s="10">
        <v>11</v>
      </c>
      <c r="J712" s="9">
        <v>155</v>
      </c>
      <c r="K712" s="10">
        <v>519</v>
      </c>
      <c r="L712" s="38">
        <v>674</v>
      </c>
    </row>
    <row r="713" spans="1:12">
      <c r="C713" s="65" t="s">
        <v>282</v>
      </c>
      <c r="D713" s="12">
        <v>1220</v>
      </c>
      <c r="E713" s="13">
        <v>1882</v>
      </c>
      <c r="F713" s="14">
        <v>3102</v>
      </c>
      <c r="G713" s="13">
        <v>27</v>
      </c>
      <c r="H713" s="13">
        <v>52</v>
      </c>
      <c r="I713" s="13">
        <v>79</v>
      </c>
      <c r="J713" s="12">
        <v>1247</v>
      </c>
      <c r="K713" s="13">
        <v>1934</v>
      </c>
      <c r="L713" s="40">
        <v>3181</v>
      </c>
    </row>
    <row r="714" spans="1:12">
      <c r="C714" s="65" t="s">
        <v>301</v>
      </c>
      <c r="D714" s="9">
        <f>SUM(D713,D686)</f>
        <v>1619</v>
      </c>
      <c r="E714" s="10">
        <f t="shared" ref="E714:L714" si="17">SUM(E713,E686)</f>
        <v>1977</v>
      </c>
      <c r="F714" s="10">
        <f t="shared" si="17"/>
        <v>3596</v>
      </c>
      <c r="G714" s="9">
        <f t="shared" si="17"/>
        <v>46</v>
      </c>
      <c r="H714" s="10">
        <f t="shared" si="17"/>
        <v>58</v>
      </c>
      <c r="I714" s="10">
        <f t="shared" si="17"/>
        <v>104</v>
      </c>
      <c r="J714" s="9">
        <f t="shared" si="17"/>
        <v>1665</v>
      </c>
      <c r="K714" s="10">
        <f t="shared" si="17"/>
        <v>2035</v>
      </c>
      <c r="L714" s="38">
        <f t="shared" si="17"/>
        <v>3700</v>
      </c>
    </row>
    <row r="715" spans="1:12">
      <c r="A715" s="1" t="s">
        <v>59</v>
      </c>
      <c r="C715" s="65"/>
      <c r="D715" s="163">
        <v>3</v>
      </c>
      <c r="E715" s="164">
        <v>50</v>
      </c>
      <c r="F715" s="164">
        <v>53</v>
      </c>
      <c r="G715" s="163">
        <v>0</v>
      </c>
      <c r="H715" s="164">
        <v>0</v>
      </c>
      <c r="I715" s="164">
        <v>0</v>
      </c>
      <c r="J715" s="163">
        <v>3</v>
      </c>
      <c r="K715" s="164">
        <v>50</v>
      </c>
      <c r="L715" s="209">
        <v>53</v>
      </c>
    </row>
    <row r="716" spans="1:12" ht="21" customHeight="1">
      <c r="C716" s="65" t="s">
        <v>767</v>
      </c>
      <c r="D716" s="9">
        <f t="shared" ref="D716:L716" si="18">SUM(D714:D715)</f>
        <v>1622</v>
      </c>
      <c r="E716" s="10">
        <f t="shared" si="18"/>
        <v>2027</v>
      </c>
      <c r="F716" s="10">
        <f t="shared" si="18"/>
        <v>3649</v>
      </c>
      <c r="G716" s="9">
        <f t="shared" si="18"/>
        <v>46</v>
      </c>
      <c r="H716" s="10">
        <f t="shared" si="18"/>
        <v>58</v>
      </c>
      <c r="I716" s="10">
        <f t="shared" si="18"/>
        <v>104</v>
      </c>
      <c r="J716" s="9">
        <f t="shared" si="18"/>
        <v>1668</v>
      </c>
      <c r="K716" s="10">
        <f t="shared" si="18"/>
        <v>2085</v>
      </c>
      <c r="L716" s="38">
        <f t="shared" si="18"/>
        <v>3753</v>
      </c>
    </row>
    <row r="719" spans="1:12" ht="25.95" customHeight="1">
      <c r="A719" s="651" t="s">
        <v>768</v>
      </c>
      <c r="B719" s="651"/>
      <c r="C719" s="651"/>
      <c r="D719" s="651"/>
      <c r="E719" s="651"/>
      <c r="F719" s="651"/>
      <c r="G719" s="651"/>
      <c r="H719" s="651"/>
      <c r="I719" s="651"/>
      <c r="J719" s="651"/>
      <c r="K719" s="651"/>
      <c r="L719" s="651"/>
    </row>
    <row r="720" spans="1:12" ht="13.8" thickBot="1">
      <c r="A720" s="29"/>
      <c r="B720" s="29"/>
      <c r="C720" s="29"/>
      <c r="D720" s="29"/>
      <c r="E720" s="29"/>
      <c r="F720" s="29"/>
      <c r="G720" s="29"/>
      <c r="H720" s="29"/>
      <c r="I720" s="29"/>
      <c r="J720" s="151"/>
      <c r="K720" s="151"/>
      <c r="L720" s="557" t="s">
        <v>745</v>
      </c>
    </row>
    <row r="721" spans="1:12">
      <c r="A721" s="152"/>
      <c r="B721" s="152"/>
      <c r="C721" s="153"/>
      <c r="D721" s="653" t="s">
        <v>131</v>
      </c>
      <c r="E721" s="654"/>
      <c r="F721" s="655"/>
      <c r="G721" s="654" t="s">
        <v>132</v>
      </c>
      <c r="H721" s="654"/>
      <c r="I721" s="654"/>
      <c r="J721" s="653" t="s">
        <v>50</v>
      </c>
      <c r="K721" s="654"/>
      <c r="L721" s="654"/>
    </row>
    <row r="722" spans="1:12">
      <c r="A722" s="154"/>
      <c r="B722" s="154"/>
      <c r="C722" s="155"/>
      <c r="D722" s="156" t="s">
        <v>51</v>
      </c>
      <c r="E722" s="157" t="s">
        <v>52</v>
      </c>
      <c r="F722" s="158" t="s">
        <v>53</v>
      </c>
      <c r="G722" s="157" t="s">
        <v>51</v>
      </c>
      <c r="H722" s="157" t="s">
        <v>52</v>
      </c>
      <c r="I722" s="157" t="s">
        <v>53</v>
      </c>
      <c r="J722" s="156" t="s">
        <v>51</v>
      </c>
      <c r="K722" s="157" t="s">
        <v>52</v>
      </c>
      <c r="L722" s="277" t="s">
        <v>53</v>
      </c>
    </row>
    <row r="723" spans="1:12" s="8" customFormat="1">
      <c r="A723" s="1" t="s">
        <v>54</v>
      </c>
      <c r="B723" s="140"/>
      <c r="C723" s="141"/>
      <c r="D723" s="388"/>
      <c r="E723" s="389"/>
      <c r="F723" s="390"/>
      <c r="G723" s="389"/>
      <c r="H723" s="389"/>
      <c r="I723" s="389"/>
      <c r="J723" s="391"/>
      <c r="K723" s="389"/>
      <c r="L723" s="346"/>
    </row>
    <row r="724" spans="1:12">
      <c r="A724" s="140"/>
      <c r="B724" s="1" t="s">
        <v>138</v>
      </c>
      <c r="D724" s="388"/>
      <c r="E724" s="389"/>
      <c r="F724" s="390"/>
      <c r="G724" s="389"/>
      <c r="H724" s="389"/>
      <c r="I724" s="389"/>
      <c r="J724" s="388"/>
      <c r="K724" s="389"/>
      <c r="L724" s="346"/>
    </row>
    <row r="725" spans="1:12">
      <c r="A725" s="140"/>
      <c r="C725" s="141" t="s">
        <v>306</v>
      </c>
      <c r="D725" s="395">
        <v>26</v>
      </c>
      <c r="E725" s="396">
        <v>7</v>
      </c>
      <c r="F725" s="397">
        <v>33</v>
      </c>
      <c r="G725" s="396">
        <v>0</v>
      </c>
      <c r="H725" s="396">
        <v>0</v>
      </c>
      <c r="I725" s="396">
        <v>0</v>
      </c>
      <c r="J725" s="395">
        <v>26</v>
      </c>
      <c r="K725" s="396">
        <v>7</v>
      </c>
      <c r="L725" s="396">
        <v>33</v>
      </c>
    </row>
    <row r="726" spans="1:12">
      <c r="A726" s="8"/>
      <c r="B726" s="8"/>
      <c r="C726" s="65" t="s">
        <v>50</v>
      </c>
      <c r="D726" s="367">
        <v>26</v>
      </c>
      <c r="E726" s="368">
        <v>7</v>
      </c>
      <c r="F726" s="369">
        <v>33</v>
      </c>
      <c r="G726" s="368">
        <v>0</v>
      </c>
      <c r="H726" s="368">
        <v>0</v>
      </c>
      <c r="I726" s="368">
        <v>0</v>
      </c>
      <c r="J726" s="367">
        <v>26</v>
      </c>
      <c r="K726" s="368">
        <v>7</v>
      </c>
      <c r="L726" s="368">
        <v>33</v>
      </c>
    </row>
    <row r="727" spans="1:12">
      <c r="A727" s="140"/>
      <c r="B727" s="1" t="s">
        <v>144</v>
      </c>
      <c r="D727" s="395"/>
      <c r="E727" s="396"/>
      <c r="F727" s="397"/>
      <c r="G727" s="396"/>
      <c r="H727" s="396"/>
      <c r="I727" s="396"/>
      <c r="J727" s="395"/>
      <c r="K727" s="396"/>
      <c r="L727" s="396"/>
    </row>
    <row r="728" spans="1:12">
      <c r="A728" s="140"/>
      <c r="C728" s="141" t="s">
        <v>307</v>
      </c>
      <c r="D728" s="395">
        <v>80</v>
      </c>
      <c r="E728" s="396">
        <v>167</v>
      </c>
      <c r="F728" s="397">
        <v>247</v>
      </c>
      <c r="G728" s="396">
        <v>12</v>
      </c>
      <c r="H728" s="396">
        <v>13</v>
      </c>
      <c r="I728" s="396">
        <v>25</v>
      </c>
      <c r="J728" s="395">
        <v>92</v>
      </c>
      <c r="K728" s="396">
        <v>180</v>
      </c>
      <c r="L728" s="396">
        <v>272</v>
      </c>
    </row>
    <row r="729" spans="1:12">
      <c r="A729" s="140"/>
      <c r="C729" s="141" t="s">
        <v>311</v>
      </c>
      <c r="D729" s="395">
        <v>74</v>
      </c>
      <c r="E729" s="396">
        <v>22</v>
      </c>
      <c r="F729" s="397">
        <v>96</v>
      </c>
      <c r="G729" s="396">
        <v>2</v>
      </c>
      <c r="H729" s="396">
        <v>1</v>
      </c>
      <c r="I729" s="396">
        <v>3</v>
      </c>
      <c r="J729" s="395">
        <v>76</v>
      </c>
      <c r="K729" s="396">
        <v>23</v>
      </c>
      <c r="L729" s="396">
        <v>99</v>
      </c>
    </row>
    <row r="730" spans="1:12">
      <c r="A730" s="140"/>
      <c r="C730" s="141" t="s">
        <v>312</v>
      </c>
      <c r="D730" s="395">
        <v>31</v>
      </c>
      <c r="E730" s="396">
        <v>32</v>
      </c>
      <c r="F730" s="397">
        <v>63</v>
      </c>
      <c r="G730" s="396">
        <v>2</v>
      </c>
      <c r="H730" s="396">
        <v>1</v>
      </c>
      <c r="I730" s="396">
        <v>3</v>
      </c>
      <c r="J730" s="395">
        <v>33</v>
      </c>
      <c r="K730" s="396">
        <v>33</v>
      </c>
      <c r="L730" s="396">
        <v>66</v>
      </c>
    </row>
    <row r="731" spans="1:12">
      <c r="A731" s="140"/>
      <c r="C731" s="141" t="s">
        <v>313</v>
      </c>
      <c r="D731" s="395">
        <v>41</v>
      </c>
      <c r="E731" s="396">
        <v>9</v>
      </c>
      <c r="F731" s="397">
        <v>50</v>
      </c>
      <c r="G731" s="396">
        <v>6</v>
      </c>
      <c r="H731" s="396">
        <v>1</v>
      </c>
      <c r="I731" s="396">
        <v>7</v>
      </c>
      <c r="J731" s="395">
        <v>47</v>
      </c>
      <c r="K731" s="396">
        <v>10</v>
      </c>
      <c r="L731" s="396">
        <v>57</v>
      </c>
    </row>
    <row r="732" spans="1:12" s="8" customFormat="1">
      <c r="A732" s="140"/>
      <c r="B732" s="1"/>
      <c r="C732" s="141" t="s">
        <v>314</v>
      </c>
      <c r="D732" s="395">
        <v>57</v>
      </c>
      <c r="E732" s="396">
        <v>1</v>
      </c>
      <c r="F732" s="397">
        <v>58</v>
      </c>
      <c r="G732" s="396">
        <v>4</v>
      </c>
      <c r="H732" s="396">
        <v>0</v>
      </c>
      <c r="I732" s="396">
        <v>4</v>
      </c>
      <c r="J732" s="395">
        <v>61</v>
      </c>
      <c r="K732" s="396">
        <v>1</v>
      </c>
      <c r="L732" s="396">
        <v>62</v>
      </c>
    </row>
    <row r="733" spans="1:12">
      <c r="A733" s="140"/>
      <c r="C733" s="141" t="s">
        <v>316</v>
      </c>
      <c r="D733" s="395">
        <v>27</v>
      </c>
      <c r="E733" s="396">
        <v>14</v>
      </c>
      <c r="F733" s="397">
        <v>41</v>
      </c>
      <c r="G733" s="396">
        <v>0</v>
      </c>
      <c r="H733" s="396">
        <v>0</v>
      </c>
      <c r="I733" s="396">
        <v>0</v>
      </c>
      <c r="J733" s="395">
        <v>27</v>
      </c>
      <c r="K733" s="396">
        <v>14</v>
      </c>
      <c r="L733" s="396">
        <v>41</v>
      </c>
    </row>
    <row r="734" spans="1:12">
      <c r="A734" s="140"/>
      <c r="C734" s="141" t="s">
        <v>317</v>
      </c>
      <c r="D734" s="395">
        <v>27</v>
      </c>
      <c r="E734" s="396">
        <v>25</v>
      </c>
      <c r="F734" s="397">
        <v>52</v>
      </c>
      <c r="G734" s="396">
        <v>0</v>
      </c>
      <c r="H734" s="396">
        <v>1</v>
      </c>
      <c r="I734" s="396">
        <v>1</v>
      </c>
      <c r="J734" s="395">
        <v>27</v>
      </c>
      <c r="K734" s="396">
        <v>26</v>
      </c>
      <c r="L734" s="396">
        <v>53</v>
      </c>
    </row>
    <row r="735" spans="1:12" s="8" customFormat="1">
      <c r="C735" s="65" t="s">
        <v>50</v>
      </c>
      <c r="D735" s="367">
        <v>337</v>
      </c>
      <c r="E735" s="368">
        <v>270</v>
      </c>
      <c r="F735" s="369">
        <v>607</v>
      </c>
      <c r="G735" s="368">
        <v>26</v>
      </c>
      <c r="H735" s="368">
        <v>17</v>
      </c>
      <c r="I735" s="368">
        <v>43</v>
      </c>
      <c r="J735" s="367">
        <v>363</v>
      </c>
      <c r="K735" s="368">
        <v>287</v>
      </c>
      <c r="L735" s="368">
        <v>650</v>
      </c>
    </row>
    <row r="736" spans="1:12" ht="25.95" customHeight="1">
      <c r="A736" s="140"/>
      <c r="B736" s="679" t="s">
        <v>145</v>
      </c>
      <c r="C736" s="679"/>
      <c r="D736" s="395"/>
      <c r="E736" s="396"/>
      <c r="F736" s="397"/>
      <c r="G736" s="396"/>
      <c r="H736" s="396"/>
      <c r="I736" s="396"/>
      <c r="J736" s="395"/>
      <c r="K736" s="396"/>
      <c r="L736" s="396"/>
    </row>
    <row r="737" spans="1:12">
      <c r="A737" s="140"/>
      <c r="C737" s="141" t="s">
        <v>318</v>
      </c>
      <c r="D737" s="395">
        <v>9</v>
      </c>
      <c r="E737" s="396">
        <v>30</v>
      </c>
      <c r="F737" s="397">
        <v>39</v>
      </c>
      <c r="G737" s="396">
        <v>0</v>
      </c>
      <c r="H737" s="396">
        <v>2</v>
      </c>
      <c r="I737" s="396">
        <v>2</v>
      </c>
      <c r="J737" s="395">
        <v>9</v>
      </c>
      <c r="K737" s="396">
        <v>32</v>
      </c>
      <c r="L737" s="396">
        <v>41</v>
      </c>
    </row>
    <row r="738" spans="1:12" s="8" customFormat="1">
      <c r="C738" s="65" t="s">
        <v>50</v>
      </c>
      <c r="D738" s="367">
        <v>9</v>
      </c>
      <c r="E738" s="368">
        <v>30</v>
      </c>
      <c r="F738" s="369">
        <v>39</v>
      </c>
      <c r="G738" s="368">
        <v>0</v>
      </c>
      <c r="H738" s="368">
        <v>2</v>
      </c>
      <c r="I738" s="368">
        <v>2</v>
      </c>
      <c r="J738" s="367">
        <v>9</v>
      </c>
      <c r="K738" s="368">
        <v>32</v>
      </c>
      <c r="L738" s="368">
        <v>41</v>
      </c>
    </row>
    <row r="739" spans="1:12">
      <c r="A739" s="140"/>
      <c r="B739" s="1" t="s">
        <v>146</v>
      </c>
      <c r="D739" s="395"/>
      <c r="E739" s="396"/>
      <c r="F739" s="397"/>
      <c r="G739" s="396"/>
      <c r="H739" s="396"/>
      <c r="I739" s="396"/>
      <c r="J739" s="395"/>
      <c r="K739" s="396"/>
      <c r="L739" s="396"/>
    </row>
    <row r="740" spans="1:12">
      <c r="A740" s="140"/>
      <c r="C740" s="141" t="s">
        <v>326</v>
      </c>
      <c r="D740" s="395">
        <v>146</v>
      </c>
      <c r="E740" s="396">
        <v>3</v>
      </c>
      <c r="F740" s="397">
        <v>149</v>
      </c>
      <c r="G740" s="396">
        <v>3</v>
      </c>
      <c r="H740" s="396">
        <v>0</v>
      </c>
      <c r="I740" s="396">
        <v>3</v>
      </c>
      <c r="J740" s="395">
        <v>149</v>
      </c>
      <c r="K740" s="396">
        <v>3</v>
      </c>
      <c r="L740" s="396">
        <v>152</v>
      </c>
    </row>
    <row r="741" spans="1:12" s="8" customFormat="1">
      <c r="C741" s="65" t="s">
        <v>50</v>
      </c>
      <c r="D741" s="367">
        <v>146</v>
      </c>
      <c r="E741" s="368">
        <v>3</v>
      </c>
      <c r="F741" s="369">
        <v>149</v>
      </c>
      <c r="G741" s="368">
        <v>3</v>
      </c>
      <c r="H741" s="368">
        <v>0</v>
      </c>
      <c r="I741" s="368">
        <v>3</v>
      </c>
      <c r="J741" s="367">
        <v>149</v>
      </c>
      <c r="K741" s="368">
        <v>3</v>
      </c>
      <c r="L741" s="368">
        <v>152</v>
      </c>
    </row>
    <row r="742" spans="1:12">
      <c r="A742" s="140"/>
      <c r="B742" s="1" t="s">
        <v>149</v>
      </c>
      <c r="D742" s="395"/>
      <c r="E742" s="396"/>
      <c r="F742" s="397"/>
      <c r="G742" s="396"/>
      <c r="H742" s="396"/>
      <c r="I742" s="396"/>
      <c r="J742" s="395"/>
      <c r="K742" s="396"/>
      <c r="L742" s="396"/>
    </row>
    <row r="743" spans="1:12">
      <c r="A743" s="140"/>
      <c r="C743" s="141" t="s">
        <v>278</v>
      </c>
      <c r="D743" s="395">
        <v>45</v>
      </c>
      <c r="E743" s="396">
        <v>25</v>
      </c>
      <c r="F743" s="397">
        <v>70</v>
      </c>
      <c r="G743" s="396">
        <v>0</v>
      </c>
      <c r="H743" s="396">
        <v>0</v>
      </c>
      <c r="I743" s="396">
        <v>0</v>
      </c>
      <c r="J743" s="395">
        <v>45</v>
      </c>
      <c r="K743" s="396">
        <v>25</v>
      </c>
      <c r="L743" s="396">
        <v>70</v>
      </c>
    </row>
    <row r="744" spans="1:12">
      <c r="A744" s="8"/>
      <c r="B744" s="8"/>
      <c r="C744" s="65" t="s">
        <v>50</v>
      </c>
      <c r="D744" s="367">
        <v>45</v>
      </c>
      <c r="E744" s="368">
        <v>25</v>
      </c>
      <c r="F744" s="369">
        <v>70</v>
      </c>
      <c r="G744" s="368">
        <v>0</v>
      </c>
      <c r="H744" s="368">
        <v>0</v>
      </c>
      <c r="I744" s="368">
        <v>0</v>
      </c>
      <c r="J744" s="367">
        <v>45</v>
      </c>
      <c r="K744" s="368">
        <v>25</v>
      </c>
      <c r="L744" s="368">
        <v>70</v>
      </c>
    </row>
    <row r="745" spans="1:12">
      <c r="A745" s="140"/>
      <c r="B745" s="1" t="s">
        <v>150</v>
      </c>
      <c r="D745" s="395"/>
      <c r="E745" s="396"/>
      <c r="F745" s="397"/>
      <c r="G745" s="396"/>
      <c r="H745" s="396"/>
      <c r="I745" s="396"/>
      <c r="J745" s="395"/>
      <c r="K745" s="396"/>
      <c r="L745" s="396"/>
    </row>
    <row r="746" spans="1:12" s="8" customFormat="1">
      <c r="A746" s="140"/>
      <c r="B746" s="140"/>
      <c r="C746" s="141" t="s">
        <v>329</v>
      </c>
      <c r="D746" s="395">
        <v>44</v>
      </c>
      <c r="E746" s="396">
        <v>153</v>
      </c>
      <c r="F746" s="397">
        <v>197</v>
      </c>
      <c r="G746" s="396">
        <v>4</v>
      </c>
      <c r="H746" s="396">
        <v>11</v>
      </c>
      <c r="I746" s="396">
        <v>15</v>
      </c>
      <c r="J746" s="395">
        <v>48</v>
      </c>
      <c r="K746" s="396">
        <v>164</v>
      </c>
      <c r="L746" s="396">
        <v>212</v>
      </c>
    </row>
    <row r="747" spans="1:12" s="8" customFormat="1">
      <c r="A747" s="140"/>
      <c r="B747" s="140"/>
      <c r="C747" s="141" t="s">
        <v>331</v>
      </c>
      <c r="D747" s="395">
        <v>103</v>
      </c>
      <c r="E747" s="396">
        <v>264</v>
      </c>
      <c r="F747" s="397">
        <v>367</v>
      </c>
      <c r="G747" s="396">
        <v>1</v>
      </c>
      <c r="H747" s="396">
        <v>5</v>
      </c>
      <c r="I747" s="396">
        <v>6</v>
      </c>
      <c r="J747" s="395">
        <v>104</v>
      </c>
      <c r="K747" s="396">
        <v>269</v>
      </c>
      <c r="L747" s="396">
        <v>373</v>
      </c>
    </row>
    <row r="748" spans="1:12">
      <c r="A748" s="140"/>
      <c r="B748" s="140"/>
      <c r="C748" s="141" t="s">
        <v>332</v>
      </c>
      <c r="D748" s="395">
        <v>23</v>
      </c>
      <c r="E748" s="396">
        <v>16</v>
      </c>
      <c r="F748" s="397">
        <v>39</v>
      </c>
      <c r="G748" s="396">
        <v>0</v>
      </c>
      <c r="H748" s="396">
        <v>1</v>
      </c>
      <c r="I748" s="396">
        <v>1</v>
      </c>
      <c r="J748" s="395">
        <v>23</v>
      </c>
      <c r="K748" s="396">
        <v>17</v>
      </c>
      <c r="L748" s="396">
        <v>40</v>
      </c>
    </row>
    <row r="749" spans="1:12">
      <c r="A749" s="8"/>
      <c r="B749" s="8"/>
      <c r="C749" s="65" t="s">
        <v>50</v>
      </c>
      <c r="D749" s="367">
        <v>170</v>
      </c>
      <c r="E749" s="368">
        <v>433</v>
      </c>
      <c r="F749" s="369">
        <v>603</v>
      </c>
      <c r="G749" s="368">
        <v>5</v>
      </c>
      <c r="H749" s="368">
        <v>17</v>
      </c>
      <c r="I749" s="368">
        <v>22</v>
      </c>
      <c r="J749" s="367">
        <v>175</v>
      </c>
      <c r="K749" s="368">
        <v>450</v>
      </c>
      <c r="L749" s="368">
        <v>625</v>
      </c>
    </row>
    <row r="750" spans="1:12">
      <c r="A750" s="8"/>
      <c r="B750" s="8"/>
      <c r="C750" s="65" t="s">
        <v>279</v>
      </c>
      <c r="D750" s="398">
        <v>733</v>
      </c>
      <c r="E750" s="399">
        <v>768</v>
      </c>
      <c r="F750" s="400">
        <v>1501</v>
      </c>
      <c r="G750" s="399">
        <v>34</v>
      </c>
      <c r="H750" s="399">
        <v>36</v>
      </c>
      <c r="I750" s="399">
        <v>70</v>
      </c>
      <c r="J750" s="398">
        <v>767</v>
      </c>
      <c r="K750" s="399">
        <v>804</v>
      </c>
      <c r="L750" s="399">
        <v>1571</v>
      </c>
    </row>
    <row r="751" spans="1:12">
      <c r="A751" s="1" t="s">
        <v>55</v>
      </c>
      <c r="B751" s="140"/>
      <c r="D751" s="395"/>
      <c r="E751" s="396"/>
      <c r="F751" s="397"/>
      <c r="G751" s="396"/>
      <c r="H751" s="396"/>
      <c r="I751" s="396"/>
      <c r="J751" s="395"/>
      <c r="K751" s="396"/>
      <c r="L751" s="396"/>
    </row>
    <row r="752" spans="1:12">
      <c r="A752" s="140"/>
      <c r="B752" s="1" t="s">
        <v>144</v>
      </c>
      <c r="D752" s="395"/>
      <c r="E752" s="396"/>
      <c r="F752" s="397"/>
      <c r="G752" s="396"/>
      <c r="H752" s="396"/>
      <c r="I752" s="396"/>
      <c r="J752" s="395"/>
      <c r="K752" s="396"/>
      <c r="L752" s="396"/>
    </row>
    <row r="753" spans="1:12">
      <c r="A753" s="140"/>
      <c r="C753" s="141" t="s">
        <v>336</v>
      </c>
      <c r="D753" s="395">
        <v>0</v>
      </c>
      <c r="E753" s="396">
        <v>0</v>
      </c>
      <c r="F753" s="397">
        <v>0</v>
      </c>
      <c r="G753" s="396">
        <v>0</v>
      </c>
      <c r="H753" s="396">
        <v>1</v>
      </c>
      <c r="I753" s="396">
        <v>1</v>
      </c>
      <c r="J753" s="395">
        <v>0</v>
      </c>
      <c r="K753" s="396">
        <v>1</v>
      </c>
      <c r="L753" s="396">
        <v>1</v>
      </c>
    </row>
    <row r="754" spans="1:12">
      <c r="A754" s="140"/>
      <c r="C754" s="65" t="s">
        <v>50</v>
      </c>
      <c r="D754" s="367">
        <v>0</v>
      </c>
      <c r="E754" s="368">
        <v>0</v>
      </c>
      <c r="F754" s="369">
        <v>0</v>
      </c>
      <c r="G754" s="368">
        <v>0</v>
      </c>
      <c r="H754" s="368">
        <v>1</v>
      </c>
      <c r="I754" s="368">
        <v>1</v>
      </c>
      <c r="J754" s="367">
        <v>0</v>
      </c>
      <c r="K754" s="368">
        <v>1</v>
      </c>
      <c r="L754" s="368">
        <v>1</v>
      </c>
    </row>
    <row r="755" spans="1:12">
      <c r="A755" s="140"/>
      <c r="B755" s="1" t="s">
        <v>146</v>
      </c>
      <c r="D755" s="395"/>
      <c r="E755" s="396"/>
      <c r="F755" s="397"/>
      <c r="G755" s="396"/>
      <c r="H755" s="396"/>
      <c r="I755" s="396"/>
      <c r="J755" s="395"/>
      <c r="K755" s="396"/>
      <c r="L755" s="396"/>
    </row>
    <row r="756" spans="1:12">
      <c r="A756" s="140"/>
      <c r="C756" s="141" t="s">
        <v>341</v>
      </c>
      <c r="D756" s="395">
        <v>1</v>
      </c>
      <c r="E756" s="396">
        <v>0</v>
      </c>
      <c r="F756" s="397">
        <v>1</v>
      </c>
      <c r="G756" s="396">
        <v>0</v>
      </c>
      <c r="H756" s="396">
        <v>0</v>
      </c>
      <c r="I756" s="396">
        <v>0</v>
      </c>
      <c r="J756" s="395">
        <v>1</v>
      </c>
      <c r="K756" s="396">
        <v>0</v>
      </c>
      <c r="L756" s="396">
        <v>1</v>
      </c>
    </row>
    <row r="757" spans="1:12">
      <c r="A757" s="140"/>
      <c r="C757" s="65" t="s">
        <v>50</v>
      </c>
      <c r="D757" s="367">
        <v>1</v>
      </c>
      <c r="E757" s="368">
        <v>0</v>
      </c>
      <c r="F757" s="369">
        <v>1</v>
      </c>
      <c r="G757" s="368">
        <v>0</v>
      </c>
      <c r="H757" s="368">
        <v>0</v>
      </c>
      <c r="I757" s="368">
        <v>0</v>
      </c>
      <c r="J757" s="367">
        <v>1</v>
      </c>
      <c r="K757" s="368">
        <v>0</v>
      </c>
      <c r="L757" s="368">
        <v>1</v>
      </c>
    </row>
    <row r="758" spans="1:12">
      <c r="A758" s="140"/>
      <c r="B758" s="1" t="s">
        <v>150</v>
      </c>
      <c r="D758" s="395"/>
      <c r="E758" s="396"/>
      <c r="F758" s="397"/>
      <c r="G758" s="396"/>
      <c r="H758" s="396"/>
      <c r="I758" s="396"/>
      <c r="J758" s="395"/>
      <c r="K758" s="396"/>
      <c r="L758" s="396"/>
    </row>
    <row r="759" spans="1:12">
      <c r="A759" s="140"/>
      <c r="B759" s="140"/>
      <c r="C759" s="141" t="s">
        <v>329</v>
      </c>
      <c r="D759" s="395">
        <v>1</v>
      </c>
      <c r="E759" s="396">
        <v>4</v>
      </c>
      <c r="F759" s="397">
        <v>5</v>
      </c>
      <c r="G759" s="396">
        <v>0</v>
      </c>
      <c r="H759" s="396">
        <v>0</v>
      </c>
      <c r="I759" s="396">
        <v>0</v>
      </c>
      <c r="J759" s="395">
        <v>1</v>
      </c>
      <c r="K759" s="396">
        <v>4</v>
      </c>
      <c r="L759" s="396">
        <v>5</v>
      </c>
    </row>
    <row r="760" spans="1:12" s="8" customFormat="1">
      <c r="A760" s="140"/>
      <c r="B760" s="140"/>
      <c r="C760" s="141" t="s">
        <v>330</v>
      </c>
      <c r="D760" s="395">
        <v>4</v>
      </c>
      <c r="E760" s="396">
        <v>12</v>
      </c>
      <c r="F760" s="397">
        <v>16</v>
      </c>
      <c r="G760" s="396">
        <v>0</v>
      </c>
      <c r="H760" s="396">
        <v>0</v>
      </c>
      <c r="I760" s="396">
        <v>0</v>
      </c>
      <c r="J760" s="395">
        <v>4</v>
      </c>
      <c r="K760" s="396">
        <v>12</v>
      </c>
      <c r="L760" s="396">
        <v>16</v>
      </c>
    </row>
    <row r="761" spans="1:12">
      <c r="A761" s="140"/>
      <c r="B761" s="140"/>
      <c r="C761" s="141" t="s">
        <v>332</v>
      </c>
      <c r="D761" s="395">
        <v>0</v>
      </c>
      <c r="E761" s="396">
        <v>1</v>
      </c>
      <c r="F761" s="397">
        <v>1</v>
      </c>
      <c r="G761" s="396">
        <v>0</v>
      </c>
      <c r="H761" s="396">
        <v>0</v>
      </c>
      <c r="I761" s="396">
        <v>0</v>
      </c>
      <c r="J761" s="395">
        <v>0</v>
      </c>
      <c r="K761" s="396">
        <v>1</v>
      </c>
      <c r="L761" s="396">
        <v>1</v>
      </c>
    </row>
    <row r="762" spans="1:12">
      <c r="A762" s="140"/>
      <c r="B762" s="140"/>
      <c r="C762" s="65" t="s">
        <v>50</v>
      </c>
      <c r="D762" s="367">
        <v>5</v>
      </c>
      <c r="E762" s="368">
        <v>17</v>
      </c>
      <c r="F762" s="369">
        <v>22</v>
      </c>
      <c r="G762" s="368">
        <v>0</v>
      </c>
      <c r="H762" s="368">
        <v>0</v>
      </c>
      <c r="I762" s="368">
        <v>0</v>
      </c>
      <c r="J762" s="367">
        <v>5</v>
      </c>
      <c r="K762" s="368">
        <v>17</v>
      </c>
      <c r="L762" s="368">
        <v>22</v>
      </c>
    </row>
    <row r="763" spans="1:12">
      <c r="A763" s="8"/>
      <c r="B763" s="8"/>
      <c r="C763" s="65" t="s">
        <v>343</v>
      </c>
      <c r="D763" s="398">
        <v>6</v>
      </c>
      <c r="E763" s="399">
        <v>17</v>
      </c>
      <c r="F763" s="400">
        <v>23</v>
      </c>
      <c r="G763" s="399">
        <v>0</v>
      </c>
      <c r="H763" s="399">
        <v>1</v>
      </c>
      <c r="I763" s="399">
        <v>1</v>
      </c>
      <c r="J763" s="398">
        <v>6</v>
      </c>
      <c r="K763" s="399">
        <v>18</v>
      </c>
      <c r="L763" s="399">
        <v>24</v>
      </c>
    </row>
    <row r="764" spans="1:12">
      <c r="A764" s="1" t="s">
        <v>56</v>
      </c>
      <c r="D764" s="159"/>
      <c r="F764" s="160"/>
      <c r="J764" s="159"/>
    </row>
    <row r="765" spans="1:12">
      <c r="B765" s="1" t="s">
        <v>137</v>
      </c>
      <c r="C765" s="173"/>
      <c r="D765" s="163"/>
      <c r="E765" s="164"/>
      <c r="F765" s="165"/>
      <c r="G765" s="164"/>
      <c r="H765" s="164"/>
      <c r="I765" s="164"/>
      <c r="J765" s="163"/>
      <c r="K765" s="164"/>
      <c r="L765" s="209"/>
    </row>
    <row r="766" spans="1:12">
      <c r="C766" s="141" t="s">
        <v>350</v>
      </c>
      <c r="D766" s="163">
        <v>327</v>
      </c>
      <c r="E766" s="164">
        <v>419</v>
      </c>
      <c r="F766" s="165">
        <v>746</v>
      </c>
      <c r="G766" s="164">
        <v>0</v>
      </c>
      <c r="H766" s="164">
        <v>10</v>
      </c>
      <c r="I766" s="164">
        <v>10</v>
      </c>
      <c r="J766" s="163">
        <v>327</v>
      </c>
      <c r="K766" s="164">
        <v>429</v>
      </c>
      <c r="L766" s="209">
        <v>756</v>
      </c>
    </row>
    <row r="767" spans="1:12" ht="14.25" customHeight="1">
      <c r="C767" s="65" t="s">
        <v>50</v>
      </c>
      <c r="D767" s="9">
        <v>327</v>
      </c>
      <c r="E767" s="10">
        <v>419</v>
      </c>
      <c r="F767" s="10">
        <v>746</v>
      </c>
      <c r="G767" s="9">
        <v>0</v>
      </c>
      <c r="H767" s="10">
        <v>10</v>
      </c>
      <c r="I767" s="10">
        <v>10</v>
      </c>
      <c r="J767" s="9">
        <v>327</v>
      </c>
      <c r="K767" s="10">
        <v>429</v>
      </c>
      <c r="L767" s="38">
        <v>756</v>
      </c>
    </row>
    <row r="768" spans="1:12">
      <c r="B768" s="1" t="s">
        <v>139</v>
      </c>
      <c r="C768" s="173"/>
      <c r="D768" s="12"/>
      <c r="E768" s="13"/>
      <c r="F768" s="14"/>
      <c r="G768" s="13"/>
      <c r="H768" s="13"/>
      <c r="I768" s="13"/>
      <c r="J768" s="12"/>
      <c r="K768" s="13"/>
      <c r="L768" s="40"/>
    </row>
    <row r="769" spans="2:12">
      <c r="C769" s="141" t="s">
        <v>361</v>
      </c>
      <c r="D769" s="163">
        <v>139</v>
      </c>
      <c r="E769" s="164">
        <v>830</v>
      </c>
      <c r="F769" s="165">
        <v>969</v>
      </c>
      <c r="G769" s="164">
        <v>1</v>
      </c>
      <c r="H769" s="164">
        <v>15</v>
      </c>
      <c r="I769" s="164">
        <v>16</v>
      </c>
      <c r="J769" s="163">
        <v>140</v>
      </c>
      <c r="K769" s="164">
        <v>845</v>
      </c>
      <c r="L769" s="209">
        <v>985</v>
      </c>
    </row>
    <row r="770" spans="2:12">
      <c r="C770" s="141" t="s">
        <v>363</v>
      </c>
      <c r="D770" s="163">
        <v>0</v>
      </c>
      <c r="E770" s="164">
        <v>148</v>
      </c>
      <c r="F770" s="165">
        <v>148</v>
      </c>
      <c r="G770" s="164">
        <v>0</v>
      </c>
      <c r="H770" s="164">
        <v>15</v>
      </c>
      <c r="I770" s="164">
        <v>15</v>
      </c>
      <c r="J770" s="163">
        <v>0</v>
      </c>
      <c r="K770" s="164">
        <v>163</v>
      </c>
      <c r="L770" s="209">
        <v>163</v>
      </c>
    </row>
    <row r="771" spans="2:12" ht="13.2" customHeight="1">
      <c r="C771" s="65" t="s">
        <v>50</v>
      </c>
      <c r="D771" s="9">
        <v>139</v>
      </c>
      <c r="E771" s="10">
        <v>978</v>
      </c>
      <c r="F771" s="10">
        <v>1117</v>
      </c>
      <c r="G771" s="9">
        <v>1</v>
      </c>
      <c r="H771" s="10">
        <v>30</v>
      </c>
      <c r="I771" s="10">
        <v>31</v>
      </c>
      <c r="J771" s="9">
        <v>140</v>
      </c>
      <c r="K771" s="10">
        <v>1008</v>
      </c>
      <c r="L771" s="38">
        <v>1148</v>
      </c>
    </row>
    <row r="772" spans="2:12" ht="25.95" customHeight="1">
      <c r="B772" s="679" t="s">
        <v>141</v>
      </c>
      <c r="C772" s="682"/>
      <c r="D772" s="12"/>
      <c r="E772" s="13"/>
      <c r="F772" s="14"/>
      <c r="G772" s="13"/>
      <c r="H772" s="13"/>
      <c r="I772" s="13"/>
      <c r="J772" s="12"/>
      <c r="K772" s="13"/>
      <c r="L772" s="40"/>
    </row>
    <row r="773" spans="2:12">
      <c r="C773" s="162" t="s">
        <v>364</v>
      </c>
      <c r="D773" s="163">
        <v>29</v>
      </c>
      <c r="E773" s="164">
        <v>16</v>
      </c>
      <c r="F773" s="165">
        <v>45</v>
      </c>
      <c r="G773" s="164">
        <v>0</v>
      </c>
      <c r="H773" s="164">
        <v>0</v>
      </c>
      <c r="I773" s="164">
        <v>0</v>
      </c>
      <c r="J773" s="163">
        <v>29</v>
      </c>
      <c r="K773" s="164">
        <v>16</v>
      </c>
      <c r="L773" s="209">
        <v>45</v>
      </c>
    </row>
    <row r="774" spans="2:12">
      <c r="C774" s="65" t="s">
        <v>50</v>
      </c>
      <c r="D774" s="9">
        <v>29</v>
      </c>
      <c r="E774" s="10">
        <v>16</v>
      </c>
      <c r="F774" s="11">
        <v>45</v>
      </c>
      <c r="G774" s="10">
        <v>0</v>
      </c>
      <c r="H774" s="10">
        <v>0</v>
      </c>
      <c r="I774" s="10">
        <v>0</v>
      </c>
      <c r="J774" s="9">
        <v>29</v>
      </c>
      <c r="K774" s="10">
        <v>16</v>
      </c>
      <c r="L774" s="38">
        <v>45</v>
      </c>
    </row>
    <row r="775" spans="2:12">
      <c r="B775" s="1" t="s">
        <v>144</v>
      </c>
      <c r="C775" s="173"/>
      <c r="D775" s="163"/>
      <c r="E775" s="164"/>
      <c r="F775" s="165"/>
      <c r="G775" s="164"/>
      <c r="H775" s="164"/>
      <c r="I775" s="164"/>
      <c r="J775" s="163"/>
      <c r="K775" s="164"/>
      <c r="L775" s="209"/>
    </row>
    <row r="776" spans="2:12">
      <c r="C776" s="141" t="s">
        <v>367</v>
      </c>
      <c r="D776" s="163">
        <v>771</v>
      </c>
      <c r="E776" s="164">
        <v>668</v>
      </c>
      <c r="F776" s="165">
        <v>1439</v>
      </c>
      <c r="G776" s="164">
        <v>12</v>
      </c>
      <c r="H776" s="164">
        <v>28</v>
      </c>
      <c r="I776" s="164">
        <v>40</v>
      </c>
      <c r="J776" s="163">
        <v>783</v>
      </c>
      <c r="K776" s="164">
        <v>696</v>
      </c>
      <c r="L776" s="209">
        <v>1479</v>
      </c>
    </row>
    <row r="777" spans="2:12">
      <c r="C777" s="141" t="s">
        <v>368</v>
      </c>
      <c r="D777" s="163">
        <v>30</v>
      </c>
      <c r="E777" s="164">
        <v>25</v>
      </c>
      <c r="F777" s="165">
        <v>55</v>
      </c>
      <c r="G777" s="164">
        <v>15</v>
      </c>
      <c r="H777" s="164">
        <v>10</v>
      </c>
      <c r="I777" s="164">
        <v>25</v>
      </c>
      <c r="J777" s="163">
        <v>45</v>
      </c>
      <c r="K777" s="164">
        <v>35</v>
      </c>
      <c r="L777" s="209">
        <v>80</v>
      </c>
    </row>
    <row r="778" spans="2:12">
      <c r="C778" s="141" t="s">
        <v>385</v>
      </c>
      <c r="D778" s="163">
        <v>33</v>
      </c>
      <c r="E778" s="164">
        <v>195</v>
      </c>
      <c r="F778" s="165">
        <v>228</v>
      </c>
      <c r="G778" s="164">
        <v>2</v>
      </c>
      <c r="H778" s="164">
        <v>10</v>
      </c>
      <c r="I778" s="164">
        <v>12</v>
      </c>
      <c r="J778" s="163">
        <v>35</v>
      </c>
      <c r="K778" s="164">
        <v>205</v>
      </c>
      <c r="L778" s="209">
        <v>240</v>
      </c>
    </row>
    <row r="779" spans="2:12">
      <c r="C779" s="141" t="s">
        <v>388</v>
      </c>
      <c r="D779" s="163">
        <v>17</v>
      </c>
      <c r="E779" s="164">
        <v>90</v>
      </c>
      <c r="F779" s="172">
        <v>107</v>
      </c>
      <c r="G779" s="164">
        <v>1</v>
      </c>
      <c r="H779" s="164">
        <v>2</v>
      </c>
      <c r="I779" s="164">
        <v>3</v>
      </c>
      <c r="J779" s="163">
        <v>18</v>
      </c>
      <c r="K779" s="164">
        <v>92</v>
      </c>
      <c r="L779" s="209">
        <v>110</v>
      </c>
    </row>
    <row r="780" spans="2:12">
      <c r="C780" s="65" t="s">
        <v>50</v>
      </c>
      <c r="D780" s="9">
        <v>851</v>
      </c>
      <c r="E780" s="10">
        <v>978</v>
      </c>
      <c r="F780" s="10">
        <v>1829</v>
      </c>
      <c r="G780" s="9">
        <v>30</v>
      </c>
      <c r="H780" s="10">
        <v>50</v>
      </c>
      <c r="I780" s="10">
        <v>80</v>
      </c>
      <c r="J780" s="9">
        <v>881</v>
      </c>
      <c r="K780" s="10">
        <v>1028</v>
      </c>
      <c r="L780" s="38">
        <v>1909</v>
      </c>
    </row>
    <row r="781" spans="2:12">
      <c r="B781" s="1" t="s">
        <v>146</v>
      </c>
      <c r="C781" s="173"/>
      <c r="D781" s="12"/>
      <c r="E781" s="13"/>
      <c r="F781" s="14"/>
      <c r="G781" s="13"/>
      <c r="H781" s="13"/>
      <c r="I781" s="13"/>
      <c r="J781" s="12"/>
      <c r="K781" s="13"/>
      <c r="L781" s="40"/>
    </row>
    <row r="782" spans="2:12">
      <c r="C782" s="162" t="s">
        <v>393</v>
      </c>
      <c r="D782" s="163">
        <v>233</v>
      </c>
      <c r="E782" s="164">
        <v>4</v>
      </c>
      <c r="F782" s="165">
        <v>237</v>
      </c>
      <c r="G782" s="164">
        <v>1</v>
      </c>
      <c r="H782" s="164">
        <v>0</v>
      </c>
      <c r="I782" s="164">
        <v>1</v>
      </c>
      <c r="J782" s="163">
        <v>234</v>
      </c>
      <c r="K782" s="164">
        <v>4</v>
      </c>
      <c r="L782" s="209">
        <v>238</v>
      </c>
    </row>
    <row r="783" spans="2:12">
      <c r="C783" s="162" t="s">
        <v>398</v>
      </c>
      <c r="D783" s="163">
        <v>46</v>
      </c>
      <c r="E783" s="164">
        <v>8</v>
      </c>
      <c r="F783" s="165">
        <v>54</v>
      </c>
      <c r="G783" s="164">
        <v>1</v>
      </c>
      <c r="H783" s="164">
        <v>1</v>
      </c>
      <c r="I783" s="164">
        <v>2</v>
      </c>
      <c r="J783" s="163">
        <v>47</v>
      </c>
      <c r="K783" s="164">
        <v>9</v>
      </c>
      <c r="L783" s="209">
        <v>56</v>
      </c>
    </row>
    <row r="784" spans="2:12">
      <c r="C784" s="162" t="s">
        <v>339</v>
      </c>
      <c r="D784" s="163">
        <v>276</v>
      </c>
      <c r="E784" s="164">
        <v>3</v>
      </c>
      <c r="F784" s="165">
        <v>279</v>
      </c>
      <c r="G784" s="164">
        <v>2</v>
      </c>
      <c r="H784" s="164">
        <v>0</v>
      </c>
      <c r="I784" s="164">
        <v>2</v>
      </c>
      <c r="J784" s="163">
        <v>278</v>
      </c>
      <c r="K784" s="164">
        <v>3</v>
      </c>
      <c r="L784" s="209">
        <v>281</v>
      </c>
    </row>
    <row r="785" spans="2:12">
      <c r="C785" s="162" t="s">
        <v>400</v>
      </c>
      <c r="D785" s="163">
        <v>102</v>
      </c>
      <c r="E785" s="164">
        <v>12</v>
      </c>
      <c r="F785" s="165">
        <v>114</v>
      </c>
      <c r="G785" s="164">
        <v>0</v>
      </c>
      <c r="H785" s="164">
        <v>0</v>
      </c>
      <c r="I785" s="164">
        <v>0</v>
      </c>
      <c r="J785" s="163">
        <v>102</v>
      </c>
      <c r="K785" s="164">
        <v>12</v>
      </c>
      <c r="L785" s="209">
        <v>114</v>
      </c>
    </row>
    <row r="786" spans="2:12">
      <c r="C786" s="162" t="s">
        <v>402</v>
      </c>
      <c r="D786" s="163">
        <v>75</v>
      </c>
      <c r="E786" s="164">
        <v>1</v>
      </c>
      <c r="F786" s="165">
        <v>76</v>
      </c>
      <c r="G786" s="164">
        <v>0</v>
      </c>
      <c r="H786" s="164">
        <v>0</v>
      </c>
      <c r="I786" s="164">
        <v>0</v>
      </c>
      <c r="J786" s="163">
        <v>75</v>
      </c>
      <c r="K786" s="164">
        <v>1</v>
      </c>
      <c r="L786" s="209">
        <v>76</v>
      </c>
    </row>
    <row r="787" spans="2:12">
      <c r="C787" s="162" t="s">
        <v>413</v>
      </c>
      <c r="D787" s="163">
        <v>73</v>
      </c>
      <c r="E787" s="164">
        <v>3</v>
      </c>
      <c r="F787" s="165">
        <v>76</v>
      </c>
      <c r="G787" s="164">
        <v>1</v>
      </c>
      <c r="H787" s="164">
        <v>0</v>
      </c>
      <c r="I787" s="164">
        <v>1</v>
      </c>
      <c r="J787" s="163">
        <v>74</v>
      </c>
      <c r="K787" s="164">
        <v>3</v>
      </c>
      <c r="L787" s="209">
        <v>77</v>
      </c>
    </row>
    <row r="788" spans="2:12">
      <c r="C788" s="162" t="s">
        <v>415</v>
      </c>
      <c r="D788" s="163">
        <v>272</v>
      </c>
      <c r="E788" s="164">
        <v>46</v>
      </c>
      <c r="F788" s="164">
        <v>318</v>
      </c>
      <c r="G788" s="164">
        <v>8</v>
      </c>
      <c r="H788" s="164">
        <v>4</v>
      </c>
      <c r="I788" s="164">
        <v>12</v>
      </c>
      <c r="J788" s="163">
        <v>280</v>
      </c>
      <c r="K788" s="164">
        <v>50</v>
      </c>
      <c r="L788" s="209">
        <v>330</v>
      </c>
    </row>
    <row r="789" spans="2:12">
      <c r="C789" s="65" t="s">
        <v>50</v>
      </c>
      <c r="D789" s="9">
        <v>1077</v>
      </c>
      <c r="E789" s="10">
        <v>77</v>
      </c>
      <c r="F789" s="10">
        <v>1154</v>
      </c>
      <c r="G789" s="9">
        <v>13</v>
      </c>
      <c r="H789" s="10">
        <v>5</v>
      </c>
      <c r="I789" s="10">
        <v>18</v>
      </c>
      <c r="J789" s="9">
        <v>1090</v>
      </c>
      <c r="K789" s="10">
        <v>82</v>
      </c>
      <c r="L789" s="38">
        <v>1172</v>
      </c>
    </row>
    <row r="790" spans="2:12">
      <c r="B790" s="1" t="s">
        <v>149</v>
      </c>
      <c r="C790" s="173"/>
      <c r="D790" s="163"/>
      <c r="E790" s="164"/>
      <c r="F790" s="165"/>
      <c r="G790" s="164"/>
      <c r="H790" s="164"/>
      <c r="I790" s="164"/>
      <c r="J790" s="163"/>
      <c r="K790" s="164"/>
      <c r="L790" s="209"/>
    </row>
    <row r="791" spans="2:12">
      <c r="C791" s="141" t="s">
        <v>280</v>
      </c>
      <c r="D791" s="163">
        <v>11</v>
      </c>
      <c r="E791" s="164">
        <v>361</v>
      </c>
      <c r="F791" s="165">
        <v>372</v>
      </c>
      <c r="G791" s="164">
        <v>0</v>
      </c>
      <c r="H791" s="164">
        <v>12</v>
      </c>
      <c r="I791" s="164">
        <v>12</v>
      </c>
      <c r="J791" s="163">
        <v>11</v>
      </c>
      <c r="K791" s="164">
        <v>373</v>
      </c>
      <c r="L791" s="209">
        <v>384</v>
      </c>
    </row>
    <row r="792" spans="2:12">
      <c r="C792" s="141" t="s">
        <v>281</v>
      </c>
      <c r="D792" s="163">
        <v>125</v>
      </c>
      <c r="E792" s="164">
        <v>659</v>
      </c>
      <c r="F792" s="165">
        <v>784</v>
      </c>
      <c r="G792" s="164">
        <v>1</v>
      </c>
      <c r="H792" s="164">
        <v>6</v>
      </c>
      <c r="I792" s="164">
        <v>7</v>
      </c>
      <c r="J792" s="163">
        <v>126</v>
      </c>
      <c r="K792" s="164">
        <v>665</v>
      </c>
      <c r="L792" s="209">
        <v>791</v>
      </c>
    </row>
    <row r="793" spans="2:12">
      <c r="C793" s="141" t="s">
        <v>278</v>
      </c>
      <c r="D793" s="163">
        <v>305</v>
      </c>
      <c r="E793" s="164">
        <v>477</v>
      </c>
      <c r="F793" s="164">
        <v>782</v>
      </c>
      <c r="G793" s="163">
        <v>5</v>
      </c>
      <c r="H793" s="164">
        <v>8</v>
      </c>
      <c r="I793" s="165">
        <v>13</v>
      </c>
      <c r="J793" s="163">
        <v>310</v>
      </c>
      <c r="K793" s="164">
        <v>485</v>
      </c>
      <c r="L793" s="209">
        <v>795</v>
      </c>
    </row>
    <row r="794" spans="2:12">
      <c r="C794" s="65" t="s">
        <v>50</v>
      </c>
      <c r="D794" s="9">
        <v>441</v>
      </c>
      <c r="E794" s="10">
        <v>1497</v>
      </c>
      <c r="F794" s="10">
        <v>1938</v>
      </c>
      <c r="G794" s="9">
        <v>6</v>
      </c>
      <c r="H794" s="10">
        <v>26</v>
      </c>
      <c r="I794" s="11">
        <v>32</v>
      </c>
      <c r="J794" s="9">
        <v>447</v>
      </c>
      <c r="K794" s="10">
        <v>1523</v>
      </c>
      <c r="L794" s="38">
        <v>1970</v>
      </c>
    </row>
    <row r="795" spans="2:12">
      <c r="B795" s="125" t="s">
        <v>150</v>
      </c>
      <c r="C795" s="65"/>
      <c r="D795" s="12"/>
      <c r="E795" s="13"/>
      <c r="F795" s="13"/>
      <c r="G795" s="12"/>
      <c r="H795" s="13"/>
      <c r="I795" s="14"/>
      <c r="J795" s="12"/>
      <c r="K795" s="13"/>
      <c r="L795" s="40"/>
    </row>
    <row r="796" spans="2:12">
      <c r="B796" s="140"/>
      <c r="C796" s="162" t="s">
        <v>423</v>
      </c>
      <c r="D796" s="163">
        <v>168</v>
      </c>
      <c r="E796" s="164">
        <v>86</v>
      </c>
      <c r="F796" s="164">
        <v>254</v>
      </c>
      <c r="G796" s="163">
        <v>0</v>
      </c>
      <c r="H796" s="164">
        <v>0</v>
      </c>
      <c r="I796" s="165">
        <v>0</v>
      </c>
      <c r="J796" s="163">
        <v>168</v>
      </c>
      <c r="K796" s="164">
        <v>86</v>
      </c>
      <c r="L796" s="209">
        <v>254</v>
      </c>
    </row>
    <row r="797" spans="2:12">
      <c r="C797" s="162" t="s">
        <v>330</v>
      </c>
      <c r="D797" s="163">
        <v>57</v>
      </c>
      <c r="E797" s="164">
        <v>352</v>
      </c>
      <c r="F797" s="164">
        <v>409</v>
      </c>
      <c r="G797" s="163">
        <v>2</v>
      </c>
      <c r="H797" s="164">
        <v>1</v>
      </c>
      <c r="I797" s="165">
        <v>3</v>
      </c>
      <c r="J797" s="163">
        <v>59</v>
      </c>
      <c r="K797" s="164">
        <v>353</v>
      </c>
      <c r="L797" s="209">
        <v>412</v>
      </c>
    </row>
    <row r="798" spans="2:12">
      <c r="C798" s="162" t="s">
        <v>424</v>
      </c>
      <c r="D798" s="163">
        <v>94</v>
      </c>
      <c r="E798" s="164">
        <v>452</v>
      </c>
      <c r="F798" s="164">
        <v>546</v>
      </c>
      <c r="G798" s="163">
        <v>4</v>
      </c>
      <c r="H798" s="164">
        <v>10</v>
      </c>
      <c r="I798" s="165">
        <v>14</v>
      </c>
      <c r="J798" s="163">
        <v>98</v>
      </c>
      <c r="K798" s="164">
        <v>462</v>
      </c>
      <c r="L798" s="209">
        <v>560</v>
      </c>
    </row>
    <row r="799" spans="2:12">
      <c r="C799" s="162" t="s">
        <v>426</v>
      </c>
      <c r="D799" s="163">
        <v>149</v>
      </c>
      <c r="E799" s="164">
        <v>866</v>
      </c>
      <c r="F799" s="164">
        <v>1015</v>
      </c>
      <c r="G799" s="163">
        <v>4</v>
      </c>
      <c r="H799" s="164">
        <v>23</v>
      </c>
      <c r="I799" s="165">
        <v>27</v>
      </c>
      <c r="J799" s="163">
        <v>153</v>
      </c>
      <c r="K799" s="169">
        <v>889</v>
      </c>
      <c r="L799" s="279">
        <v>1042</v>
      </c>
    </row>
    <row r="800" spans="2:12">
      <c r="C800" s="65" t="s">
        <v>50</v>
      </c>
      <c r="D800" s="9">
        <v>468</v>
      </c>
      <c r="E800" s="10">
        <v>1756</v>
      </c>
      <c r="F800" s="10">
        <v>2224</v>
      </c>
      <c r="G800" s="9">
        <v>10</v>
      </c>
      <c r="H800" s="10">
        <v>34</v>
      </c>
      <c r="I800" s="11">
        <v>44</v>
      </c>
      <c r="J800" s="9">
        <v>478</v>
      </c>
      <c r="K800" s="10">
        <v>1790</v>
      </c>
      <c r="L800" s="38">
        <v>2268</v>
      </c>
    </row>
    <row r="801" spans="1:12">
      <c r="C801" s="65" t="s">
        <v>282</v>
      </c>
      <c r="D801" s="12">
        <v>3332</v>
      </c>
      <c r="E801" s="13">
        <v>5721</v>
      </c>
      <c r="F801" s="13">
        <v>9053</v>
      </c>
      <c r="G801" s="12">
        <v>60</v>
      </c>
      <c r="H801" s="13">
        <v>155</v>
      </c>
      <c r="I801" s="14">
        <v>215</v>
      </c>
      <c r="J801" s="12">
        <v>3392</v>
      </c>
      <c r="K801" s="13">
        <v>5876</v>
      </c>
      <c r="L801" s="40">
        <v>9268</v>
      </c>
    </row>
    <row r="802" spans="1:12">
      <c r="C802" s="65" t="s">
        <v>301</v>
      </c>
      <c r="D802" s="9">
        <f t="shared" ref="D802:L802" si="19">SUM(D801,D763,D750)</f>
        <v>4071</v>
      </c>
      <c r="E802" s="10">
        <f t="shared" si="19"/>
        <v>6506</v>
      </c>
      <c r="F802" s="10">
        <f t="shared" si="19"/>
        <v>10577</v>
      </c>
      <c r="G802" s="9">
        <f t="shared" si="19"/>
        <v>94</v>
      </c>
      <c r="H802" s="10">
        <f t="shared" si="19"/>
        <v>192</v>
      </c>
      <c r="I802" s="10">
        <f t="shared" si="19"/>
        <v>286</v>
      </c>
      <c r="J802" s="9">
        <f t="shared" si="19"/>
        <v>4165</v>
      </c>
      <c r="K802" s="10">
        <f t="shared" si="19"/>
        <v>6698</v>
      </c>
      <c r="L802" s="38">
        <f t="shared" si="19"/>
        <v>10863</v>
      </c>
    </row>
    <row r="803" spans="1:12">
      <c r="A803" s="1" t="s">
        <v>59</v>
      </c>
      <c r="C803" s="65"/>
      <c r="D803" s="163">
        <v>35</v>
      </c>
      <c r="E803" s="164">
        <v>239</v>
      </c>
      <c r="F803" s="164">
        <v>274</v>
      </c>
      <c r="G803" s="163">
        <v>1</v>
      </c>
      <c r="H803" s="164">
        <v>3</v>
      </c>
      <c r="I803" s="164">
        <v>4</v>
      </c>
      <c r="J803" s="163">
        <v>36</v>
      </c>
      <c r="K803" s="164">
        <v>242</v>
      </c>
      <c r="L803" s="209">
        <v>278</v>
      </c>
    </row>
    <row r="804" spans="1:12" ht="21" customHeight="1">
      <c r="C804" s="65" t="s">
        <v>769</v>
      </c>
      <c r="D804" s="9">
        <f t="shared" ref="D804:L804" si="20">SUM(D802:D803)</f>
        <v>4106</v>
      </c>
      <c r="E804" s="10">
        <f t="shared" si="20"/>
        <v>6745</v>
      </c>
      <c r="F804" s="10">
        <f t="shared" si="20"/>
        <v>10851</v>
      </c>
      <c r="G804" s="9">
        <f t="shared" si="20"/>
        <v>95</v>
      </c>
      <c r="H804" s="10">
        <f t="shared" si="20"/>
        <v>195</v>
      </c>
      <c r="I804" s="10">
        <f t="shared" si="20"/>
        <v>290</v>
      </c>
      <c r="J804" s="9">
        <f t="shared" si="20"/>
        <v>4201</v>
      </c>
      <c r="K804" s="10">
        <f t="shared" si="20"/>
        <v>6940</v>
      </c>
      <c r="L804" s="38">
        <f t="shared" si="20"/>
        <v>11141</v>
      </c>
    </row>
    <row r="805" spans="1:12">
      <c r="C805" s="65"/>
      <c r="D805" s="13"/>
      <c r="E805" s="13"/>
      <c r="F805" s="13"/>
      <c r="G805" s="13"/>
      <c r="H805" s="13"/>
      <c r="I805" s="13"/>
      <c r="J805" s="13"/>
      <c r="K805" s="13"/>
      <c r="L805" s="40"/>
    </row>
    <row r="807" spans="1:12" ht="25.2" customHeight="1">
      <c r="A807" s="651" t="s">
        <v>770</v>
      </c>
      <c r="B807" s="651"/>
      <c r="C807" s="651"/>
      <c r="D807" s="651"/>
      <c r="E807" s="651"/>
      <c r="F807" s="651"/>
      <c r="G807" s="651"/>
      <c r="H807" s="651"/>
      <c r="I807" s="651"/>
      <c r="J807" s="651"/>
      <c r="K807" s="651"/>
      <c r="L807" s="651"/>
    </row>
    <row r="808" spans="1:12" ht="13.8" thickBot="1">
      <c r="A808" s="29"/>
      <c r="B808" s="29"/>
      <c r="C808" s="29"/>
      <c r="D808" s="29"/>
      <c r="E808" s="29"/>
      <c r="F808" s="29"/>
      <c r="G808" s="29"/>
      <c r="H808" s="29"/>
      <c r="I808" s="29"/>
      <c r="J808" s="151"/>
      <c r="K808" s="151"/>
      <c r="L808" s="557" t="s">
        <v>745</v>
      </c>
    </row>
    <row r="809" spans="1:12">
      <c r="A809" s="152"/>
      <c r="B809" s="152"/>
      <c r="C809" s="153"/>
      <c r="D809" s="653" t="s">
        <v>131</v>
      </c>
      <c r="E809" s="654"/>
      <c r="F809" s="655"/>
      <c r="G809" s="654" t="s">
        <v>132</v>
      </c>
      <c r="H809" s="654"/>
      <c r="I809" s="654"/>
      <c r="J809" s="653" t="s">
        <v>50</v>
      </c>
      <c r="K809" s="654"/>
      <c r="L809" s="654"/>
    </row>
    <row r="810" spans="1:12">
      <c r="A810" s="154"/>
      <c r="B810" s="154"/>
      <c r="C810" s="155"/>
      <c r="D810" s="156" t="s">
        <v>51</v>
      </c>
      <c r="E810" s="157" t="s">
        <v>52</v>
      </c>
      <c r="F810" s="158" t="s">
        <v>53</v>
      </c>
      <c r="G810" s="157" t="s">
        <v>51</v>
      </c>
      <c r="H810" s="157" t="s">
        <v>52</v>
      </c>
      <c r="I810" s="157" t="s">
        <v>53</v>
      </c>
      <c r="J810" s="156" t="s">
        <v>51</v>
      </c>
      <c r="K810" s="157" t="s">
        <v>52</v>
      </c>
      <c r="L810" s="277" t="s">
        <v>53</v>
      </c>
    </row>
    <row r="811" spans="1:12">
      <c r="A811" s="1" t="s">
        <v>56</v>
      </c>
      <c r="D811" s="159"/>
      <c r="F811" s="160"/>
      <c r="J811" s="161"/>
    </row>
    <row r="812" spans="1:12">
      <c r="B812" s="1" t="s">
        <v>134</v>
      </c>
      <c r="C812" s="173"/>
      <c r="D812" s="163"/>
      <c r="E812" s="164"/>
      <c r="F812" s="165"/>
      <c r="G812" s="164"/>
      <c r="H812" s="164"/>
      <c r="I812" s="164"/>
      <c r="J812" s="163"/>
      <c r="K812" s="164"/>
      <c r="L812" s="209"/>
    </row>
    <row r="813" spans="1:12">
      <c r="C813" s="141" t="s">
        <v>344</v>
      </c>
      <c r="D813" s="163">
        <v>95</v>
      </c>
      <c r="E813" s="164">
        <v>301</v>
      </c>
      <c r="F813" s="165">
        <v>396</v>
      </c>
      <c r="G813" s="164">
        <v>10</v>
      </c>
      <c r="H813" s="164">
        <v>18</v>
      </c>
      <c r="I813" s="164">
        <v>28</v>
      </c>
      <c r="J813" s="163">
        <v>105</v>
      </c>
      <c r="K813" s="164">
        <v>319</v>
      </c>
      <c r="L813" s="209">
        <v>424</v>
      </c>
    </row>
    <row r="814" spans="1:12">
      <c r="C814" s="65" t="s">
        <v>50</v>
      </c>
      <c r="D814" s="9">
        <v>95</v>
      </c>
      <c r="E814" s="10">
        <v>301</v>
      </c>
      <c r="F814" s="10">
        <v>396</v>
      </c>
      <c r="G814" s="9">
        <v>10</v>
      </c>
      <c r="H814" s="10">
        <v>18</v>
      </c>
      <c r="I814" s="10">
        <v>28</v>
      </c>
      <c r="J814" s="9">
        <v>105</v>
      </c>
      <c r="K814" s="10">
        <v>319</v>
      </c>
      <c r="L814" s="38">
        <v>424</v>
      </c>
    </row>
    <row r="815" spans="1:12">
      <c r="B815" s="1" t="s">
        <v>135</v>
      </c>
      <c r="C815" s="173"/>
      <c r="D815" s="12"/>
      <c r="E815" s="13"/>
      <c r="F815" s="14"/>
      <c r="G815" s="13"/>
      <c r="H815" s="13"/>
      <c r="I815" s="13"/>
      <c r="J815" s="12"/>
      <c r="K815" s="13"/>
      <c r="L815" s="40"/>
    </row>
    <row r="816" spans="1:12">
      <c r="C816" s="141" t="s">
        <v>348</v>
      </c>
      <c r="D816" s="163">
        <v>118</v>
      </c>
      <c r="E816" s="164">
        <v>189</v>
      </c>
      <c r="F816" s="165">
        <v>307</v>
      </c>
      <c r="G816" s="164">
        <v>3</v>
      </c>
      <c r="H816" s="164">
        <v>13</v>
      </c>
      <c r="I816" s="164">
        <v>16</v>
      </c>
      <c r="J816" s="163">
        <v>121</v>
      </c>
      <c r="K816" s="164">
        <v>202</v>
      </c>
      <c r="L816" s="209">
        <v>323</v>
      </c>
    </row>
    <row r="817" spans="1:12">
      <c r="C817" s="65" t="s">
        <v>50</v>
      </c>
      <c r="D817" s="9">
        <v>118</v>
      </c>
      <c r="E817" s="10">
        <v>189</v>
      </c>
      <c r="F817" s="10">
        <v>307</v>
      </c>
      <c r="G817" s="9">
        <v>3</v>
      </c>
      <c r="H817" s="10">
        <v>13</v>
      </c>
      <c r="I817" s="10">
        <v>16</v>
      </c>
      <c r="J817" s="9">
        <v>121</v>
      </c>
      <c r="K817" s="10">
        <v>202</v>
      </c>
      <c r="L817" s="38">
        <v>323</v>
      </c>
    </row>
    <row r="818" spans="1:12">
      <c r="B818" s="1" t="s">
        <v>146</v>
      </c>
      <c r="C818" s="173"/>
      <c r="D818" s="163"/>
      <c r="E818" s="164"/>
      <c r="F818" s="165"/>
      <c r="G818" s="164"/>
      <c r="H818" s="164"/>
      <c r="I818" s="164"/>
      <c r="J818" s="163"/>
      <c r="K818" s="164"/>
      <c r="L818" s="209"/>
    </row>
    <row r="819" spans="1:12">
      <c r="C819" s="141" t="s">
        <v>390</v>
      </c>
      <c r="D819" s="163">
        <v>186</v>
      </c>
      <c r="E819" s="164">
        <v>79</v>
      </c>
      <c r="F819" s="165">
        <v>265</v>
      </c>
      <c r="G819" s="164">
        <v>14</v>
      </c>
      <c r="H819" s="164">
        <v>6</v>
      </c>
      <c r="I819" s="164">
        <v>20</v>
      </c>
      <c r="J819" s="163">
        <v>200</v>
      </c>
      <c r="K819" s="164">
        <v>85</v>
      </c>
      <c r="L819" s="209">
        <v>285</v>
      </c>
    </row>
    <row r="820" spans="1:12">
      <c r="C820" s="141" t="s">
        <v>391</v>
      </c>
      <c r="D820" s="163">
        <v>68</v>
      </c>
      <c r="E820" s="164">
        <v>134</v>
      </c>
      <c r="F820" s="165">
        <v>202</v>
      </c>
      <c r="G820" s="164">
        <v>2</v>
      </c>
      <c r="H820" s="164">
        <v>14</v>
      </c>
      <c r="I820" s="164">
        <v>16</v>
      </c>
      <c r="J820" s="163">
        <v>70</v>
      </c>
      <c r="K820" s="164">
        <v>148</v>
      </c>
      <c r="L820" s="209">
        <v>218</v>
      </c>
    </row>
    <row r="821" spans="1:12">
      <c r="C821" s="141" t="s">
        <v>394</v>
      </c>
      <c r="D821" s="163">
        <v>101</v>
      </c>
      <c r="E821" s="164">
        <v>20</v>
      </c>
      <c r="F821" s="172">
        <v>121</v>
      </c>
      <c r="G821" s="164">
        <v>7</v>
      </c>
      <c r="H821" s="164">
        <v>1</v>
      </c>
      <c r="I821" s="164">
        <v>8</v>
      </c>
      <c r="J821" s="163">
        <v>108</v>
      </c>
      <c r="K821" s="164">
        <v>21</v>
      </c>
      <c r="L821" s="209">
        <v>129</v>
      </c>
    </row>
    <row r="822" spans="1:12">
      <c r="C822" s="65" t="s">
        <v>50</v>
      </c>
      <c r="D822" s="9">
        <v>355</v>
      </c>
      <c r="E822" s="10">
        <v>233</v>
      </c>
      <c r="F822" s="10">
        <v>588</v>
      </c>
      <c r="G822" s="9">
        <v>23</v>
      </c>
      <c r="H822" s="10">
        <v>21</v>
      </c>
      <c r="I822" s="10">
        <v>44</v>
      </c>
      <c r="J822" s="9">
        <v>378</v>
      </c>
      <c r="K822" s="10">
        <v>254</v>
      </c>
      <c r="L822" s="38">
        <v>632</v>
      </c>
    </row>
    <row r="823" spans="1:12">
      <c r="C823" s="65" t="s">
        <v>282</v>
      </c>
      <c r="D823" s="12">
        <v>568</v>
      </c>
      <c r="E823" s="13">
        <v>723</v>
      </c>
      <c r="F823" s="13">
        <v>1291</v>
      </c>
      <c r="G823" s="12">
        <v>36</v>
      </c>
      <c r="H823" s="13">
        <v>52</v>
      </c>
      <c r="I823" s="13">
        <v>88</v>
      </c>
      <c r="J823" s="12">
        <v>604</v>
      </c>
      <c r="K823" s="13">
        <v>775</v>
      </c>
      <c r="L823" s="40">
        <v>1379</v>
      </c>
    </row>
    <row r="824" spans="1:12">
      <c r="A824" s="1" t="s">
        <v>57</v>
      </c>
      <c r="C824" s="65"/>
      <c r="D824" s="12"/>
      <c r="E824" s="13"/>
      <c r="F824" s="14"/>
      <c r="G824" s="13"/>
      <c r="H824" s="13"/>
      <c r="I824" s="13"/>
      <c r="J824" s="12"/>
      <c r="K824" s="13"/>
      <c r="L824" s="40"/>
    </row>
    <row r="825" spans="1:12">
      <c r="B825" s="1" t="s">
        <v>135</v>
      </c>
      <c r="C825" s="173"/>
      <c r="D825" s="12"/>
      <c r="E825" s="13"/>
      <c r="F825" s="14"/>
      <c r="G825" s="13"/>
      <c r="H825" s="13"/>
      <c r="I825" s="13"/>
      <c r="J825" s="12"/>
      <c r="K825" s="13"/>
      <c r="L825" s="40"/>
    </row>
    <row r="826" spans="1:12">
      <c r="C826" s="141" t="s">
        <v>347</v>
      </c>
      <c r="D826" s="163">
        <v>166</v>
      </c>
      <c r="E826" s="164">
        <v>128</v>
      </c>
      <c r="F826" s="165">
        <v>294</v>
      </c>
      <c r="G826" s="164">
        <v>27</v>
      </c>
      <c r="H826" s="164">
        <v>22</v>
      </c>
      <c r="I826" s="164">
        <v>49</v>
      </c>
      <c r="J826" s="163">
        <v>193</v>
      </c>
      <c r="K826" s="164">
        <v>150</v>
      </c>
      <c r="L826" s="209">
        <v>343</v>
      </c>
    </row>
    <row r="827" spans="1:12">
      <c r="C827" s="141" t="s">
        <v>432</v>
      </c>
      <c r="D827" s="163">
        <v>251</v>
      </c>
      <c r="E827" s="164">
        <v>457</v>
      </c>
      <c r="F827" s="164">
        <v>708</v>
      </c>
      <c r="G827" s="164">
        <v>18</v>
      </c>
      <c r="H827" s="164">
        <v>41</v>
      </c>
      <c r="I827" s="164">
        <v>59</v>
      </c>
      <c r="J827" s="163">
        <v>269</v>
      </c>
      <c r="K827" s="164">
        <v>498</v>
      </c>
      <c r="L827" s="209">
        <v>767</v>
      </c>
    </row>
    <row r="828" spans="1:12">
      <c r="C828" s="141" t="s">
        <v>433</v>
      </c>
      <c r="D828" s="163">
        <v>26</v>
      </c>
      <c r="E828" s="164">
        <v>15</v>
      </c>
      <c r="F828" s="164">
        <v>41</v>
      </c>
      <c r="G828" s="164">
        <v>1</v>
      </c>
      <c r="H828" s="164">
        <v>3</v>
      </c>
      <c r="I828" s="164">
        <v>4</v>
      </c>
      <c r="J828" s="163">
        <v>27</v>
      </c>
      <c r="K828" s="164">
        <v>18</v>
      </c>
      <c r="L828" s="209">
        <v>45</v>
      </c>
    </row>
    <row r="829" spans="1:12">
      <c r="C829" s="65" t="s">
        <v>50</v>
      </c>
      <c r="D829" s="9">
        <v>443</v>
      </c>
      <c r="E829" s="10">
        <v>600</v>
      </c>
      <c r="F829" s="10">
        <v>1043</v>
      </c>
      <c r="G829" s="9">
        <v>46</v>
      </c>
      <c r="H829" s="10">
        <v>66</v>
      </c>
      <c r="I829" s="10">
        <v>112</v>
      </c>
      <c r="J829" s="9">
        <v>489</v>
      </c>
      <c r="K829" s="10">
        <v>666</v>
      </c>
      <c r="L829" s="38">
        <v>1155</v>
      </c>
    </row>
    <row r="830" spans="1:12">
      <c r="B830" s="1" t="s">
        <v>147</v>
      </c>
      <c r="C830" s="173"/>
      <c r="D830" s="12"/>
      <c r="E830" s="13"/>
      <c r="F830" s="14"/>
      <c r="G830" s="13"/>
      <c r="H830" s="13"/>
      <c r="I830" s="13"/>
      <c r="J830" s="12"/>
      <c r="K830" s="13"/>
      <c r="L830" s="40"/>
    </row>
    <row r="831" spans="1:12">
      <c r="C831" s="141" t="s">
        <v>465</v>
      </c>
      <c r="D831" s="163">
        <v>18</v>
      </c>
      <c r="E831" s="164">
        <v>38</v>
      </c>
      <c r="F831" s="165">
        <v>56</v>
      </c>
      <c r="G831" s="164">
        <v>2</v>
      </c>
      <c r="H831" s="164">
        <v>6</v>
      </c>
      <c r="I831" s="164">
        <v>8</v>
      </c>
      <c r="J831" s="163">
        <v>20</v>
      </c>
      <c r="K831" s="164">
        <v>44</v>
      </c>
      <c r="L831" s="209">
        <v>64</v>
      </c>
    </row>
    <row r="832" spans="1:12">
      <c r="C832" s="141" t="s">
        <v>466</v>
      </c>
      <c r="D832" s="163">
        <v>78</v>
      </c>
      <c r="E832" s="164">
        <v>113</v>
      </c>
      <c r="F832" s="165">
        <v>191</v>
      </c>
      <c r="G832" s="164">
        <v>16</v>
      </c>
      <c r="H832" s="164">
        <v>18</v>
      </c>
      <c r="I832" s="164">
        <v>34</v>
      </c>
      <c r="J832" s="163">
        <v>94</v>
      </c>
      <c r="K832" s="164">
        <v>131</v>
      </c>
      <c r="L832" s="209">
        <v>225</v>
      </c>
    </row>
    <row r="833" spans="1:12">
      <c r="C833" s="65" t="s">
        <v>50</v>
      </c>
      <c r="D833" s="9">
        <v>96</v>
      </c>
      <c r="E833" s="10">
        <v>151</v>
      </c>
      <c r="F833" s="10">
        <v>247</v>
      </c>
      <c r="G833" s="9">
        <v>18</v>
      </c>
      <c r="H833" s="10">
        <v>24</v>
      </c>
      <c r="I833" s="10">
        <v>42</v>
      </c>
      <c r="J833" s="9">
        <v>114</v>
      </c>
      <c r="K833" s="10">
        <v>175</v>
      </c>
      <c r="L833" s="38">
        <v>289</v>
      </c>
    </row>
    <row r="834" spans="1:12">
      <c r="C834" s="65" t="s">
        <v>500</v>
      </c>
      <c r="D834" s="12">
        <v>539</v>
      </c>
      <c r="E834" s="13">
        <v>751</v>
      </c>
      <c r="F834" s="13">
        <v>1290</v>
      </c>
      <c r="G834" s="12">
        <v>64</v>
      </c>
      <c r="H834" s="13">
        <v>90</v>
      </c>
      <c r="I834" s="13">
        <v>154</v>
      </c>
      <c r="J834" s="12">
        <v>603</v>
      </c>
      <c r="K834" s="13">
        <v>841</v>
      </c>
      <c r="L834" s="40">
        <v>1444</v>
      </c>
    </row>
    <row r="835" spans="1:12">
      <c r="A835" s="1" t="s">
        <v>58</v>
      </c>
      <c r="C835" s="65"/>
      <c r="D835" s="12"/>
      <c r="E835" s="13"/>
      <c r="F835" s="14"/>
      <c r="G835" s="13"/>
      <c r="H835" s="13"/>
      <c r="I835" s="13"/>
      <c r="J835" s="12"/>
      <c r="K835" s="13"/>
      <c r="L835" s="40"/>
    </row>
    <row r="836" spans="1:12">
      <c r="B836" s="1" t="s">
        <v>135</v>
      </c>
      <c r="C836" s="173"/>
      <c r="D836" s="163"/>
      <c r="E836" s="164"/>
      <c r="F836" s="165"/>
      <c r="G836" s="164"/>
      <c r="H836" s="164"/>
      <c r="I836" s="164"/>
      <c r="J836" s="163"/>
      <c r="K836" s="164"/>
      <c r="L836" s="209"/>
    </row>
    <row r="837" spans="1:12">
      <c r="C837" s="141" t="s">
        <v>509</v>
      </c>
      <c r="D837" s="163">
        <v>0</v>
      </c>
      <c r="E837" s="164">
        <v>0</v>
      </c>
      <c r="F837" s="165">
        <v>0</v>
      </c>
      <c r="G837" s="164">
        <v>8</v>
      </c>
      <c r="H837" s="164">
        <v>11</v>
      </c>
      <c r="I837" s="164">
        <v>19</v>
      </c>
      <c r="J837" s="163">
        <v>8</v>
      </c>
      <c r="K837" s="164">
        <v>11</v>
      </c>
      <c r="L837" s="209">
        <v>19</v>
      </c>
    </row>
    <row r="838" spans="1:12">
      <c r="C838" s="141" t="s">
        <v>510</v>
      </c>
      <c r="D838" s="163">
        <v>4</v>
      </c>
      <c r="E838" s="164">
        <v>2</v>
      </c>
      <c r="F838" s="165">
        <v>6</v>
      </c>
      <c r="G838" s="164">
        <v>3</v>
      </c>
      <c r="H838" s="164">
        <v>9</v>
      </c>
      <c r="I838" s="164">
        <v>12</v>
      </c>
      <c r="J838" s="163">
        <v>7</v>
      </c>
      <c r="K838" s="164">
        <v>11</v>
      </c>
      <c r="L838" s="209">
        <v>18</v>
      </c>
    </row>
    <row r="839" spans="1:12">
      <c r="C839" s="141" t="s">
        <v>285</v>
      </c>
      <c r="D839" s="163">
        <v>37</v>
      </c>
      <c r="E839" s="164">
        <v>78</v>
      </c>
      <c r="F839" s="165">
        <v>115</v>
      </c>
      <c r="G839" s="164">
        <v>1</v>
      </c>
      <c r="H839" s="164">
        <v>5</v>
      </c>
      <c r="I839" s="164">
        <v>6</v>
      </c>
      <c r="J839" s="163">
        <v>38</v>
      </c>
      <c r="K839" s="164">
        <v>83</v>
      </c>
      <c r="L839" s="209">
        <v>121</v>
      </c>
    </row>
    <row r="840" spans="1:12">
      <c r="C840" s="141" t="s">
        <v>347</v>
      </c>
      <c r="D840" s="163">
        <v>39</v>
      </c>
      <c r="E840" s="164">
        <v>27</v>
      </c>
      <c r="F840" s="165">
        <v>66</v>
      </c>
      <c r="G840" s="164">
        <v>7</v>
      </c>
      <c r="H840" s="164">
        <v>4</v>
      </c>
      <c r="I840" s="164">
        <v>11</v>
      </c>
      <c r="J840" s="163">
        <v>46</v>
      </c>
      <c r="K840" s="164">
        <v>31</v>
      </c>
      <c r="L840" s="209">
        <v>77</v>
      </c>
    </row>
    <row r="841" spans="1:12">
      <c r="C841" s="141" t="s">
        <v>432</v>
      </c>
      <c r="D841" s="163">
        <v>58</v>
      </c>
      <c r="E841" s="164">
        <v>118</v>
      </c>
      <c r="F841" s="165">
        <v>176</v>
      </c>
      <c r="G841" s="164">
        <v>5</v>
      </c>
      <c r="H841" s="164">
        <v>17</v>
      </c>
      <c r="I841" s="164">
        <v>22</v>
      </c>
      <c r="J841" s="163">
        <v>63</v>
      </c>
      <c r="K841" s="164">
        <v>135</v>
      </c>
      <c r="L841" s="209">
        <v>198</v>
      </c>
    </row>
    <row r="842" spans="1:12">
      <c r="C842" s="141" t="s">
        <v>511</v>
      </c>
      <c r="D842" s="163">
        <v>0</v>
      </c>
      <c r="E842" s="164">
        <v>0</v>
      </c>
      <c r="F842" s="164">
        <v>0</v>
      </c>
      <c r="G842" s="168">
        <v>21</v>
      </c>
      <c r="H842" s="164">
        <v>27</v>
      </c>
      <c r="I842" s="164">
        <v>48</v>
      </c>
      <c r="J842" s="163">
        <v>21</v>
      </c>
      <c r="K842" s="164">
        <v>27</v>
      </c>
      <c r="L842" s="209">
        <v>48</v>
      </c>
    </row>
    <row r="843" spans="1:12">
      <c r="C843" s="141" t="s">
        <v>433</v>
      </c>
      <c r="D843" s="163">
        <v>15</v>
      </c>
      <c r="E843" s="164">
        <v>10</v>
      </c>
      <c r="F843" s="164">
        <v>25</v>
      </c>
      <c r="G843" s="163">
        <v>0</v>
      </c>
      <c r="H843" s="164">
        <v>1</v>
      </c>
      <c r="I843" s="164">
        <v>1</v>
      </c>
      <c r="J843" s="163">
        <v>15</v>
      </c>
      <c r="K843" s="164">
        <v>11</v>
      </c>
      <c r="L843" s="209">
        <v>26</v>
      </c>
    </row>
    <row r="844" spans="1:12">
      <c r="C844" s="141" t="s">
        <v>434</v>
      </c>
      <c r="D844" s="163">
        <v>6</v>
      </c>
      <c r="E844" s="164">
        <v>1</v>
      </c>
      <c r="F844" s="164">
        <v>7</v>
      </c>
      <c r="G844" s="163">
        <v>5</v>
      </c>
      <c r="H844" s="164">
        <v>24</v>
      </c>
      <c r="I844" s="164">
        <v>29</v>
      </c>
      <c r="J844" s="163">
        <v>11</v>
      </c>
      <c r="K844" s="164">
        <v>25</v>
      </c>
      <c r="L844" s="209">
        <v>36</v>
      </c>
    </row>
    <row r="845" spans="1:12">
      <c r="C845" s="65" t="s">
        <v>50</v>
      </c>
      <c r="D845" s="9">
        <v>159</v>
      </c>
      <c r="E845" s="10">
        <v>236</v>
      </c>
      <c r="F845" s="10">
        <v>395</v>
      </c>
      <c r="G845" s="9">
        <v>50</v>
      </c>
      <c r="H845" s="10">
        <v>98</v>
      </c>
      <c r="I845" s="10">
        <v>148</v>
      </c>
      <c r="J845" s="9">
        <v>209</v>
      </c>
      <c r="K845" s="10">
        <v>334</v>
      </c>
      <c r="L845" s="38">
        <v>543</v>
      </c>
    </row>
    <row r="846" spans="1:12">
      <c r="B846" s="1" t="s">
        <v>147</v>
      </c>
      <c r="C846" s="173"/>
      <c r="D846" s="12"/>
      <c r="E846" s="13"/>
      <c r="F846" s="14"/>
      <c r="G846" s="13"/>
      <c r="H846" s="13"/>
      <c r="I846" s="13"/>
      <c r="J846" s="12"/>
      <c r="K846" s="13"/>
      <c r="L846" s="40"/>
    </row>
    <row r="847" spans="1:12">
      <c r="C847" s="141" t="s">
        <v>465</v>
      </c>
      <c r="D847" s="163">
        <v>3</v>
      </c>
      <c r="E847" s="164">
        <v>9</v>
      </c>
      <c r="F847" s="165">
        <v>12</v>
      </c>
      <c r="G847" s="164">
        <v>0</v>
      </c>
      <c r="H847" s="164">
        <v>1</v>
      </c>
      <c r="I847" s="164">
        <v>1</v>
      </c>
      <c r="J847" s="163">
        <v>3</v>
      </c>
      <c r="K847" s="164">
        <v>10</v>
      </c>
      <c r="L847" s="209">
        <v>13</v>
      </c>
    </row>
    <row r="848" spans="1:12">
      <c r="C848" s="141" t="s">
        <v>592</v>
      </c>
      <c r="D848" s="163">
        <v>1</v>
      </c>
      <c r="E848" s="164">
        <v>3</v>
      </c>
      <c r="F848" s="165">
        <v>4</v>
      </c>
      <c r="G848" s="164">
        <v>15</v>
      </c>
      <c r="H848" s="164">
        <v>23</v>
      </c>
      <c r="I848" s="164">
        <v>38</v>
      </c>
      <c r="J848" s="163">
        <v>16</v>
      </c>
      <c r="K848" s="164">
        <v>26</v>
      </c>
      <c r="L848" s="209">
        <v>42</v>
      </c>
    </row>
    <row r="849" spans="1:12">
      <c r="C849" s="141" t="s">
        <v>466</v>
      </c>
      <c r="D849" s="163">
        <v>41</v>
      </c>
      <c r="E849" s="164">
        <v>47</v>
      </c>
      <c r="F849" s="165">
        <v>88</v>
      </c>
      <c r="G849" s="164">
        <v>6</v>
      </c>
      <c r="H849" s="164">
        <v>5</v>
      </c>
      <c r="I849" s="164">
        <v>11</v>
      </c>
      <c r="J849" s="163">
        <v>47</v>
      </c>
      <c r="K849" s="164">
        <v>52</v>
      </c>
      <c r="L849" s="209">
        <v>99</v>
      </c>
    </row>
    <row r="850" spans="1:12">
      <c r="C850" s="141" t="s">
        <v>290</v>
      </c>
      <c r="D850" s="163">
        <v>26</v>
      </c>
      <c r="E850" s="164">
        <v>31</v>
      </c>
      <c r="F850" s="164">
        <v>57</v>
      </c>
      <c r="G850" s="164">
        <v>1</v>
      </c>
      <c r="H850" s="164">
        <v>3</v>
      </c>
      <c r="I850" s="164">
        <v>4</v>
      </c>
      <c r="J850" s="163">
        <v>27</v>
      </c>
      <c r="K850" s="164">
        <v>34</v>
      </c>
      <c r="L850" s="209">
        <v>61</v>
      </c>
    </row>
    <row r="851" spans="1:12">
      <c r="C851" s="65" t="s">
        <v>50</v>
      </c>
      <c r="D851" s="9">
        <v>71</v>
      </c>
      <c r="E851" s="10">
        <v>90</v>
      </c>
      <c r="F851" s="10">
        <v>161</v>
      </c>
      <c r="G851" s="9">
        <v>22</v>
      </c>
      <c r="H851" s="10">
        <v>32</v>
      </c>
      <c r="I851" s="10">
        <v>54</v>
      </c>
      <c r="J851" s="9">
        <v>93</v>
      </c>
      <c r="K851" s="10">
        <v>122</v>
      </c>
      <c r="L851" s="38">
        <v>215</v>
      </c>
    </row>
    <row r="852" spans="1:12">
      <c r="C852" s="65" t="s">
        <v>295</v>
      </c>
      <c r="D852" s="166">
        <v>230</v>
      </c>
      <c r="E852" s="167">
        <v>326</v>
      </c>
      <c r="F852" s="167">
        <v>556</v>
      </c>
      <c r="G852" s="166">
        <v>72</v>
      </c>
      <c r="H852" s="167">
        <v>130</v>
      </c>
      <c r="I852" s="167">
        <v>202</v>
      </c>
      <c r="J852" s="166">
        <v>302</v>
      </c>
      <c r="K852" s="167">
        <v>456</v>
      </c>
      <c r="L852" s="278">
        <v>758</v>
      </c>
    </row>
    <row r="853" spans="1:12">
      <c r="C853" s="65" t="s">
        <v>301</v>
      </c>
      <c r="D853" s="12">
        <f>SUM(D852,D834,D823)</f>
        <v>1337</v>
      </c>
      <c r="E853" s="13">
        <f t="shared" ref="E853:L853" si="21">SUM(E852,E834,E823)</f>
        <v>1800</v>
      </c>
      <c r="F853" s="13">
        <f t="shared" si="21"/>
        <v>3137</v>
      </c>
      <c r="G853" s="12">
        <f t="shared" si="21"/>
        <v>172</v>
      </c>
      <c r="H853" s="13">
        <f t="shared" si="21"/>
        <v>272</v>
      </c>
      <c r="I853" s="13">
        <f t="shared" si="21"/>
        <v>444</v>
      </c>
      <c r="J853" s="12">
        <f t="shared" si="21"/>
        <v>1509</v>
      </c>
      <c r="K853" s="13">
        <f t="shared" si="21"/>
        <v>2072</v>
      </c>
      <c r="L853" s="40">
        <f t="shared" si="21"/>
        <v>3581</v>
      </c>
    </row>
    <row r="854" spans="1:12">
      <c r="A854" s="1" t="s">
        <v>60</v>
      </c>
      <c r="D854" s="163">
        <v>1</v>
      </c>
      <c r="E854" s="164">
        <v>1</v>
      </c>
      <c r="F854" s="164">
        <v>2</v>
      </c>
      <c r="G854" s="163">
        <v>2</v>
      </c>
      <c r="H854" s="164">
        <v>0</v>
      </c>
      <c r="I854" s="164">
        <v>2</v>
      </c>
      <c r="J854" s="163">
        <v>3</v>
      </c>
      <c r="K854" s="164">
        <v>1</v>
      </c>
      <c r="L854" s="209">
        <v>4</v>
      </c>
    </row>
    <row r="855" spans="1:12">
      <c r="A855" s="1" t="s">
        <v>63</v>
      </c>
      <c r="D855" s="163">
        <v>0</v>
      </c>
      <c r="E855" s="164">
        <v>2</v>
      </c>
      <c r="F855" s="164">
        <v>2</v>
      </c>
      <c r="G855" s="163">
        <v>2</v>
      </c>
      <c r="H855" s="164">
        <v>9</v>
      </c>
      <c r="I855" s="164">
        <v>11</v>
      </c>
      <c r="J855" s="163">
        <v>2</v>
      </c>
      <c r="K855" s="164">
        <v>11</v>
      </c>
      <c r="L855" s="209">
        <v>13</v>
      </c>
    </row>
    <row r="856" spans="1:12">
      <c r="A856" s="1" t="s">
        <v>64</v>
      </c>
      <c r="D856" s="168">
        <v>4</v>
      </c>
      <c r="E856" s="169">
        <v>6</v>
      </c>
      <c r="F856" s="169">
        <v>10</v>
      </c>
      <c r="G856" s="168">
        <v>1</v>
      </c>
      <c r="H856" s="169">
        <v>1</v>
      </c>
      <c r="I856" s="169">
        <v>2</v>
      </c>
      <c r="J856" s="168">
        <v>5</v>
      </c>
      <c r="K856" s="169">
        <v>7</v>
      </c>
      <c r="L856" s="279">
        <v>12</v>
      </c>
    </row>
    <row r="857" spans="1:12" ht="24.75" customHeight="1">
      <c r="C857" s="65" t="s">
        <v>771</v>
      </c>
      <c r="D857" s="12">
        <f t="shared" ref="D857:L857" si="22">SUM(D853:D856)</f>
        <v>1342</v>
      </c>
      <c r="E857" s="13">
        <f t="shared" si="22"/>
        <v>1809</v>
      </c>
      <c r="F857" s="13">
        <f t="shared" si="22"/>
        <v>3151</v>
      </c>
      <c r="G857" s="12">
        <f t="shared" si="22"/>
        <v>177</v>
      </c>
      <c r="H857" s="13">
        <f t="shared" si="22"/>
        <v>282</v>
      </c>
      <c r="I857" s="13">
        <f t="shared" si="22"/>
        <v>459</v>
      </c>
      <c r="J857" s="12">
        <f t="shared" si="22"/>
        <v>1519</v>
      </c>
      <c r="K857" s="13">
        <f t="shared" si="22"/>
        <v>2091</v>
      </c>
      <c r="L857" s="40">
        <f t="shared" si="22"/>
        <v>3610</v>
      </c>
    </row>
    <row r="858" spans="1:12">
      <c r="C858" s="65"/>
      <c r="D858" s="1"/>
      <c r="E858" s="1"/>
      <c r="F858" s="1"/>
      <c r="G858" s="1"/>
      <c r="H858" s="1"/>
      <c r="I858" s="1"/>
      <c r="J858" s="1"/>
      <c r="K858" s="1"/>
      <c r="L858" s="8"/>
    </row>
    <row r="859" spans="1:12">
      <c r="C859" s="65"/>
      <c r="D859" s="1"/>
      <c r="E859" s="1"/>
      <c r="F859" s="1"/>
      <c r="G859" s="1"/>
      <c r="H859" s="1"/>
      <c r="I859" s="1"/>
      <c r="J859" s="1"/>
      <c r="K859" s="1"/>
      <c r="L859" s="8"/>
    </row>
    <row r="860" spans="1:12" ht="25.2" customHeight="1">
      <c r="A860" s="651" t="s">
        <v>772</v>
      </c>
      <c r="B860" s="651"/>
      <c r="C860" s="651"/>
      <c r="D860" s="651"/>
      <c r="E860" s="651"/>
      <c r="F860" s="651"/>
      <c r="G860" s="651"/>
      <c r="H860" s="651"/>
      <c r="I860" s="651"/>
      <c r="J860" s="651"/>
      <c r="K860" s="651"/>
      <c r="L860" s="651"/>
    </row>
    <row r="861" spans="1:12" ht="13.8" thickBot="1">
      <c r="A861" s="29"/>
      <c r="B861" s="29"/>
      <c r="C861" s="29"/>
      <c r="D861" s="29"/>
      <c r="E861" s="29"/>
      <c r="F861" s="29"/>
      <c r="G861" s="29"/>
      <c r="H861" s="29"/>
      <c r="I861" s="29"/>
      <c r="J861" s="151"/>
      <c r="K861" s="151"/>
      <c r="L861" s="557" t="s">
        <v>745</v>
      </c>
    </row>
    <row r="862" spans="1:12">
      <c r="A862" s="152"/>
      <c r="B862" s="152"/>
      <c r="C862" s="153"/>
      <c r="D862" s="653" t="s">
        <v>131</v>
      </c>
      <c r="E862" s="654"/>
      <c r="F862" s="655"/>
      <c r="G862" s="654" t="s">
        <v>132</v>
      </c>
      <c r="H862" s="654"/>
      <c r="I862" s="654"/>
      <c r="J862" s="653" t="s">
        <v>50</v>
      </c>
      <c r="K862" s="654"/>
      <c r="L862" s="654"/>
    </row>
    <row r="863" spans="1:12">
      <c r="A863" s="154"/>
      <c r="B863" s="154"/>
      <c r="C863" s="155"/>
      <c r="D863" s="156" t="s">
        <v>51</v>
      </c>
      <c r="E863" s="157" t="s">
        <v>52</v>
      </c>
      <c r="F863" s="158" t="s">
        <v>53</v>
      </c>
      <c r="G863" s="157" t="s">
        <v>51</v>
      </c>
      <c r="H863" s="157" t="s">
        <v>52</v>
      </c>
      <c r="I863" s="157" t="s">
        <v>53</v>
      </c>
      <c r="J863" s="156" t="s">
        <v>51</v>
      </c>
      <c r="K863" s="157" t="s">
        <v>52</v>
      </c>
      <c r="L863" s="277" t="s">
        <v>53</v>
      </c>
    </row>
    <row r="864" spans="1:12">
      <c r="A864" s="1" t="s">
        <v>54</v>
      </c>
      <c r="B864" s="140"/>
      <c r="D864" s="388"/>
      <c r="E864" s="389"/>
      <c r="F864" s="390"/>
      <c r="G864" s="389"/>
      <c r="H864" s="389"/>
      <c r="I864" s="389"/>
      <c r="J864" s="391"/>
      <c r="K864" s="389"/>
      <c r="L864" s="346"/>
    </row>
    <row r="865" spans="1:12">
      <c r="A865" s="140"/>
      <c r="B865" s="1" t="s">
        <v>144</v>
      </c>
      <c r="D865" s="388"/>
      <c r="E865" s="389"/>
      <c r="F865" s="390"/>
      <c r="G865" s="389"/>
      <c r="H865" s="389"/>
      <c r="I865" s="389"/>
      <c r="J865" s="388"/>
      <c r="K865" s="389"/>
      <c r="L865" s="346"/>
    </row>
    <row r="866" spans="1:12">
      <c r="A866" s="140"/>
      <c r="C866" s="141" t="s">
        <v>307</v>
      </c>
      <c r="D866" s="395">
        <v>72</v>
      </c>
      <c r="E866" s="396">
        <v>79</v>
      </c>
      <c r="F866" s="397">
        <v>151</v>
      </c>
      <c r="G866" s="396">
        <v>10</v>
      </c>
      <c r="H866" s="396">
        <v>17</v>
      </c>
      <c r="I866" s="396">
        <v>27</v>
      </c>
      <c r="J866" s="395">
        <v>82</v>
      </c>
      <c r="K866" s="396">
        <v>96</v>
      </c>
      <c r="L866" s="396">
        <v>178</v>
      </c>
    </row>
    <row r="867" spans="1:12" s="8" customFormat="1">
      <c r="A867" s="140"/>
      <c r="B867" s="1"/>
      <c r="C867" s="141" t="s">
        <v>312</v>
      </c>
      <c r="D867" s="395">
        <v>81</v>
      </c>
      <c r="E867" s="396">
        <v>100</v>
      </c>
      <c r="F867" s="397">
        <v>181</v>
      </c>
      <c r="G867" s="396">
        <v>16</v>
      </c>
      <c r="H867" s="396">
        <v>10</v>
      </c>
      <c r="I867" s="396">
        <v>26</v>
      </c>
      <c r="J867" s="395">
        <v>97</v>
      </c>
      <c r="K867" s="396">
        <v>110</v>
      </c>
      <c r="L867" s="396">
        <v>207</v>
      </c>
    </row>
    <row r="868" spans="1:12">
      <c r="A868" s="140"/>
      <c r="C868" s="141" t="s">
        <v>313</v>
      </c>
      <c r="D868" s="395">
        <v>79</v>
      </c>
      <c r="E868" s="396">
        <v>13</v>
      </c>
      <c r="F868" s="397">
        <v>92</v>
      </c>
      <c r="G868" s="396">
        <v>12</v>
      </c>
      <c r="H868" s="396">
        <v>2</v>
      </c>
      <c r="I868" s="396">
        <v>14</v>
      </c>
      <c r="J868" s="395">
        <v>91</v>
      </c>
      <c r="K868" s="396">
        <v>15</v>
      </c>
      <c r="L868" s="396">
        <v>106</v>
      </c>
    </row>
    <row r="869" spans="1:12">
      <c r="A869" s="140"/>
      <c r="C869" s="141" t="s">
        <v>314</v>
      </c>
      <c r="D869" s="395">
        <v>77</v>
      </c>
      <c r="E869" s="396">
        <v>8</v>
      </c>
      <c r="F869" s="397">
        <v>85</v>
      </c>
      <c r="G869" s="396">
        <v>6</v>
      </c>
      <c r="H869" s="396">
        <v>1</v>
      </c>
      <c r="I869" s="396">
        <v>7</v>
      </c>
      <c r="J869" s="395">
        <v>83</v>
      </c>
      <c r="K869" s="396">
        <v>9</v>
      </c>
      <c r="L869" s="396">
        <v>92</v>
      </c>
    </row>
    <row r="870" spans="1:12">
      <c r="A870" s="8"/>
      <c r="B870" s="8"/>
      <c r="C870" s="65" t="s">
        <v>50</v>
      </c>
      <c r="D870" s="367">
        <v>309</v>
      </c>
      <c r="E870" s="368">
        <v>200</v>
      </c>
      <c r="F870" s="369">
        <v>509</v>
      </c>
      <c r="G870" s="368">
        <v>44</v>
      </c>
      <c r="H870" s="368">
        <v>30</v>
      </c>
      <c r="I870" s="368">
        <v>74</v>
      </c>
      <c r="J870" s="367">
        <v>353</v>
      </c>
      <c r="K870" s="368">
        <v>230</v>
      </c>
      <c r="L870" s="368">
        <v>583</v>
      </c>
    </row>
    <row r="871" spans="1:12" s="8" customFormat="1">
      <c r="A871" s="140"/>
      <c r="B871" s="1" t="s">
        <v>146</v>
      </c>
      <c r="C871" s="141"/>
      <c r="D871" s="395"/>
      <c r="E871" s="396"/>
      <c r="F871" s="397"/>
      <c r="G871" s="396"/>
      <c r="H871" s="396"/>
      <c r="I871" s="396"/>
      <c r="J871" s="395"/>
      <c r="K871" s="396"/>
      <c r="L871" s="396"/>
    </row>
    <row r="872" spans="1:12">
      <c r="A872" s="140"/>
      <c r="C872" s="141" t="s">
        <v>320</v>
      </c>
      <c r="D872" s="395">
        <v>102</v>
      </c>
      <c r="E872" s="396">
        <v>0</v>
      </c>
      <c r="F872" s="397">
        <v>102</v>
      </c>
      <c r="G872" s="396">
        <v>11</v>
      </c>
      <c r="H872" s="396">
        <v>2</v>
      </c>
      <c r="I872" s="396">
        <v>13</v>
      </c>
      <c r="J872" s="395">
        <v>113</v>
      </c>
      <c r="K872" s="396">
        <v>2</v>
      </c>
      <c r="L872" s="396">
        <v>115</v>
      </c>
    </row>
    <row r="873" spans="1:12">
      <c r="A873" s="140"/>
      <c r="C873" s="141" t="s">
        <v>327</v>
      </c>
      <c r="D873" s="395">
        <v>37</v>
      </c>
      <c r="E873" s="396">
        <v>4</v>
      </c>
      <c r="F873" s="397">
        <v>41</v>
      </c>
      <c r="G873" s="396">
        <v>0</v>
      </c>
      <c r="H873" s="396">
        <v>0</v>
      </c>
      <c r="I873" s="396">
        <v>0</v>
      </c>
      <c r="J873" s="395">
        <v>37</v>
      </c>
      <c r="K873" s="396">
        <v>4</v>
      </c>
      <c r="L873" s="396">
        <v>41</v>
      </c>
    </row>
    <row r="874" spans="1:12" s="8" customFormat="1">
      <c r="C874" s="65" t="s">
        <v>50</v>
      </c>
      <c r="D874" s="367">
        <v>139</v>
      </c>
      <c r="E874" s="368">
        <v>4</v>
      </c>
      <c r="F874" s="369">
        <v>143</v>
      </c>
      <c r="G874" s="368">
        <v>11</v>
      </c>
      <c r="H874" s="368">
        <v>2</v>
      </c>
      <c r="I874" s="368">
        <v>13</v>
      </c>
      <c r="J874" s="367">
        <v>150</v>
      </c>
      <c r="K874" s="368">
        <v>6</v>
      </c>
      <c r="L874" s="368">
        <v>156</v>
      </c>
    </row>
    <row r="875" spans="1:12">
      <c r="A875" s="140"/>
      <c r="B875" s="1" t="s">
        <v>149</v>
      </c>
      <c r="D875" s="395"/>
      <c r="E875" s="396"/>
      <c r="F875" s="397"/>
      <c r="G875" s="396"/>
      <c r="H875" s="396"/>
      <c r="I875" s="396"/>
      <c r="J875" s="395"/>
      <c r="K875" s="396"/>
      <c r="L875" s="396"/>
    </row>
    <row r="876" spans="1:12">
      <c r="A876" s="140"/>
      <c r="C876" s="141" t="s">
        <v>278</v>
      </c>
      <c r="D876" s="395">
        <v>27</v>
      </c>
      <c r="E876" s="396">
        <v>17</v>
      </c>
      <c r="F876" s="397">
        <v>44</v>
      </c>
      <c r="G876" s="396">
        <v>0</v>
      </c>
      <c r="H876" s="396">
        <v>0</v>
      </c>
      <c r="I876" s="396">
        <v>0</v>
      </c>
      <c r="J876" s="395">
        <v>27</v>
      </c>
      <c r="K876" s="396">
        <v>17</v>
      </c>
      <c r="L876" s="396">
        <v>44</v>
      </c>
    </row>
    <row r="877" spans="1:12" s="8" customFormat="1">
      <c r="C877" s="65" t="s">
        <v>50</v>
      </c>
      <c r="D877" s="367">
        <v>27</v>
      </c>
      <c r="E877" s="368">
        <v>17</v>
      </c>
      <c r="F877" s="369">
        <v>44</v>
      </c>
      <c r="G877" s="368">
        <v>0</v>
      </c>
      <c r="H877" s="368">
        <v>0</v>
      </c>
      <c r="I877" s="368">
        <v>0</v>
      </c>
      <c r="J877" s="367">
        <v>27</v>
      </c>
      <c r="K877" s="368">
        <v>17</v>
      </c>
      <c r="L877" s="368">
        <v>44</v>
      </c>
    </row>
    <row r="878" spans="1:12" s="8" customFormat="1">
      <c r="A878" s="140"/>
      <c r="B878" s="1" t="s">
        <v>150</v>
      </c>
      <c r="C878" s="141"/>
      <c r="D878" s="395"/>
      <c r="E878" s="396"/>
      <c r="F878" s="397"/>
      <c r="G878" s="396"/>
      <c r="H878" s="396"/>
      <c r="I878" s="396"/>
      <c r="J878" s="395"/>
      <c r="K878" s="396"/>
      <c r="L878" s="396"/>
    </row>
    <row r="879" spans="1:12">
      <c r="A879" s="140"/>
      <c r="C879" s="141" t="s">
        <v>329</v>
      </c>
      <c r="D879" s="395">
        <v>28</v>
      </c>
      <c r="E879" s="396">
        <v>93</v>
      </c>
      <c r="F879" s="397">
        <v>121</v>
      </c>
      <c r="G879" s="396">
        <v>6</v>
      </c>
      <c r="H879" s="396">
        <v>12</v>
      </c>
      <c r="I879" s="396">
        <v>18</v>
      </c>
      <c r="J879" s="395">
        <v>34</v>
      </c>
      <c r="K879" s="396">
        <v>105</v>
      </c>
      <c r="L879" s="396">
        <v>139</v>
      </c>
    </row>
    <row r="880" spans="1:12">
      <c r="A880" s="8"/>
      <c r="B880" s="8"/>
      <c r="C880" s="65" t="s">
        <v>50</v>
      </c>
      <c r="D880" s="367">
        <v>28</v>
      </c>
      <c r="E880" s="368">
        <v>93</v>
      </c>
      <c r="F880" s="369">
        <v>121</v>
      </c>
      <c r="G880" s="368">
        <v>6</v>
      </c>
      <c r="H880" s="368">
        <v>12</v>
      </c>
      <c r="I880" s="368">
        <v>18</v>
      </c>
      <c r="J880" s="367">
        <v>34</v>
      </c>
      <c r="K880" s="368">
        <v>105</v>
      </c>
      <c r="L880" s="368">
        <v>139</v>
      </c>
    </row>
    <row r="881" spans="1:12">
      <c r="A881" s="8"/>
      <c r="B881" s="8"/>
      <c r="C881" s="65" t="s">
        <v>279</v>
      </c>
      <c r="D881" s="398">
        <v>503</v>
      </c>
      <c r="E881" s="399">
        <v>314</v>
      </c>
      <c r="F881" s="400">
        <v>817</v>
      </c>
      <c r="G881" s="399">
        <v>61</v>
      </c>
      <c r="H881" s="399">
        <v>44</v>
      </c>
      <c r="I881" s="399">
        <v>105</v>
      </c>
      <c r="J881" s="398">
        <v>564</v>
      </c>
      <c r="K881" s="399">
        <v>358</v>
      </c>
      <c r="L881" s="399">
        <v>922</v>
      </c>
    </row>
    <row r="882" spans="1:12">
      <c r="A882" s="1" t="s">
        <v>56</v>
      </c>
      <c r="D882" s="159"/>
      <c r="F882" s="160"/>
      <c r="J882" s="159"/>
    </row>
    <row r="883" spans="1:12">
      <c r="B883" s="1" t="s">
        <v>137</v>
      </c>
      <c r="D883" s="159"/>
      <c r="F883" s="160"/>
      <c r="J883" s="159"/>
    </row>
    <row r="884" spans="1:12">
      <c r="C884" s="141" t="s">
        <v>350</v>
      </c>
      <c r="D884" s="159">
        <v>127</v>
      </c>
      <c r="E884" s="140">
        <v>294</v>
      </c>
      <c r="F884" s="160">
        <v>421</v>
      </c>
      <c r="G884" s="140">
        <v>4</v>
      </c>
      <c r="H884" s="140">
        <v>8</v>
      </c>
      <c r="I884" s="140">
        <v>12</v>
      </c>
      <c r="J884" s="159">
        <v>131</v>
      </c>
      <c r="K884" s="140">
        <v>302</v>
      </c>
      <c r="L884" s="275">
        <v>433</v>
      </c>
    </row>
    <row r="885" spans="1:12">
      <c r="A885" s="8"/>
      <c r="B885" s="8"/>
      <c r="C885" s="65" t="s">
        <v>50</v>
      </c>
      <c r="D885" s="177">
        <v>127</v>
      </c>
      <c r="E885" s="178">
        <v>294</v>
      </c>
      <c r="F885" s="179">
        <v>421</v>
      </c>
      <c r="G885" s="178">
        <v>4</v>
      </c>
      <c r="H885" s="178">
        <v>8</v>
      </c>
      <c r="I885" s="178">
        <v>12</v>
      </c>
      <c r="J885" s="177">
        <v>131</v>
      </c>
      <c r="K885" s="178">
        <v>302</v>
      </c>
      <c r="L885" s="178">
        <v>433</v>
      </c>
    </row>
    <row r="886" spans="1:12">
      <c r="B886" s="1" t="s">
        <v>139</v>
      </c>
      <c r="C886" s="173"/>
      <c r="D886" s="163"/>
      <c r="E886" s="164"/>
      <c r="F886" s="165"/>
      <c r="G886" s="164"/>
      <c r="H886" s="164"/>
      <c r="I886" s="164"/>
      <c r="J886" s="163"/>
      <c r="K886" s="164"/>
      <c r="L886" s="209"/>
    </row>
    <row r="887" spans="1:12">
      <c r="C887" s="162" t="s">
        <v>351</v>
      </c>
      <c r="D887" s="163">
        <v>134</v>
      </c>
      <c r="E887" s="164">
        <v>284</v>
      </c>
      <c r="F887" s="165">
        <v>418</v>
      </c>
      <c r="G887" s="164">
        <v>2</v>
      </c>
      <c r="H887" s="164">
        <v>6</v>
      </c>
      <c r="I887" s="164">
        <v>8</v>
      </c>
      <c r="J887" s="163">
        <v>136</v>
      </c>
      <c r="K887" s="164">
        <v>290</v>
      </c>
      <c r="L887" s="209">
        <v>426</v>
      </c>
    </row>
    <row r="888" spans="1:12">
      <c r="C888" s="141" t="s">
        <v>352</v>
      </c>
      <c r="D888" s="163">
        <v>45</v>
      </c>
      <c r="E888" s="164">
        <v>137</v>
      </c>
      <c r="F888" s="165">
        <v>182</v>
      </c>
      <c r="G888" s="164">
        <v>0</v>
      </c>
      <c r="H888" s="164">
        <v>4</v>
      </c>
      <c r="I888" s="164">
        <v>4</v>
      </c>
      <c r="J888" s="163">
        <v>45</v>
      </c>
      <c r="K888" s="164">
        <v>141</v>
      </c>
      <c r="L888" s="209">
        <v>186</v>
      </c>
    </row>
    <row r="889" spans="1:12">
      <c r="C889" s="141" t="s">
        <v>354</v>
      </c>
      <c r="D889" s="163">
        <v>54</v>
      </c>
      <c r="E889" s="164">
        <v>118</v>
      </c>
      <c r="F889" s="165">
        <v>172</v>
      </c>
      <c r="G889" s="164">
        <v>4</v>
      </c>
      <c r="H889" s="164">
        <v>5</v>
      </c>
      <c r="I889" s="164">
        <v>9</v>
      </c>
      <c r="J889" s="163">
        <v>58</v>
      </c>
      <c r="K889" s="164">
        <v>123</v>
      </c>
      <c r="L889" s="209">
        <v>181</v>
      </c>
    </row>
    <row r="890" spans="1:12">
      <c r="C890" s="141" t="s">
        <v>356</v>
      </c>
      <c r="D890" s="163">
        <v>28</v>
      </c>
      <c r="E890" s="164">
        <v>114</v>
      </c>
      <c r="F890" s="165">
        <v>142</v>
      </c>
      <c r="G890" s="164">
        <v>1</v>
      </c>
      <c r="H890" s="164">
        <v>9</v>
      </c>
      <c r="I890" s="164">
        <v>10</v>
      </c>
      <c r="J890" s="163">
        <v>29</v>
      </c>
      <c r="K890" s="164">
        <v>123</v>
      </c>
      <c r="L890" s="209">
        <v>152</v>
      </c>
    </row>
    <row r="891" spans="1:12">
      <c r="C891" s="141" t="s">
        <v>361</v>
      </c>
      <c r="D891" s="163">
        <v>80</v>
      </c>
      <c r="E891" s="164">
        <v>384</v>
      </c>
      <c r="F891" s="165">
        <v>464</v>
      </c>
      <c r="G891" s="164">
        <v>2</v>
      </c>
      <c r="H891" s="164">
        <v>15</v>
      </c>
      <c r="I891" s="164">
        <v>17</v>
      </c>
      <c r="J891" s="163">
        <v>82</v>
      </c>
      <c r="K891" s="164">
        <v>399</v>
      </c>
      <c r="L891" s="209">
        <v>481</v>
      </c>
    </row>
    <row r="892" spans="1:12">
      <c r="C892" s="162" t="s">
        <v>362</v>
      </c>
      <c r="D892" s="163">
        <v>35</v>
      </c>
      <c r="E892" s="164">
        <v>208</v>
      </c>
      <c r="F892" s="165">
        <v>243</v>
      </c>
      <c r="G892" s="164">
        <v>1</v>
      </c>
      <c r="H892" s="164">
        <v>5</v>
      </c>
      <c r="I892" s="164">
        <v>6</v>
      </c>
      <c r="J892" s="163">
        <v>36</v>
      </c>
      <c r="K892" s="164">
        <v>213</v>
      </c>
      <c r="L892" s="209">
        <v>249</v>
      </c>
    </row>
    <row r="893" spans="1:12">
      <c r="C893" s="162" t="s">
        <v>363</v>
      </c>
      <c r="D893" s="163">
        <v>1</v>
      </c>
      <c r="E893" s="164">
        <v>87</v>
      </c>
      <c r="F893" s="165">
        <v>88</v>
      </c>
      <c r="G893" s="164">
        <v>0</v>
      </c>
      <c r="H893" s="164">
        <v>15</v>
      </c>
      <c r="I893" s="164">
        <v>15</v>
      </c>
      <c r="J893" s="163">
        <v>1</v>
      </c>
      <c r="K893" s="164">
        <v>102</v>
      </c>
      <c r="L893" s="209">
        <v>103</v>
      </c>
    </row>
    <row r="894" spans="1:12">
      <c r="C894" s="65" t="s">
        <v>50</v>
      </c>
      <c r="D894" s="9">
        <v>377</v>
      </c>
      <c r="E894" s="10">
        <v>1332</v>
      </c>
      <c r="F894" s="10">
        <v>1709</v>
      </c>
      <c r="G894" s="9">
        <v>10</v>
      </c>
      <c r="H894" s="10">
        <v>59</v>
      </c>
      <c r="I894" s="10">
        <v>69</v>
      </c>
      <c r="J894" s="9">
        <v>387</v>
      </c>
      <c r="K894" s="10">
        <v>1391</v>
      </c>
      <c r="L894" s="38">
        <v>1778</v>
      </c>
    </row>
    <row r="895" spans="1:12">
      <c r="B895" s="1" t="s">
        <v>144</v>
      </c>
      <c r="C895" s="173"/>
      <c r="D895" s="12"/>
      <c r="E895" s="13"/>
      <c r="F895" s="14"/>
      <c r="G895" s="13"/>
      <c r="H895" s="13"/>
      <c r="I895" s="13"/>
      <c r="J895" s="12"/>
      <c r="K895" s="13"/>
      <c r="L895" s="40"/>
    </row>
    <row r="896" spans="1:12">
      <c r="C896" s="141" t="s">
        <v>367</v>
      </c>
      <c r="D896" s="163">
        <v>716</v>
      </c>
      <c r="E896" s="164">
        <v>502</v>
      </c>
      <c r="F896" s="165">
        <v>1218</v>
      </c>
      <c r="G896" s="164">
        <v>40</v>
      </c>
      <c r="H896" s="164">
        <v>29</v>
      </c>
      <c r="I896" s="164">
        <v>69</v>
      </c>
      <c r="J896" s="163">
        <v>756</v>
      </c>
      <c r="K896" s="164">
        <v>531</v>
      </c>
      <c r="L896" s="209">
        <v>1287</v>
      </c>
    </row>
    <row r="897" spans="2:12">
      <c r="C897" s="141" t="s">
        <v>368</v>
      </c>
      <c r="D897" s="163">
        <v>68</v>
      </c>
      <c r="E897" s="164">
        <v>71</v>
      </c>
      <c r="F897" s="165">
        <v>139</v>
      </c>
      <c r="G897" s="164">
        <v>203</v>
      </c>
      <c r="H897" s="164">
        <v>138</v>
      </c>
      <c r="I897" s="164">
        <v>341</v>
      </c>
      <c r="J897" s="163">
        <v>271</v>
      </c>
      <c r="K897" s="164">
        <v>209</v>
      </c>
      <c r="L897" s="209">
        <v>480</v>
      </c>
    </row>
    <row r="898" spans="2:12">
      <c r="C898" s="141" t="s">
        <v>385</v>
      </c>
      <c r="D898" s="163">
        <v>55</v>
      </c>
      <c r="E898" s="164">
        <v>247</v>
      </c>
      <c r="F898" s="165">
        <v>302</v>
      </c>
      <c r="G898" s="164">
        <v>3</v>
      </c>
      <c r="H898" s="164">
        <v>15</v>
      </c>
      <c r="I898" s="164">
        <v>18</v>
      </c>
      <c r="J898" s="163">
        <v>58</v>
      </c>
      <c r="K898" s="164">
        <v>262</v>
      </c>
      <c r="L898" s="209">
        <v>320</v>
      </c>
    </row>
    <row r="899" spans="2:12">
      <c r="C899" s="65" t="s">
        <v>50</v>
      </c>
      <c r="D899" s="9">
        <v>839</v>
      </c>
      <c r="E899" s="10">
        <v>820</v>
      </c>
      <c r="F899" s="10">
        <v>1659</v>
      </c>
      <c r="G899" s="9">
        <v>246</v>
      </c>
      <c r="H899" s="10">
        <v>182</v>
      </c>
      <c r="I899" s="10">
        <v>428</v>
      </c>
      <c r="J899" s="9">
        <v>1085</v>
      </c>
      <c r="K899" s="10">
        <v>1002</v>
      </c>
      <c r="L899" s="38">
        <v>2087</v>
      </c>
    </row>
    <row r="900" spans="2:12">
      <c r="B900" s="1" t="s">
        <v>146</v>
      </c>
      <c r="C900" s="173"/>
      <c r="D900" s="12"/>
      <c r="E900" s="13"/>
      <c r="F900" s="14"/>
      <c r="G900" s="13"/>
      <c r="H900" s="13"/>
      <c r="I900" s="13"/>
      <c r="J900" s="12"/>
      <c r="K900" s="13"/>
      <c r="L900" s="40"/>
    </row>
    <row r="901" spans="2:12">
      <c r="C901" s="141" t="s">
        <v>394</v>
      </c>
      <c r="D901" s="163">
        <v>216</v>
      </c>
      <c r="E901" s="164">
        <v>30</v>
      </c>
      <c r="F901" s="165">
        <v>246</v>
      </c>
      <c r="G901" s="164">
        <v>4</v>
      </c>
      <c r="H901" s="164">
        <v>1</v>
      </c>
      <c r="I901" s="164">
        <v>5</v>
      </c>
      <c r="J901" s="163">
        <v>220</v>
      </c>
      <c r="K901" s="164">
        <v>31</v>
      </c>
      <c r="L901" s="209">
        <v>251</v>
      </c>
    </row>
    <row r="902" spans="2:12">
      <c r="C902" s="141" t="s">
        <v>395</v>
      </c>
      <c r="D902" s="163">
        <v>223</v>
      </c>
      <c r="E902" s="164">
        <v>84</v>
      </c>
      <c r="F902" s="165">
        <v>307</v>
      </c>
      <c r="G902" s="164">
        <v>6</v>
      </c>
      <c r="H902" s="164">
        <v>2</v>
      </c>
      <c r="I902" s="164">
        <v>8</v>
      </c>
      <c r="J902" s="163">
        <v>229</v>
      </c>
      <c r="K902" s="164">
        <v>86</v>
      </c>
      <c r="L902" s="209">
        <v>315</v>
      </c>
    </row>
    <row r="903" spans="2:12">
      <c r="C903" s="141" t="s">
        <v>339</v>
      </c>
      <c r="D903" s="163">
        <v>152</v>
      </c>
      <c r="E903" s="164">
        <v>2</v>
      </c>
      <c r="F903" s="165">
        <v>154</v>
      </c>
      <c r="G903" s="164">
        <v>2</v>
      </c>
      <c r="H903" s="164">
        <v>0</v>
      </c>
      <c r="I903" s="164">
        <v>2</v>
      </c>
      <c r="J903" s="163">
        <v>154</v>
      </c>
      <c r="K903" s="164">
        <v>2</v>
      </c>
      <c r="L903" s="209">
        <v>156</v>
      </c>
    </row>
    <row r="904" spans="2:12">
      <c r="C904" s="141" t="s">
        <v>400</v>
      </c>
      <c r="D904" s="163">
        <v>402</v>
      </c>
      <c r="E904" s="164">
        <v>14</v>
      </c>
      <c r="F904" s="165">
        <v>416</v>
      </c>
      <c r="G904" s="164">
        <v>9</v>
      </c>
      <c r="H904" s="164">
        <v>0</v>
      </c>
      <c r="I904" s="164">
        <v>9</v>
      </c>
      <c r="J904" s="163">
        <v>411</v>
      </c>
      <c r="K904" s="164">
        <v>14</v>
      </c>
      <c r="L904" s="209">
        <v>425</v>
      </c>
    </row>
    <row r="905" spans="2:12">
      <c r="C905" s="141" t="s">
        <v>402</v>
      </c>
      <c r="D905" s="163">
        <v>191</v>
      </c>
      <c r="E905" s="164">
        <v>5</v>
      </c>
      <c r="F905" s="165">
        <v>196</v>
      </c>
      <c r="G905" s="164">
        <v>2</v>
      </c>
      <c r="H905" s="164">
        <v>0</v>
      </c>
      <c r="I905" s="164">
        <v>2</v>
      </c>
      <c r="J905" s="163">
        <v>193</v>
      </c>
      <c r="K905" s="164">
        <v>5</v>
      </c>
      <c r="L905" s="209">
        <v>198</v>
      </c>
    </row>
    <row r="906" spans="2:12">
      <c r="C906" s="162" t="s">
        <v>403</v>
      </c>
      <c r="D906" s="163">
        <v>73</v>
      </c>
      <c r="E906" s="164">
        <v>67</v>
      </c>
      <c r="F906" s="165">
        <v>140</v>
      </c>
      <c r="G906" s="164">
        <v>1</v>
      </c>
      <c r="H906" s="164">
        <v>1</v>
      </c>
      <c r="I906" s="164">
        <v>2</v>
      </c>
      <c r="J906" s="163">
        <v>74</v>
      </c>
      <c r="K906" s="164">
        <v>68</v>
      </c>
      <c r="L906" s="209">
        <v>142</v>
      </c>
    </row>
    <row r="907" spans="2:12">
      <c r="C907" s="162" t="s">
        <v>413</v>
      </c>
      <c r="D907" s="163">
        <v>161</v>
      </c>
      <c r="E907" s="164">
        <v>6</v>
      </c>
      <c r="F907" s="165">
        <v>167</v>
      </c>
      <c r="G907" s="164">
        <v>4</v>
      </c>
      <c r="H907" s="164">
        <v>1</v>
      </c>
      <c r="I907" s="164">
        <v>5</v>
      </c>
      <c r="J907" s="163">
        <v>165</v>
      </c>
      <c r="K907" s="164">
        <v>7</v>
      </c>
      <c r="L907" s="209">
        <v>172</v>
      </c>
    </row>
    <row r="908" spans="2:12">
      <c r="C908" s="162" t="s">
        <v>415</v>
      </c>
      <c r="D908" s="163">
        <v>278</v>
      </c>
      <c r="E908" s="164">
        <v>28</v>
      </c>
      <c r="F908" s="165">
        <v>306</v>
      </c>
      <c r="G908" s="164">
        <v>18</v>
      </c>
      <c r="H908" s="164">
        <v>4</v>
      </c>
      <c r="I908" s="164">
        <v>22</v>
      </c>
      <c r="J908" s="163">
        <v>296</v>
      </c>
      <c r="K908" s="164">
        <v>32</v>
      </c>
      <c r="L908" s="209">
        <v>328</v>
      </c>
    </row>
    <row r="909" spans="2:12">
      <c r="C909" s="162" t="s">
        <v>416</v>
      </c>
      <c r="D909" s="163">
        <v>113</v>
      </c>
      <c r="E909" s="164">
        <v>93</v>
      </c>
      <c r="F909" s="165">
        <v>206</v>
      </c>
      <c r="G909" s="164">
        <v>0</v>
      </c>
      <c r="H909" s="164">
        <v>0</v>
      </c>
      <c r="I909" s="164">
        <v>0</v>
      </c>
      <c r="J909" s="163">
        <v>113</v>
      </c>
      <c r="K909" s="164">
        <v>93</v>
      </c>
      <c r="L909" s="209">
        <v>206</v>
      </c>
    </row>
    <row r="910" spans="2:12" ht="13.2" customHeight="1">
      <c r="C910" s="65" t="s">
        <v>50</v>
      </c>
      <c r="D910" s="9">
        <v>1809</v>
      </c>
      <c r="E910" s="10">
        <v>329</v>
      </c>
      <c r="F910" s="11">
        <v>2138</v>
      </c>
      <c r="G910" s="10">
        <v>46</v>
      </c>
      <c r="H910" s="10">
        <v>9</v>
      </c>
      <c r="I910" s="10">
        <v>55</v>
      </c>
      <c r="J910" s="9">
        <v>1855</v>
      </c>
      <c r="K910" s="10">
        <v>338</v>
      </c>
      <c r="L910" s="38">
        <v>2193</v>
      </c>
    </row>
    <row r="911" spans="2:12">
      <c r="B911" s="1" t="s">
        <v>149</v>
      </c>
      <c r="C911" s="173"/>
      <c r="D911" s="163"/>
      <c r="E911" s="164"/>
      <c r="F911" s="165"/>
      <c r="G911" s="164"/>
      <c r="H911" s="164"/>
      <c r="I911" s="164"/>
      <c r="J911" s="163"/>
      <c r="K911" s="164"/>
      <c r="L911" s="209"/>
    </row>
    <row r="912" spans="2:12">
      <c r="C912" s="141" t="s">
        <v>280</v>
      </c>
      <c r="D912" s="163">
        <v>8</v>
      </c>
      <c r="E912" s="164">
        <v>340</v>
      </c>
      <c r="F912" s="165">
        <v>348</v>
      </c>
      <c r="G912" s="164">
        <v>0</v>
      </c>
      <c r="H912" s="164">
        <v>6</v>
      </c>
      <c r="I912" s="164">
        <v>6</v>
      </c>
      <c r="J912" s="163">
        <v>8</v>
      </c>
      <c r="K912" s="164">
        <v>346</v>
      </c>
      <c r="L912" s="209">
        <v>354</v>
      </c>
    </row>
    <row r="913" spans="1:12">
      <c r="C913" s="141" t="s">
        <v>281</v>
      </c>
      <c r="D913" s="163">
        <v>120</v>
      </c>
      <c r="E913" s="164">
        <v>610</v>
      </c>
      <c r="F913" s="165">
        <v>730</v>
      </c>
      <c r="G913" s="164">
        <v>0</v>
      </c>
      <c r="H913" s="164">
        <v>6</v>
      </c>
      <c r="I913" s="164">
        <v>6</v>
      </c>
      <c r="J913" s="163">
        <v>120</v>
      </c>
      <c r="K913" s="164">
        <v>616</v>
      </c>
      <c r="L913" s="209">
        <v>736</v>
      </c>
    </row>
    <row r="914" spans="1:12">
      <c r="C914" s="141" t="s">
        <v>278</v>
      </c>
      <c r="D914" s="163">
        <v>389</v>
      </c>
      <c r="E914" s="164">
        <v>432</v>
      </c>
      <c r="F914" s="165">
        <v>821</v>
      </c>
      <c r="G914" s="164">
        <v>7</v>
      </c>
      <c r="H914" s="164">
        <v>14</v>
      </c>
      <c r="I914" s="164">
        <v>21</v>
      </c>
      <c r="J914" s="163">
        <v>396</v>
      </c>
      <c r="K914" s="164">
        <v>446</v>
      </c>
      <c r="L914" s="209">
        <v>842</v>
      </c>
    </row>
    <row r="915" spans="1:12">
      <c r="C915" s="65" t="s">
        <v>50</v>
      </c>
      <c r="D915" s="9">
        <v>517</v>
      </c>
      <c r="E915" s="10">
        <v>1382</v>
      </c>
      <c r="F915" s="10">
        <v>1899</v>
      </c>
      <c r="G915" s="9">
        <v>7</v>
      </c>
      <c r="H915" s="10">
        <v>26</v>
      </c>
      <c r="I915" s="10">
        <v>33</v>
      </c>
      <c r="J915" s="9">
        <v>524</v>
      </c>
      <c r="K915" s="10">
        <v>1408</v>
      </c>
      <c r="L915" s="38">
        <v>1932</v>
      </c>
    </row>
    <row r="916" spans="1:12">
      <c r="B916" s="1" t="s">
        <v>150</v>
      </c>
      <c r="C916" s="173"/>
      <c r="D916" s="12"/>
      <c r="E916" s="13"/>
      <c r="F916" s="14"/>
      <c r="G916" s="13"/>
      <c r="H916" s="13"/>
      <c r="I916" s="13"/>
      <c r="J916" s="12"/>
      <c r="K916" s="13"/>
      <c r="L916" s="40"/>
    </row>
    <row r="917" spans="1:12">
      <c r="C917" s="141" t="s">
        <v>422</v>
      </c>
      <c r="D917" s="163">
        <v>64</v>
      </c>
      <c r="E917" s="164">
        <v>595</v>
      </c>
      <c r="F917" s="165">
        <v>659</v>
      </c>
      <c r="G917" s="164">
        <v>5</v>
      </c>
      <c r="H917" s="164">
        <v>31</v>
      </c>
      <c r="I917" s="164">
        <v>36</v>
      </c>
      <c r="J917" s="163">
        <v>69</v>
      </c>
      <c r="K917" s="164">
        <v>626</v>
      </c>
      <c r="L917" s="209">
        <v>695</v>
      </c>
    </row>
    <row r="918" spans="1:12">
      <c r="C918" s="141" t="s">
        <v>330</v>
      </c>
      <c r="D918" s="163">
        <v>29</v>
      </c>
      <c r="E918" s="164">
        <v>214</v>
      </c>
      <c r="F918" s="165">
        <v>243</v>
      </c>
      <c r="G918" s="164">
        <v>1</v>
      </c>
      <c r="H918" s="164">
        <v>5</v>
      </c>
      <c r="I918" s="164">
        <v>6</v>
      </c>
      <c r="J918" s="163">
        <v>30</v>
      </c>
      <c r="K918" s="164">
        <v>219</v>
      </c>
      <c r="L918" s="209">
        <v>249</v>
      </c>
    </row>
    <row r="919" spans="1:12">
      <c r="C919" s="141" t="s">
        <v>424</v>
      </c>
      <c r="D919" s="163">
        <v>62</v>
      </c>
      <c r="E919" s="164">
        <v>252</v>
      </c>
      <c r="F919" s="165">
        <v>314</v>
      </c>
      <c r="G919" s="164">
        <v>5</v>
      </c>
      <c r="H919" s="164">
        <v>16</v>
      </c>
      <c r="I919" s="164">
        <v>21</v>
      </c>
      <c r="J919" s="163">
        <v>67</v>
      </c>
      <c r="K919" s="164">
        <v>268</v>
      </c>
      <c r="L919" s="209">
        <v>335</v>
      </c>
    </row>
    <row r="920" spans="1:12">
      <c r="C920" s="65" t="s">
        <v>50</v>
      </c>
      <c r="D920" s="9">
        <v>155</v>
      </c>
      <c r="E920" s="10">
        <v>1061</v>
      </c>
      <c r="F920" s="10">
        <v>1216</v>
      </c>
      <c r="G920" s="9">
        <v>11</v>
      </c>
      <c r="H920" s="10">
        <v>52</v>
      </c>
      <c r="I920" s="10">
        <v>63</v>
      </c>
      <c r="J920" s="9">
        <v>166</v>
      </c>
      <c r="K920" s="10">
        <v>1113</v>
      </c>
      <c r="L920" s="38">
        <v>1279</v>
      </c>
    </row>
    <row r="921" spans="1:12">
      <c r="C921" s="65" t="s">
        <v>282</v>
      </c>
      <c r="D921" s="12">
        <v>3824</v>
      </c>
      <c r="E921" s="13">
        <v>5218</v>
      </c>
      <c r="F921" s="13">
        <v>9042</v>
      </c>
      <c r="G921" s="12">
        <v>324</v>
      </c>
      <c r="H921" s="13">
        <v>336</v>
      </c>
      <c r="I921" s="13">
        <v>660</v>
      </c>
      <c r="J921" s="12">
        <v>4148</v>
      </c>
      <c r="K921" s="13">
        <v>5554</v>
      </c>
      <c r="L921" s="40">
        <v>9702</v>
      </c>
    </row>
    <row r="922" spans="1:12">
      <c r="C922" s="65" t="s">
        <v>301</v>
      </c>
      <c r="D922" s="9">
        <f>SUM(D921,D881)</f>
        <v>4327</v>
      </c>
      <c r="E922" s="10">
        <f t="shared" ref="E922:L922" si="23">SUM(E921,E881)</f>
        <v>5532</v>
      </c>
      <c r="F922" s="10">
        <f t="shared" si="23"/>
        <v>9859</v>
      </c>
      <c r="G922" s="9">
        <f t="shared" si="23"/>
        <v>385</v>
      </c>
      <c r="H922" s="10">
        <f t="shared" si="23"/>
        <v>380</v>
      </c>
      <c r="I922" s="10">
        <f t="shared" si="23"/>
        <v>765</v>
      </c>
      <c r="J922" s="9">
        <f t="shared" si="23"/>
        <v>4712</v>
      </c>
      <c r="K922" s="10">
        <f t="shared" si="23"/>
        <v>5912</v>
      </c>
      <c r="L922" s="38">
        <f t="shared" si="23"/>
        <v>10624</v>
      </c>
    </row>
    <row r="923" spans="1:12">
      <c r="A923" s="1" t="s">
        <v>59</v>
      </c>
      <c r="C923" s="65"/>
      <c r="D923" s="163">
        <v>14</v>
      </c>
      <c r="E923" s="164">
        <v>57</v>
      </c>
      <c r="F923" s="164">
        <v>71</v>
      </c>
      <c r="G923" s="163">
        <v>0</v>
      </c>
      <c r="H923" s="164">
        <v>1</v>
      </c>
      <c r="I923" s="164">
        <v>1</v>
      </c>
      <c r="J923" s="163">
        <v>14</v>
      </c>
      <c r="K923" s="164">
        <v>58</v>
      </c>
      <c r="L923" s="209">
        <v>72</v>
      </c>
    </row>
    <row r="924" spans="1:12" ht="22.2" customHeight="1">
      <c r="C924" s="65" t="s">
        <v>773</v>
      </c>
      <c r="D924" s="9">
        <f t="shared" ref="D924:L924" si="24">SUM(D922:D923)</f>
        <v>4341</v>
      </c>
      <c r="E924" s="10">
        <f t="shared" si="24"/>
        <v>5589</v>
      </c>
      <c r="F924" s="10">
        <f t="shared" si="24"/>
        <v>9930</v>
      </c>
      <c r="G924" s="9">
        <f t="shared" si="24"/>
        <v>385</v>
      </c>
      <c r="H924" s="10">
        <f t="shared" si="24"/>
        <v>381</v>
      </c>
      <c r="I924" s="10">
        <f t="shared" si="24"/>
        <v>766</v>
      </c>
      <c r="J924" s="9">
        <f t="shared" si="24"/>
        <v>4726</v>
      </c>
      <c r="K924" s="10">
        <f t="shared" si="24"/>
        <v>5970</v>
      </c>
      <c r="L924" s="38">
        <f t="shared" si="24"/>
        <v>10696</v>
      </c>
    </row>
    <row r="925" spans="1:12">
      <c r="C925" s="65"/>
      <c r="D925" s="13"/>
      <c r="E925" s="13"/>
      <c r="F925" s="13"/>
      <c r="G925" s="13"/>
      <c r="H925" s="13"/>
      <c r="I925" s="13"/>
      <c r="J925" s="13"/>
      <c r="K925" s="13"/>
      <c r="L925" s="40"/>
    </row>
    <row r="926" spans="1:12">
      <c r="C926" s="65"/>
      <c r="D926" s="1"/>
      <c r="E926" s="1"/>
      <c r="F926" s="1"/>
      <c r="G926" s="1"/>
      <c r="H926" s="1"/>
      <c r="I926" s="1"/>
      <c r="J926" s="1"/>
      <c r="K926" s="1"/>
      <c r="L926" s="8"/>
    </row>
    <row r="927" spans="1:12" ht="26.4" customHeight="1">
      <c r="A927" s="651" t="s">
        <v>774</v>
      </c>
      <c r="B927" s="651"/>
      <c r="C927" s="651"/>
      <c r="D927" s="651"/>
      <c r="E927" s="651"/>
      <c r="F927" s="651"/>
      <c r="G927" s="651"/>
      <c r="H927" s="651"/>
      <c r="I927" s="651"/>
      <c r="J927" s="651"/>
      <c r="K927" s="651"/>
      <c r="L927" s="651"/>
    </row>
    <row r="928" spans="1:12" ht="13.8" thickBot="1">
      <c r="A928" s="29"/>
      <c r="B928" s="29"/>
      <c r="C928" s="29"/>
      <c r="D928" s="29"/>
      <c r="E928" s="29"/>
      <c r="F928" s="29"/>
      <c r="G928" s="29"/>
      <c r="H928" s="29"/>
      <c r="I928" s="29"/>
      <c r="J928" s="151"/>
      <c r="K928" s="151"/>
      <c r="L928" s="557" t="s">
        <v>745</v>
      </c>
    </row>
    <row r="929" spans="1:12">
      <c r="A929" s="152"/>
      <c r="B929" s="152"/>
      <c r="C929" s="153"/>
      <c r="D929" s="702" t="s">
        <v>131</v>
      </c>
      <c r="E929" s="703"/>
      <c r="F929" s="704"/>
      <c r="G929" s="654" t="s">
        <v>132</v>
      </c>
      <c r="H929" s="654"/>
      <c r="I929" s="654"/>
      <c r="J929" s="653" t="s">
        <v>50</v>
      </c>
      <c r="K929" s="654"/>
      <c r="L929" s="654"/>
    </row>
    <row r="930" spans="1:12">
      <c r="A930" s="154"/>
      <c r="B930" s="154"/>
      <c r="C930" s="155"/>
      <c r="D930" s="156" t="s">
        <v>51</v>
      </c>
      <c r="E930" s="157" t="s">
        <v>52</v>
      </c>
      <c r="F930" s="158" t="s">
        <v>53</v>
      </c>
      <c r="G930" s="157" t="s">
        <v>51</v>
      </c>
      <c r="H930" s="157" t="s">
        <v>52</v>
      </c>
      <c r="I930" s="157" t="s">
        <v>53</v>
      </c>
      <c r="J930" s="156" t="s">
        <v>51</v>
      </c>
      <c r="K930" s="157" t="s">
        <v>52</v>
      </c>
      <c r="L930" s="277" t="s">
        <v>53</v>
      </c>
    </row>
    <row r="931" spans="1:12" s="8" customFormat="1">
      <c r="A931" s="1" t="s">
        <v>54</v>
      </c>
      <c r="B931" s="140"/>
      <c r="C931" s="141"/>
      <c r="D931" s="388"/>
      <c r="E931" s="389"/>
      <c r="F931" s="390"/>
      <c r="G931" s="389"/>
      <c r="H931" s="389"/>
      <c r="I931" s="389"/>
      <c r="J931" s="391"/>
      <c r="K931" s="389"/>
      <c r="L931" s="346"/>
    </row>
    <row r="932" spans="1:12">
      <c r="A932" s="140"/>
      <c r="B932" s="1" t="s">
        <v>138</v>
      </c>
      <c r="D932" s="395"/>
      <c r="E932" s="396"/>
      <c r="F932" s="397"/>
      <c r="G932" s="396"/>
      <c r="H932" s="396"/>
      <c r="I932" s="396"/>
      <c r="J932" s="395"/>
      <c r="K932" s="396"/>
      <c r="L932" s="396"/>
    </row>
    <row r="933" spans="1:12">
      <c r="A933" s="140"/>
      <c r="C933" s="141" t="s">
        <v>306</v>
      </c>
      <c r="D933" s="395">
        <v>40</v>
      </c>
      <c r="E933" s="396">
        <v>18</v>
      </c>
      <c r="F933" s="397">
        <v>58</v>
      </c>
      <c r="G933" s="396">
        <v>1</v>
      </c>
      <c r="H933" s="396">
        <v>2</v>
      </c>
      <c r="I933" s="396">
        <v>3</v>
      </c>
      <c r="J933" s="395">
        <v>41</v>
      </c>
      <c r="K933" s="396">
        <v>20</v>
      </c>
      <c r="L933" s="396">
        <v>61</v>
      </c>
    </row>
    <row r="934" spans="1:12">
      <c r="A934" s="8"/>
      <c r="B934" s="8"/>
      <c r="C934" s="65" t="s">
        <v>50</v>
      </c>
      <c r="D934" s="367">
        <v>40</v>
      </c>
      <c r="E934" s="368">
        <v>18</v>
      </c>
      <c r="F934" s="369">
        <v>58</v>
      </c>
      <c r="G934" s="368">
        <v>1</v>
      </c>
      <c r="H934" s="368">
        <v>2</v>
      </c>
      <c r="I934" s="368">
        <v>3</v>
      </c>
      <c r="J934" s="367">
        <v>41</v>
      </c>
      <c r="K934" s="368">
        <v>20</v>
      </c>
      <c r="L934" s="368">
        <v>61</v>
      </c>
    </row>
    <row r="935" spans="1:12">
      <c r="A935" s="140"/>
      <c r="B935" s="1" t="s">
        <v>144</v>
      </c>
      <c r="D935" s="395"/>
      <c r="E935" s="396"/>
      <c r="F935" s="397"/>
      <c r="G935" s="396"/>
      <c r="H935" s="396"/>
      <c r="I935" s="396"/>
      <c r="J935" s="395"/>
      <c r="K935" s="396"/>
      <c r="L935" s="396"/>
    </row>
    <row r="936" spans="1:12">
      <c r="A936" s="140"/>
      <c r="C936" s="141" t="s">
        <v>307</v>
      </c>
      <c r="D936" s="395">
        <v>62</v>
      </c>
      <c r="E936" s="396">
        <v>108</v>
      </c>
      <c r="F936" s="397">
        <v>170</v>
      </c>
      <c r="G936" s="396">
        <v>5</v>
      </c>
      <c r="H936" s="396">
        <v>13</v>
      </c>
      <c r="I936" s="396">
        <v>18</v>
      </c>
      <c r="J936" s="395">
        <v>67</v>
      </c>
      <c r="K936" s="396">
        <v>121</v>
      </c>
      <c r="L936" s="396">
        <v>188</v>
      </c>
    </row>
    <row r="937" spans="1:12">
      <c r="A937" s="140"/>
      <c r="C937" s="141" t="s">
        <v>309</v>
      </c>
      <c r="D937" s="395">
        <v>9</v>
      </c>
      <c r="E937" s="396">
        <v>20</v>
      </c>
      <c r="F937" s="397">
        <v>29</v>
      </c>
      <c r="G937" s="396">
        <v>0</v>
      </c>
      <c r="H937" s="396">
        <v>1</v>
      </c>
      <c r="I937" s="396">
        <v>1</v>
      </c>
      <c r="J937" s="395">
        <v>9</v>
      </c>
      <c r="K937" s="396">
        <v>21</v>
      </c>
      <c r="L937" s="396">
        <v>30</v>
      </c>
    </row>
    <row r="938" spans="1:12">
      <c r="A938" s="140"/>
      <c r="C938" s="141" t="s">
        <v>311</v>
      </c>
      <c r="D938" s="395">
        <v>1</v>
      </c>
      <c r="E938" s="396">
        <v>2</v>
      </c>
      <c r="F938" s="397">
        <v>3</v>
      </c>
      <c r="G938" s="396">
        <v>0</v>
      </c>
      <c r="H938" s="396">
        <v>0</v>
      </c>
      <c r="I938" s="396">
        <v>0</v>
      </c>
      <c r="J938" s="395">
        <v>1</v>
      </c>
      <c r="K938" s="396">
        <v>2</v>
      </c>
      <c r="L938" s="396">
        <v>3</v>
      </c>
    </row>
    <row r="939" spans="1:12" s="8" customFormat="1">
      <c r="A939" s="140"/>
      <c r="B939" s="1"/>
      <c r="C939" s="141" t="s">
        <v>312</v>
      </c>
      <c r="D939" s="395">
        <v>51</v>
      </c>
      <c r="E939" s="396">
        <v>49</v>
      </c>
      <c r="F939" s="397">
        <v>100</v>
      </c>
      <c r="G939" s="396">
        <v>4</v>
      </c>
      <c r="H939" s="396">
        <v>4</v>
      </c>
      <c r="I939" s="396">
        <v>8</v>
      </c>
      <c r="J939" s="395">
        <v>55</v>
      </c>
      <c r="K939" s="396">
        <v>53</v>
      </c>
      <c r="L939" s="396">
        <v>108</v>
      </c>
    </row>
    <row r="940" spans="1:12">
      <c r="A940" s="140"/>
      <c r="C940" s="141" t="s">
        <v>313</v>
      </c>
      <c r="D940" s="395">
        <v>181</v>
      </c>
      <c r="E940" s="396">
        <v>18</v>
      </c>
      <c r="F940" s="397">
        <v>199</v>
      </c>
      <c r="G940" s="396">
        <v>13</v>
      </c>
      <c r="H940" s="396">
        <v>6</v>
      </c>
      <c r="I940" s="396">
        <v>19</v>
      </c>
      <c r="J940" s="395">
        <v>194</v>
      </c>
      <c r="K940" s="396">
        <v>24</v>
      </c>
      <c r="L940" s="396">
        <v>218</v>
      </c>
    </row>
    <row r="941" spans="1:12">
      <c r="A941" s="140"/>
      <c r="C941" s="141" t="s">
        <v>314</v>
      </c>
      <c r="D941" s="395">
        <v>124</v>
      </c>
      <c r="E941" s="396">
        <v>9</v>
      </c>
      <c r="F941" s="397">
        <v>133</v>
      </c>
      <c r="G941" s="396">
        <v>8</v>
      </c>
      <c r="H941" s="396">
        <v>1</v>
      </c>
      <c r="I941" s="396">
        <v>9</v>
      </c>
      <c r="J941" s="395">
        <v>132</v>
      </c>
      <c r="K941" s="396">
        <v>10</v>
      </c>
      <c r="L941" s="396">
        <v>142</v>
      </c>
    </row>
    <row r="942" spans="1:12">
      <c r="A942" s="140"/>
      <c r="C942" s="141" t="s">
        <v>315</v>
      </c>
      <c r="D942" s="395">
        <v>48</v>
      </c>
      <c r="E942" s="396">
        <v>14</v>
      </c>
      <c r="F942" s="397">
        <v>62</v>
      </c>
      <c r="G942" s="396">
        <v>5</v>
      </c>
      <c r="H942" s="396">
        <v>7</v>
      </c>
      <c r="I942" s="396">
        <v>12</v>
      </c>
      <c r="J942" s="395">
        <v>53</v>
      </c>
      <c r="K942" s="396">
        <v>21</v>
      </c>
      <c r="L942" s="396">
        <v>74</v>
      </c>
    </row>
    <row r="943" spans="1:12">
      <c r="A943" s="140"/>
      <c r="C943" s="141" t="s">
        <v>317</v>
      </c>
      <c r="D943" s="395">
        <v>18</v>
      </c>
      <c r="E943" s="396">
        <v>21</v>
      </c>
      <c r="F943" s="397">
        <v>39</v>
      </c>
      <c r="G943" s="396">
        <v>1</v>
      </c>
      <c r="H943" s="396">
        <v>4</v>
      </c>
      <c r="I943" s="396">
        <v>5</v>
      </c>
      <c r="J943" s="395">
        <v>19</v>
      </c>
      <c r="K943" s="396">
        <v>25</v>
      </c>
      <c r="L943" s="396">
        <v>44</v>
      </c>
    </row>
    <row r="944" spans="1:12" s="8" customFormat="1">
      <c r="C944" s="65" t="s">
        <v>50</v>
      </c>
      <c r="D944" s="367">
        <v>494</v>
      </c>
      <c r="E944" s="368">
        <v>241</v>
      </c>
      <c r="F944" s="369">
        <v>735</v>
      </c>
      <c r="G944" s="368">
        <v>36</v>
      </c>
      <c r="H944" s="368">
        <v>36</v>
      </c>
      <c r="I944" s="368">
        <v>72</v>
      </c>
      <c r="J944" s="367">
        <v>530</v>
      </c>
      <c r="K944" s="368">
        <v>277</v>
      </c>
      <c r="L944" s="368">
        <v>807</v>
      </c>
    </row>
    <row r="945" spans="1:12" ht="25.95" customHeight="1">
      <c r="A945" s="140"/>
      <c r="B945" s="679" t="s">
        <v>145</v>
      </c>
      <c r="C945" s="679"/>
      <c r="D945" s="395"/>
      <c r="E945" s="396"/>
      <c r="F945" s="397"/>
      <c r="G945" s="396"/>
      <c r="H945" s="396"/>
      <c r="I945" s="396"/>
      <c r="J945" s="395"/>
      <c r="K945" s="396"/>
      <c r="L945" s="396"/>
    </row>
    <row r="946" spans="1:12">
      <c r="A946" s="140"/>
      <c r="C946" s="141" t="s">
        <v>318</v>
      </c>
      <c r="D946" s="395">
        <v>19</v>
      </c>
      <c r="E946" s="396">
        <v>57</v>
      </c>
      <c r="F946" s="397">
        <v>76</v>
      </c>
      <c r="G946" s="396">
        <v>0</v>
      </c>
      <c r="H946" s="396">
        <v>4</v>
      </c>
      <c r="I946" s="396">
        <v>4</v>
      </c>
      <c r="J946" s="395">
        <v>19</v>
      </c>
      <c r="K946" s="396">
        <v>61</v>
      </c>
      <c r="L946" s="396">
        <v>80</v>
      </c>
    </row>
    <row r="947" spans="1:12" s="8" customFormat="1">
      <c r="C947" s="65" t="s">
        <v>50</v>
      </c>
      <c r="D947" s="367">
        <v>19</v>
      </c>
      <c r="E947" s="368">
        <v>57</v>
      </c>
      <c r="F947" s="369">
        <v>76</v>
      </c>
      <c r="G947" s="368">
        <v>0</v>
      </c>
      <c r="H947" s="368">
        <v>4</v>
      </c>
      <c r="I947" s="368">
        <v>4</v>
      </c>
      <c r="J947" s="367">
        <v>19</v>
      </c>
      <c r="K947" s="368">
        <v>61</v>
      </c>
      <c r="L947" s="368">
        <v>80</v>
      </c>
    </row>
    <row r="948" spans="1:12">
      <c r="A948" s="140"/>
      <c r="B948" s="1" t="s">
        <v>146</v>
      </c>
      <c r="D948" s="395"/>
      <c r="E948" s="396"/>
      <c r="F948" s="397"/>
      <c r="G948" s="396"/>
      <c r="H948" s="396"/>
      <c r="I948" s="396"/>
      <c r="J948" s="395"/>
      <c r="K948" s="396"/>
      <c r="L948" s="396"/>
    </row>
    <row r="949" spans="1:12">
      <c r="A949" s="140"/>
      <c r="C949" s="141" t="s">
        <v>320</v>
      </c>
      <c r="D949" s="395">
        <v>137</v>
      </c>
      <c r="E949" s="396">
        <v>7</v>
      </c>
      <c r="F949" s="397">
        <v>144</v>
      </c>
      <c r="G949" s="396">
        <v>8</v>
      </c>
      <c r="H949" s="396">
        <v>0</v>
      </c>
      <c r="I949" s="396">
        <v>8</v>
      </c>
      <c r="J949" s="395">
        <v>145</v>
      </c>
      <c r="K949" s="396">
        <v>7</v>
      </c>
      <c r="L949" s="396">
        <v>152</v>
      </c>
    </row>
    <row r="950" spans="1:12">
      <c r="A950" s="140"/>
      <c r="C950" s="141" t="s">
        <v>324</v>
      </c>
      <c r="D950" s="395">
        <v>26</v>
      </c>
      <c r="E950" s="396">
        <v>0</v>
      </c>
      <c r="F950" s="397">
        <v>26</v>
      </c>
      <c r="G950" s="396">
        <v>1</v>
      </c>
      <c r="H950" s="396">
        <v>0</v>
      </c>
      <c r="I950" s="396">
        <v>1</v>
      </c>
      <c r="J950" s="395">
        <v>27</v>
      </c>
      <c r="K950" s="396">
        <v>0</v>
      </c>
      <c r="L950" s="396">
        <v>27</v>
      </c>
    </row>
    <row r="951" spans="1:12" s="8" customFormat="1">
      <c r="C951" s="65" t="s">
        <v>50</v>
      </c>
      <c r="D951" s="367">
        <v>163</v>
      </c>
      <c r="E951" s="368">
        <v>7</v>
      </c>
      <c r="F951" s="369">
        <v>170</v>
      </c>
      <c r="G951" s="368">
        <v>9</v>
      </c>
      <c r="H951" s="368">
        <v>0</v>
      </c>
      <c r="I951" s="368">
        <v>9</v>
      </c>
      <c r="J951" s="367">
        <v>172</v>
      </c>
      <c r="K951" s="368">
        <v>7</v>
      </c>
      <c r="L951" s="368">
        <v>179</v>
      </c>
    </row>
    <row r="952" spans="1:12">
      <c r="A952" s="140"/>
      <c r="B952" s="1" t="s">
        <v>149</v>
      </c>
      <c r="D952" s="395"/>
      <c r="E952" s="396"/>
      <c r="F952" s="397"/>
      <c r="G952" s="396"/>
      <c r="H952" s="396"/>
      <c r="I952" s="396"/>
      <c r="J952" s="395"/>
      <c r="K952" s="396"/>
      <c r="L952" s="396"/>
    </row>
    <row r="953" spans="1:12">
      <c r="A953" s="140"/>
      <c r="C953" s="141" t="s">
        <v>278</v>
      </c>
      <c r="D953" s="395">
        <v>36</v>
      </c>
      <c r="E953" s="396">
        <v>33</v>
      </c>
      <c r="F953" s="397">
        <v>69</v>
      </c>
      <c r="G953" s="396">
        <v>0</v>
      </c>
      <c r="H953" s="396">
        <v>2</v>
      </c>
      <c r="I953" s="396">
        <v>2</v>
      </c>
      <c r="J953" s="395">
        <v>36</v>
      </c>
      <c r="K953" s="396">
        <v>35</v>
      </c>
      <c r="L953" s="396">
        <v>71</v>
      </c>
    </row>
    <row r="954" spans="1:12">
      <c r="A954" s="8"/>
      <c r="B954" s="8"/>
      <c r="C954" s="65" t="s">
        <v>50</v>
      </c>
      <c r="D954" s="367">
        <v>36</v>
      </c>
      <c r="E954" s="368">
        <v>33</v>
      </c>
      <c r="F954" s="369">
        <v>69</v>
      </c>
      <c r="G954" s="368">
        <v>0</v>
      </c>
      <c r="H954" s="368">
        <v>2</v>
      </c>
      <c r="I954" s="368">
        <v>2</v>
      </c>
      <c r="J954" s="367">
        <v>36</v>
      </c>
      <c r="K954" s="368">
        <v>35</v>
      </c>
      <c r="L954" s="368">
        <v>71</v>
      </c>
    </row>
    <row r="955" spans="1:12" s="8" customFormat="1">
      <c r="A955" s="140"/>
      <c r="B955" s="1" t="s">
        <v>150</v>
      </c>
      <c r="C955" s="141"/>
      <c r="D955" s="395"/>
      <c r="E955" s="396"/>
      <c r="F955" s="397"/>
      <c r="G955" s="396"/>
      <c r="H955" s="396"/>
      <c r="I955" s="396"/>
      <c r="J955" s="395"/>
      <c r="K955" s="396"/>
      <c r="L955" s="396"/>
    </row>
    <row r="956" spans="1:12" s="8" customFormat="1">
      <c r="A956" s="140"/>
      <c r="B956" s="140"/>
      <c r="C956" s="141" t="s">
        <v>329</v>
      </c>
      <c r="D956" s="395">
        <v>37</v>
      </c>
      <c r="E956" s="396">
        <v>144</v>
      </c>
      <c r="F956" s="397">
        <v>181</v>
      </c>
      <c r="G956" s="396">
        <v>3</v>
      </c>
      <c r="H956" s="396">
        <v>23</v>
      </c>
      <c r="I956" s="396">
        <v>26</v>
      </c>
      <c r="J956" s="395">
        <v>40</v>
      </c>
      <c r="K956" s="396">
        <v>167</v>
      </c>
      <c r="L956" s="396">
        <v>207</v>
      </c>
    </row>
    <row r="957" spans="1:12">
      <c r="A957" s="140"/>
      <c r="B957" s="140"/>
      <c r="C957" s="141" t="s">
        <v>331</v>
      </c>
      <c r="D957" s="395">
        <v>37</v>
      </c>
      <c r="E957" s="396">
        <v>135</v>
      </c>
      <c r="F957" s="397">
        <v>172</v>
      </c>
      <c r="G957" s="396">
        <v>0</v>
      </c>
      <c r="H957" s="396">
        <v>8</v>
      </c>
      <c r="I957" s="396">
        <v>8</v>
      </c>
      <c r="J957" s="395">
        <v>37</v>
      </c>
      <c r="K957" s="396">
        <v>143</v>
      </c>
      <c r="L957" s="396">
        <v>180</v>
      </c>
    </row>
    <row r="958" spans="1:12">
      <c r="A958" s="8"/>
      <c r="B958" s="8"/>
      <c r="C958" s="65" t="s">
        <v>50</v>
      </c>
      <c r="D958" s="367">
        <v>74</v>
      </c>
      <c r="E958" s="368">
        <v>279</v>
      </c>
      <c r="F958" s="369">
        <v>353</v>
      </c>
      <c r="G958" s="368">
        <v>3</v>
      </c>
      <c r="H958" s="368">
        <v>31</v>
      </c>
      <c r="I958" s="368">
        <v>34</v>
      </c>
      <c r="J958" s="367">
        <v>77</v>
      </c>
      <c r="K958" s="368">
        <v>310</v>
      </c>
      <c r="L958" s="368">
        <v>387</v>
      </c>
    </row>
    <row r="959" spans="1:12">
      <c r="A959" s="8"/>
      <c r="B959" s="8"/>
      <c r="C959" s="65" t="s">
        <v>279</v>
      </c>
      <c r="D959" s="398">
        <v>826</v>
      </c>
      <c r="E959" s="399">
        <v>635</v>
      </c>
      <c r="F959" s="400">
        <v>1461</v>
      </c>
      <c r="G959" s="399">
        <v>49</v>
      </c>
      <c r="H959" s="399">
        <v>75</v>
      </c>
      <c r="I959" s="399">
        <v>124</v>
      </c>
      <c r="J959" s="398">
        <v>875</v>
      </c>
      <c r="K959" s="399">
        <v>710</v>
      </c>
      <c r="L959" s="399">
        <v>1585</v>
      </c>
    </row>
    <row r="960" spans="1:12">
      <c r="A960" s="1" t="s">
        <v>56</v>
      </c>
      <c r="D960" s="159"/>
      <c r="F960" s="160"/>
      <c r="J960" s="159"/>
    </row>
    <row r="961" spans="2:12">
      <c r="B961" s="1" t="s">
        <v>137</v>
      </c>
      <c r="C961" s="173"/>
      <c r="D961" s="163"/>
      <c r="E961" s="164"/>
      <c r="F961" s="165"/>
      <c r="G961" s="164"/>
      <c r="H961" s="164"/>
      <c r="I961" s="164"/>
      <c r="J961" s="163"/>
      <c r="K961" s="164"/>
      <c r="L961" s="209"/>
    </row>
    <row r="962" spans="2:12">
      <c r="C962" s="141" t="s">
        <v>350</v>
      </c>
      <c r="D962" s="163">
        <v>282</v>
      </c>
      <c r="E962" s="164">
        <v>230</v>
      </c>
      <c r="F962" s="165">
        <v>512</v>
      </c>
      <c r="G962" s="164">
        <v>10</v>
      </c>
      <c r="H962" s="164">
        <v>11</v>
      </c>
      <c r="I962" s="164">
        <v>21</v>
      </c>
      <c r="J962" s="163">
        <v>292</v>
      </c>
      <c r="K962" s="164">
        <v>241</v>
      </c>
      <c r="L962" s="209">
        <v>533</v>
      </c>
    </row>
    <row r="963" spans="2:12">
      <c r="C963" s="65" t="s">
        <v>50</v>
      </c>
      <c r="D963" s="9">
        <v>282</v>
      </c>
      <c r="E963" s="10">
        <v>230</v>
      </c>
      <c r="F963" s="10">
        <v>512</v>
      </c>
      <c r="G963" s="9">
        <v>10</v>
      </c>
      <c r="H963" s="10">
        <v>11</v>
      </c>
      <c r="I963" s="10">
        <v>21</v>
      </c>
      <c r="J963" s="9">
        <v>292</v>
      </c>
      <c r="K963" s="10">
        <v>241</v>
      </c>
      <c r="L963" s="38">
        <v>533</v>
      </c>
    </row>
    <row r="964" spans="2:12">
      <c r="B964" s="1" t="s">
        <v>139</v>
      </c>
      <c r="C964" s="173"/>
      <c r="D964" s="12"/>
      <c r="E964" s="13"/>
      <c r="F964" s="14"/>
      <c r="G964" s="13"/>
      <c r="H964" s="13"/>
      <c r="I964" s="13"/>
      <c r="J964" s="12"/>
      <c r="K964" s="13"/>
      <c r="L964" s="40"/>
    </row>
    <row r="965" spans="2:12">
      <c r="C965" s="162" t="s">
        <v>351</v>
      </c>
      <c r="D965" s="163">
        <v>45</v>
      </c>
      <c r="E965" s="164">
        <v>84</v>
      </c>
      <c r="F965" s="165">
        <v>129</v>
      </c>
      <c r="G965" s="164">
        <v>2</v>
      </c>
      <c r="H965" s="164">
        <v>8</v>
      </c>
      <c r="I965" s="164">
        <v>10</v>
      </c>
      <c r="J965" s="163">
        <v>47</v>
      </c>
      <c r="K965" s="164">
        <v>92</v>
      </c>
      <c r="L965" s="209">
        <v>139</v>
      </c>
    </row>
    <row r="966" spans="2:12">
      <c r="C966" s="162" t="s">
        <v>352</v>
      </c>
      <c r="D966" s="163">
        <v>47</v>
      </c>
      <c r="E966" s="164">
        <v>224</v>
      </c>
      <c r="F966" s="165">
        <v>271</v>
      </c>
      <c r="G966" s="164">
        <v>0</v>
      </c>
      <c r="H966" s="164">
        <v>6</v>
      </c>
      <c r="I966" s="164">
        <v>6</v>
      </c>
      <c r="J966" s="163">
        <v>47</v>
      </c>
      <c r="K966" s="164">
        <v>230</v>
      </c>
      <c r="L966" s="209">
        <v>277</v>
      </c>
    </row>
    <row r="967" spans="2:12">
      <c r="C967" s="162" t="s">
        <v>357</v>
      </c>
      <c r="D967" s="163">
        <v>0</v>
      </c>
      <c r="E967" s="164">
        <v>1</v>
      </c>
      <c r="F967" s="165">
        <v>1</v>
      </c>
      <c r="G967" s="164">
        <v>2</v>
      </c>
      <c r="H967" s="164">
        <v>6</v>
      </c>
      <c r="I967" s="164">
        <v>8</v>
      </c>
      <c r="J967" s="163">
        <v>2</v>
      </c>
      <c r="K967" s="164">
        <v>7</v>
      </c>
      <c r="L967" s="209">
        <v>9</v>
      </c>
    </row>
    <row r="968" spans="2:12">
      <c r="C968" s="162" t="s">
        <v>358</v>
      </c>
      <c r="D968" s="163">
        <v>112</v>
      </c>
      <c r="E968" s="164">
        <v>131</v>
      </c>
      <c r="F968" s="165">
        <v>243</v>
      </c>
      <c r="G968" s="164">
        <v>5</v>
      </c>
      <c r="H968" s="164">
        <v>5</v>
      </c>
      <c r="I968" s="164">
        <v>10</v>
      </c>
      <c r="J968" s="163">
        <v>117</v>
      </c>
      <c r="K968" s="164">
        <v>136</v>
      </c>
      <c r="L968" s="209">
        <v>253</v>
      </c>
    </row>
    <row r="969" spans="2:12">
      <c r="C969" s="162" t="s">
        <v>361</v>
      </c>
      <c r="D969" s="163">
        <v>81</v>
      </c>
      <c r="E969" s="164">
        <v>540</v>
      </c>
      <c r="F969" s="165">
        <v>621</v>
      </c>
      <c r="G969" s="164">
        <v>6</v>
      </c>
      <c r="H969" s="164">
        <v>41</v>
      </c>
      <c r="I969" s="164">
        <v>47</v>
      </c>
      <c r="J969" s="163">
        <v>87</v>
      </c>
      <c r="K969" s="164">
        <v>581</v>
      </c>
      <c r="L969" s="209">
        <v>668</v>
      </c>
    </row>
    <row r="970" spans="2:12">
      <c r="C970" s="162" t="s">
        <v>362</v>
      </c>
      <c r="D970" s="163">
        <v>22</v>
      </c>
      <c r="E970" s="164">
        <v>142</v>
      </c>
      <c r="F970" s="165">
        <v>164</v>
      </c>
      <c r="G970" s="164">
        <v>0</v>
      </c>
      <c r="H970" s="164">
        <v>4</v>
      </c>
      <c r="I970" s="164">
        <v>4</v>
      </c>
      <c r="J970" s="163">
        <v>22</v>
      </c>
      <c r="K970" s="164">
        <v>146</v>
      </c>
      <c r="L970" s="209">
        <v>168</v>
      </c>
    </row>
    <row r="971" spans="2:12">
      <c r="C971" s="162" t="s">
        <v>363</v>
      </c>
      <c r="D971" s="163">
        <v>2</v>
      </c>
      <c r="E971" s="164">
        <v>156</v>
      </c>
      <c r="F971" s="164">
        <v>158</v>
      </c>
      <c r="G971" s="164">
        <v>0</v>
      </c>
      <c r="H971" s="164">
        <v>136</v>
      </c>
      <c r="I971" s="164">
        <v>136</v>
      </c>
      <c r="J971" s="163">
        <v>2</v>
      </c>
      <c r="K971" s="164">
        <v>292</v>
      </c>
      <c r="L971" s="209">
        <v>294</v>
      </c>
    </row>
    <row r="972" spans="2:12">
      <c r="C972" s="65" t="s">
        <v>50</v>
      </c>
      <c r="D972" s="9">
        <v>309</v>
      </c>
      <c r="E972" s="10">
        <v>1278</v>
      </c>
      <c r="F972" s="10">
        <v>1587</v>
      </c>
      <c r="G972" s="9">
        <v>15</v>
      </c>
      <c r="H972" s="10">
        <v>206</v>
      </c>
      <c r="I972" s="10">
        <v>221</v>
      </c>
      <c r="J972" s="9">
        <v>324</v>
      </c>
      <c r="K972" s="10">
        <v>1484</v>
      </c>
      <c r="L972" s="38">
        <v>1808</v>
      </c>
    </row>
    <row r="973" spans="2:12">
      <c r="B973" s="125" t="s">
        <v>142</v>
      </c>
      <c r="C973" s="503"/>
      <c r="D973" s="12"/>
      <c r="E973" s="13"/>
      <c r="F973" s="14"/>
      <c r="G973" s="13"/>
      <c r="H973" s="13"/>
      <c r="I973" s="13"/>
      <c r="J973" s="12"/>
      <c r="K973" s="13"/>
      <c r="L973" s="40"/>
    </row>
    <row r="974" spans="2:12">
      <c r="C974" s="162" t="s">
        <v>365</v>
      </c>
      <c r="D974" s="163">
        <v>195</v>
      </c>
      <c r="E974" s="164">
        <v>90</v>
      </c>
      <c r="F974" s="165">
        <v>285</v>
      </c>
      <c r="G974" s="164">
        <v>6</v>
      </c>
      <c r="H974" s="164">
        <v>1</v>
      </c>
      <c r="I974" s="164">
        <v>7</v>
      </c>
      <c r="J974" s="163">
        <v>201</v>
      </c>
      <c r="K974" s="164">
        <v>91</v>
      </c>
      <c r="L974" s="209">
        <v>292</v>
      </c>
    </row>
    <row r="975" spans="2:12">
      <c r="C975" s="65" t="s">
        <v>50</v>
      </c>
      <c r="D975" s="9">
        <v>195</v>
      </c>
      <c r="E975" s="10">
        <v>90</v>
      </c>
      <c r="F975" s="11">
        <v>285</v>
      </c>
      <c r="G975" s="10">
        <v>6</v>
      </c>
      <c r="H975" s="10">
        <v>1</v>
      </c>
      <c r="I975" s="10">
        <v>7</v>
      </c>
      <c r="J975" s="9">
        <v>201</v>
      </c>
      <c r="K975" s="10">
        <v>91</v>
      </c>
      <c r="L975" s="38">
        <v>292</v>
      </c>
    </row>
    <row r="976" spans="2:12">
      <c r="B976" s="1" t="s">
        <v>144</v>
      </c>
      <c r="C976" s="173"/>
      <c r="D976" s="163"/>
      <c r="E976" s="164"/>
      <c r="F976" s="165"/>
      <c r="G976" s="164"/>
      <c r="H976" s="164"/>
      <c r="I976" s="164"/>
      <c r="J976" s="163"/>
      <c r="K976" s="164"/>
      <c r="L976" s="209"/>
    </row>
    <row r="977" spans="2:12">
      <c r="C977" s="141" t="s">
        <v>367</v>
      </c>
      <c r="D977" s="163">
        <v>428</v>
      </c>
      <c r="E977" s="164">
        <v>262</v>
      </c>
      <c r="F977" s="165">
        <v>690</v>
      </c>
      <c r="G977" s="164">
        <v>15</v>
      </c>
      <c r="H977" s="164">
        <v>23</v>
      </c>
      <c r="I977" s="164">
        <v>38</v>
      </c>
      <c r="J977" s="163">
        <v>443</v>
      </c>
      <c r="K977" s="164">
        <v>285</v>
      </c>
      <c r="L977" s="209">
        <v>728</v>
      </c>
    </row>
    <row r="978" spans="2:12">
      <c r="C978" s="141" t="s">
        <v>385</v>
      </c>
      <c r="D978" s="163">
        <v>38</v>
      </c>
      <c r="E978" s="164">
        <v>119</v>
      </c>
      <c r="F978" s="165">
        <v>157</v>
      </c>
      <c r="G978" s="164">
        <v>0</v>
      </c>
      <c r="H978" s="164">
        <v>4</v>
      </c>
      <c r="I978" s="164">
        <v>4</v>
      </c>
      <c r="J978" s="163">
        <v>38</v>
      </c>
      <c r="K978" s="164">
        <v>123</v>
      </c>
      <c r="L978" s="209">
        <v>161</v>
      </c>
    </row>
    <row r="979" spans="2:12">
      <c r="C979" s="65" t="s">
        <v>50</v>
      </c>
      <c r="D979" s="9">
        <v>466</v>
      </c>
      <c r="E979" s="10">
        <v>381</v>
      </c>
      <c r="F979" s="10">
        <v>847</v>
      </c>
      <c r="G979" s="9">
        <v>15</v>
      </c>
      <c r="H979" s="10">
        <v>27</v>
      </c>
      <c r="I979" s="10">
        <v>42</v>
      </c>
      <c r="J979" s="9">
        <v>481</v>
      </c>
      <c r="K979" s="10">
        <v>408</v>
      </c>
      <c r="L979" s="38">
        <v>889</v>
      </c>
    </row>
    <row r="980" spans="2:12">
      <c r="B980" s="1" t="s">
        <v>146</v>
      </c>
      <c r="C980" s="65"/>
      <c r="D980" s="12"/>
      <c r="E980" s="13"/>
      <c r="F980" s="14"/>
      <c r="G980" s="13"/>
      <c r="H980" s="13"/>
      <c r="I980" s="13"/>
      <c r="J980" s="12"/>
      <c r="K980" s="13"/>
      <c r="L980" s="40"/>
    </row>
    <row r="981" spans="2:12">
      <c r="C981" s="162" t="s">
        <v>389</v>
      </c>
      <c r="D981" s="163">
        <v>42</v>
      </c>
      <c r="E981" s="164">
        <v>6</v>
      </c>
      <c r="F981" s="165">
        <v>48</v>
      </c>
      <c r="G981" s="164">
        <v>29</v>
      </c>
      <c r="H981" s="164">
        <v>11</v>
      </c>
      <c r="I981" s="164">
        <v>40</v>
      </c>
      <c r="J981" s="163">
        <v>71</v>
      </c>
      <c r="K981" s="164">
        <v>17</v>
      </c>
      <c r="L981" s="209">
        <v>88</v>
      </c>
    </row>
    <row r="982" spans="2:12">
      <c r="C982" s="162" t="s">
        <v>394</v>
      </c>
      <c r="D982" s="163">
        <v>285</v>
      </c>
      <c r="E982" s="164">
        <v>51</v>
      </c>
      <c r="F982" s="165">
        <v>336</v>
      </c>
      <c r="G982" s="164">
        <v>11</v>
      </c>
      <c r="H982" s="164">
        <v>2</v>
      </c>
      <c r="I982" s="164">
        <v>13</v>
      </c>
      <c r="J982" s="163">
        <v>296</v>
      </c>
      <c r="K982" s="164">
        <v>53</v>
      </c>
      <c r="L982" s="209">
        <v>349</v>
      </c>
    </row>
    <row r="983" spans="2:12">
      <c r="C983" s="162" t="s">
        <v>395</v>
      </c>
      <c r="D983" s="163">
        <v>113</v>
      </c>
      <c r="E983" s="164">
        <v>50</v>
      </c>
      <c r="F983" s="165">
        <v>163</v>
      </c>
      <c r="G983" s="164">
        <v>1</v>
      </c>
      <c r="H983" s="164">
        <v>8</v>
      </c>
      <c r="I983" s="164">
        <v>9</v>
      </c>
      <c r="J983" s="163">
        <v>114</v>
      </c>
      <c r="K983" s="164">
        <v>58</v>
      </c>
      <c r="L983" s="209">
        <v>172</v>
      </c>
    </row>
    <row r="984" spans="2:12">
      <c r="C984" s="162" t="s">
        <v>339</v>
      </c>
      <c r="D984" s="163">
        <v>331</v>
      </c>
      <c r="E984" s="164">
        <v>9</v>
      </c>
      <c r="F984" s="164">
        <v>340</v>
      </c>
      <c r="G984" s="163">
        <v>12</v>
      </c>
      <c r="H984" s="164">
        <v>1</v>
      </c>
      <c r="I984" s="165">
        <v>13</v>
      </c>
      <c r="J984" s="163">
        <v>343</v>
      </c>
      <c r="K984" s="164">
        <v>10</v>
      </c>
      <c r="L984" s="209">
        <v>353</v>
      </c>
    </row>
    <row r="985" spans="2:12">
      <c r="C985" s="162" t="s">
        <v>400</v>
      </c>
      <c r="D985" s="163">
        <v>170</v>
      </c>
      <c r="E985" s="164">
        <v>11</v>
      </c>
      <c r="F985" s="164">
        <v>181</v>
      </c>
      <c r="G985" s="163">
        <v>17</v>
      </c>
      <c r="H985" s="164">
        <v>2</v>
      </c>
      <c r="I985" s="165">
        <v>19</v>
      </c>
      <c r="J985" s="163">
        <v>187</v>
      </c>
      <c r="K985" s="164">
        <v>13</v>
      </c>
      <c r="L985" s="209">
        <v>200</v>
      </c>
    </row>
    <row r="986" spans="2:12">
      <c r="C986" s="162" t="s">
        <v>402</v>
      </c>
      <c r="D986" s="163">
        <v>74</v>
      </c>
      <c r="E986" s="164">
        <v>4</v>
      </c>
      <c r="F986" s="164">
        <v>78</v>
      </c>
      <c r="G986" s="163">
        <v>1</v>
      </c>
      <c r="H986" s="164">
        <v>0</v>
      </c>
      <c r="I986" s="165">
        <v>1</v>
      </c>
      <c r="J986" s="163">
        <v>75</v>
      </c>
      <c r="K986" s="164">
        <v>4</v>
      </c>
      <c r="L986" s="209">
        <v>79</v>
      </c>
    </row>
    <row r="987" spans="2:12">
      <c r="C987" s="162" t="s">
        <v>415</v>
      </c>
      <c r="D987" s="163">
        <v>268</v>
      </c>
      <c r="E987" s="164">
        <v>25</v>
      </c>
      <c r="F987" s="164">
        <v>293</v>
      </c>
      <c r="G987" s="163">
        <v>21</v>
      </c>
      <c r="H987" s="164">
        <v>1</v>
      </c>
      <c r="I987" s="165">
        <v>22</v>
      </c>
      <c r="J987" s="163">
        <v>289</v>
      </c>
      <c r="K987" s="164">
        <v>26</v>
      </c>
      <c r="L987" s="209">
        <v>315</v>
      </c>
    </row>
    <row r="988" spans="2:12">
      <c r="C988" s="65" t="s">
        <v>50</v>
      </c>
      <c r="D988" s="9">
        <v>1283</v>
      </c>
      <c r="E988" s="10">
        <v>156</v>
      </c>
      <c r="F988" s="10">
        <v>1439</v>
      </c>
      <c r="G988" s="9">
        <v>92</v>
      </c>
      <c r="H988" s="10">
        <v>25</v>
      </c>
      <c r="I988" s="11">
        <v>117</v>
      </c>
      <c r="J988" s="9">
        <v>1375</v>
      </c>
      <c r="K988" s="10">
        <v>181</v>
      </c>
      <c r="L988" s="38">
        <v>1556</v>
      </c>
    </row>
    <row r="989" spans="2:12">
      <c r="B989" s="1" t="s">
        <v>149</v>
      </c>
      <c r="C989" s="173"/>
      <c r="D989" s="12"/>
      <c r="E989" s="13"/>
      <c r="F989" s="13"/>
      <c r="G989" s="12"/>
      <c r="H989" s="13"/>
      <c r="I989" s="14"/>
      <c r="J989" s="163"/>
      <c r="K989" s="164"/>
      <c r="L989" s="209"/>
    </row>
    <row r="990" spans="2:12">
      <c r="C990" s="141" t="s">
        <v>280</v>
      </c>
      <c r="D990" s="163">
        <v>5</v>
      </c>
      <c r="E990" s="164">
        <v>184</v>
      </c>
      <c r="F990" s="164">
        <v>189</v>
      </c>
      <c r="G990" s="163">
        <v>0</v>
      </c>
      <c r="H990" s="164">
        <v>6</v>
      </c>
      <c r="I990" s="165">
        <v>6</v>
      </c>
      <c r="J990" s="163">
        <v>5</v>
      </c>
      <c r="K990" s="164">
        <v>190</v>
      </c>
      <c r="L990" s="209">
        <v>195</v>
      </c>
    </row>
    <row r="991" spans="2:12">
      <c r="C991" s="141" t="s">
        <v>281</v>
      </c>
      <c r="D991" s="163">
        <v>67</v>
      </c>
      <c r="E991" s="164">
        <v>338</v>
      </c>
      <c r="F991" s="164">
        <v>405</v>
      </c>
      <c r="G991" s="163">
        <v>3</v>
      </c>
      <c r="H991" s="164">
        <v>11</v>
      </c>
      <c r="I991" s="165">
        <v>14</v>
      </c>
      <c r="J991" s="163">
        <v>70</v>
      </c>
      <c r="K991" s="164">
        <v>349</v>
      </c>
      <c r="L991" s="209">
        <v>419</v>
      </c>
    </row>
    <row r="992" spans="2:12">
      <c r="C992" s="141" t="s">
        <v>278</v>
      </c>
      <c r="D992" s="163">
        <v>200</v>
      </c>
      <c r="E992" s="164">
        <v>260</v>
      </c>
      <c r="F992" s="164">
        <v>460</v>
      </c>
      <c r="G992" s="163">
        <v>4</v>
      </c>
      <c r="H992" s="164">
        <v>8</v>
      </c>
      <c r="I992" s="165">
        <v>12</v>
      </c>
      <c r="J992" s="163">
        <v>204</v>
      </c>
      <c r="K992" s="164">
        <v>268</v>
      </c>
      <c r="L992" s="209">
        <v>472</v>
      </c>
    </row>
    <row r="993" spans="1:12">
      <c r="C993" s="65" t="s">
        <v>50</v>
      </c>
      <c r="D993" s="9">
        <v>272</v>
      </c>
      <c r="E993" s="10">
        <v>782</v>
      </c>
      <c r="F993" s="10">
        <v>1054</v>
      </c>
      <c r="G993" s="9">
        <v>7</v>
      </c>
      <c r="H993" s="10">
        <v>25</v>
      </c>
      <c r="I993" s="11">
        <v>32</v>
      </c>
      <c r="J993" s="9">
        <v>279</v>
      </c>
      <c r="K993" s="10">
        <v>807</v>
      </c>
      <c r="L993" s="38">
        <v>1086</v>
      </c>
    </row>
    <row r="994" spans="1:12">
      <c r="B994" s="1" t="s">
        <v>150</v>
      </c>
      <c r="C994" s="65"/>
      <c r="D994" s="12"/>
      <c r="E994" s="13"/>
      <c r="F994" s="13"/>
      <c r="G994" s="12"/>
      <c r="H994" s="13"/>
      <c r="I994" s="14"/>
      <c r="J994" s="12"/>
      <c r="K994" s="13"/>
      <c r="L994" s="40"/>
    </row>
    <row r="995" spans="1:12">
      <c r="C995" s="162" t="s">
        <v>424</v>
      </c>
      <c r="D995" s="163">
        <v>64</v>
      </c>
      <c r="E995" s="164">
        <v>267</v>
      </c>
      <c r="F995" s="164">
        <v>331</v>
      </c>
      <c r="G995" s="163">
        <v>1</v>
      </c>
      <c r="H995" s="164">
        <v>14</v>
      </c>
      <c r="I995" s="165">
        <v>15</v>
      </c>
      <c r="J995" s="163">
        <v>65</v>
      </c>
      <c r="K995" s="164">
        <v>281</v>
      </c>
      <c r="L995" s="209">
        <v>346</v>
      </c>
    </row>
    <row r="996" spans="1:12">
      <c r="C996" s="65" t="s">
        <v>50</v>
      </c>
      <c r="D996" s="9">
        <v>64</v>
      </c>
      <c r="E996" s="10">
        <v>267</v>
      </c>
      <c r="F996" s="10">
        <v>331</v>
      </c>
      <c r="G996" s="9">
        <v>1</v>
      </c>
      <c r="H996" s="10">
        <v>14</v>
      </c>
      <c r="I996" s="11">
        <v>15</v>
      </c>
      <c r="J996" s="9">
        <v>65</v>
      </c>
      <c r="K996" s="10">
        <v>281</v>
      </c>
      <c r="L996" s="38">
        <v>346</v>
      </c>
    </row>
    <row r="997" spans="1:12">
      <c r="C997" s="65" t="s">
        <v>282</v>
      </c>
      <c r="D997" s="12">
        <v>2871</v>
      </c>
      <c r="E997" s="13">
        <v>3184</v>
      </c>
      <c r="F997" s="13">
        <v>6055</v>
      </c>
      <c r="G997" s="12">
        <v>146</v>
      </c>
      <c r="H997" s="13">
        <v>309</v>
      </c>
      <c r="I997" s="14">
        <v>455</v>
      </c>
      <c r="J997" s="12">
        <v>3017</v>
      </c>
      <c r="K997" s="13">
        <v>3493</v>
      </c>
      <c r="L997" s="40">
        <v>6510</v>
      </c>
    </row>
    <row r="998" spans="1:12">
      <c r="C998" s="65" t="s">
        <v>301</v>
      </c>
      <c r="D998" s="9">
        <f>SUM(D997,D959)</f>
        <v>3697</v>
      </c>
      <c r="E998" s="10">
        <f t="shared" ref="E998:L998" si="25">SUM(E997,E959)</f>
        <v>3819</v>
      </c>
      <c r="F998" s="10">
        <f t="shared" si="25"/>
        <v>7516</v>
      </c>
      <c r="G998" s="9">
        <f t="shared" si="25"/>
        <v>195</v>
      </c>
      <c r="H998" s="10">
        <f t="shared" si="25"/>
        <v>384</v>
      </c>
      <c r="I998" s="10">
        <f t="shared" si="25"/>
        <v>579</v>
      </c>
      <c r="J998" s="9">
        <f t="shared" si="25"/>
        <v>3892</v>
      </c>
      <c r="K998" s="10">
        <f t="shared" si="25"/>
        <v>4203</v>
      </c>
      <c r="L998" s="38">
        <f t="shared" si="25"/>
        <v>8095</v>
      </c>
    </row>
    <row r="999" spans="1:12">
      <c r="A999" s="1" t="s">
        <v>59</v>
      </c>
      <c r="C999" s="65"/>
      <c r="D999" s="163">
        <v>6</v>
      </c>
      <c r="E999" s="164">
        <v>55</v>
      </c>
      <c r="F999" s="164">
        <v>61</v>
      </c>
      <c r="G999" s="163">
        <v>0</v>
      </c>
      <c r="H999" s="164">
        <v>2</v>
      </c>
      <c r="I999" s="164">
        <v>2</v>
      </c>
      <c r="J999" s="163">
        <v>6</v>
      </c>
      <c r="K999" s="164">
        <v>57</v>
      </c>
      <c r="L999" s="209">
        <v>63</v>
      </c>
    </row>
    <row r="1000" spans="1:12" ht="24" customHeight="1">
      <c r="C1000" s="65" t="s">
        <v>775</v>
      </c>
      <c r="D1000" s="9">
        <f t="shared" ref="D1000:L1000" si="26">SUM(D998:D999)</f>
        <v>3703</v>
      </c>
      <c r="E1000" s="10">
        <f t="shared" si="26"/>
        <v>3874</v>
      </c>
      <c r="F1000" s="11">
        <f t="shared" si="26"/>
        <v>7577</v>
      </c>
      <c r="G1000" s="10">
        <f t="shared" si="26"/>
        <v>195</v>
      </c>
      <c r="H1000" s="10">
        <f t="shared" si="26"/>
        <v>386</v>
      </c>
      <c r="I1000" s="10">
        <f t="shared" si="26"/>
        <v>581</v>
      </c>
      <c r="J1000" s="9">
        <f t="shared" si="26"/>
        <v>3898</v>
      </c>
      <c r="K1000" s="10">
        <f t="shared" si="26"/>
        <v>4260</v>
      </c>
      <c r="L1000" s="38">
        <f t="shared" si="26"/>
        <v>8158</v>
      </c>
    </row>
    <row r="1001" spans="1:12">
      <c r="C1001" s="65"/>
      <c r="D1001" s="1"/>
      <c r="E1001" s="1"/>
      <c r="F1001" s="1"/>
      <c r="G1001" s="1"/>
      <c r="H1001" s="1"/>
      <c r="I1001" s="1"/>
      <c r="J1001" s="1"/>
      <c r="K1001" s="1"/>
      <c r="L1001" s="8"/>
    </row>
    <row r="1002" spans="1:12">
      <c r="C1002" s="65"/>
      <c r="D1002" s="1"/>
      <c r="E1002" s="1"/>
      <c r="F1002" s="1"/>
      <c r="G1002" s="1"/>
      <c r="H1002" s="1"/>
      <c r="I1002" s="1"/>
      <c r="J1002" s="1"/>
      <c r="K1002" s="1"/>
      <c r="L1002" s="8"/>
    </row>
    <row r="1003" spans="1:12" ht="25.2" customHeight="1">
      <c r="A1003" s="651" t="s">
        <v>776</v>
      </c>
      <c r="B1003" s="651"/>
      <c r="C1003" s="651"/>
      <c r="D1003" s="651"/>
      <c r="E1003" s="651"/>
      <c r="F1003" s="651"/>
      <c r="G1003" s="651"/>
      <c r="H1003" s="651"/>
      <c r="I1003" s="651"/>
      <c r="J1003" s="651"/>
      <c r="K1003" s="651"/>
      <c r="L1003" s="651"/>
    </row>
    <row r="1004" spans="1:12" ht="13.8" thickBot="1">
      <c r="A1004" s="29"/>
      <c r="B1004" s="29"/>
      <c r="C1004" s="29"/>
      <c r="D1004" s="29"/>
      <c r="E1004" s="29"/>
      <c r="F1004" s="29"/>
      <c r="G1004" s="29"/>
      <c r="H1004" s="29"/>
      <c r="I1004" s="29"/>
      <c r="J1004" s="151"/>
      <c r="K1004" s="151"/>
      <c r="L1004" s="557" t="s">
        <v>745</v>
      </c>
    </row>
    <row r="1005" spans="1:12">
      <c r="A1005" s="152"/>
      <c r="B1005" s="152"/>
      <c r="C1005" s="153"/>
      <c r="D1005" s="653" t="s">
        <v>131</v>
      </c>
      <c r="E1005" s="654"/>
      <c r="F1005" s="655"/>
      <c r="G1005" s="654" t="s">
        <v>132</v>
      </c>
      <c r="H1005" s="654"/>
      <c r="I1005" s="654"/>
      <c r="J1005" s="653" t="s">
        <v>50</v>
      </c>
      <c r="K1005" s="654"/>
      <c r="L1005" s="654"/>
    </row>
    <row r="1006" spans="1:12">
      <c r="A1006" s="154"/>
      <c r="B1006" s="154"/>
      <c r="C1006" s="155"/>
      <c r="D1006" s="156" t="s">
        <v>51</v>
      </c>
      <c r="E1006" s="157" t="s">
        <v>52</v>
      </c>
      <c r="F1006" s="158" t="s">
        <v>53</v>
      </c>
      <c r="G1006" s="157" t="s">
        <v>51</v>
      </c>
      <c r="H1006" s="157" t="s">
        <v>52</v>
      </c>
      <c r="I1006" s="157" t="s">
        <v>53</v>
      </c>
      <c r="J1006" s="156" t="s">
        <v>51</v>
      </c>
      <c r="K1006" s="157" t="s">
        <v>52</v>
      </c>
      <c r="L1006" s="277" t="s">
        <v>53</v>
      </c>
    </row>
    <row r="1007" spans="1:12">
      <c r="A1007" s="1" t="s">
        <v>54</v>
      </c>
      <c r="B1007" s="140"/>
      <c r="D1007" s="388"/>
      <c r="E1007" s="389"/>
      <c r="F1007" s="390"/>
      <c r="G1007" s="389"/>
      <c r="H1007" s="389"/>
      <c r="I1007" s="389"/>
      <c r="J1007" s="391"/>
      <c r="K1007" s="389"/>
      <c r="L1007" s="346"/>
    </row>
    <row r="1008" spans="1:12">
      <c r="A1008" s="140"/>
      <c r="B1008" s="1" t="s">
        <v>144</v>
      </c>
      <c r="D1008" s="395"/>
      <c r="E1008" s="396"/>
      <c r="F1008" s="397"/>
      <c r="G1008" s="396"/>
      <c r="H1008" s="396"/>
      <c r="I1008" s="396"/>
      <c r="J1008" s="395"/>
      <c r="K1008" s="396"/>
      <c r="L1008" s="396"/>
    </row>
    <row r="1009" spans="1:12">
      <c r="A1009" s="140"/>
      <c r="C1009" s="141" t="s">
        <v>307</v>
      </c>
      <c r="D1009" s="395">
        <v>39</v>
      </c>
      <c r="E1009" s="396">
        <v>66</v>
      </c>
      <c r="F1009" s="397">
        <v>105</v>
      </c>
      <c r="G1009" s="396">
        <v>4</v>
      </c>
      <c r="H1009" s="396">
        <v>10</v>
      </c>
      <c r="I1009" s="396">
        <v>14</v>
      </c>
      <c r="J1009" s="395">
        <v>43</v>
      </c>
      <c r="K1009" s="396">
        <v>76</v>
      </c>
      <c r="L1009" s="396">
        <v>119</v>
      </c>
    </row>
    <row r="1010" spans="1:12">
      <c r="A1010" s="140"/>
      <c r="C1010" s="141" t="s">
        <v>308</v>
      </c>
      <c r="D1010" s="395">
        <v>26</v>
      </c>
      <c r="E1010" s="396">
        <v>18</v>
      </c>
      <c r="F1010" s="397">
        <v>44</v>
      </c>
      <c r="G1010" s="396">
        <v>3</v>
      </c>
      <c r="H1010" s="396">
        <v>2</v>
      </c>
      <c r="I1010" s="396">
        <v>5</v>
      </c>
      <c r="J1010" s="395">
        <v>29</v>
      </c>
      <c r="K1010" s="396">
        <v>20</v>
      </c>
      <c r="L1010" s="396">
        <v>49</v>
      </c>
    </row>
    <row r="1011" spans="1:12">
      <c r="A1011" s="140"/>
      <c r="C1011" s="141" t="s">
        <v>312</v>
      </c>
      <c r="D1011" s="395">
        <v>30</v>
      </c>
      <c r="E1011" s="396">
        <v>35</v>
      </c>
      <c r="F1011" s="397">
        <v>65</v>
      </c>
      <c r="G1011" s="396">
        <v>2</v>
      </c>
      <c r="H1011" s="396">
        <v>8</v>
      </c>
      <c r="I1011" s="396">
        <v>10</v>
      </c>
      <c r="J1011" s="395">
        <v>32</v>
      </c>
      <c r="K1011" s="396">
        <v>43</v>
      </c>
      <c r="L1011" s="396">
        <v>75</v>
      </c>
    </row>
    <row r="1012" spans="1:12">
      <c r="A1012" s="140"/>
      <c r="C1012" s="141" t="s">
        <v>313</v>
      </c>
      <c r="D1012" s="395">
        <v>109</v>
      </c>
      <c r="E1012" s="396">
        <v>13</v>
      </c>
      <c r="F1012" s="397">
        <v>122</v>
      </c>
      <c r="G1012" s="396">
        <v>10</v>
      </c>
      <c r="H1012" s="396">
        <v>0</v>
      </c>
      <c r="I1012" s="396">
        <v>10</v>
      </c>
      <c r="J1012" s="395">
        <v>119</v>
      </c>
      <c r="K1012" s="396">
        <v>13</v>
      </c>
      <c r="L1012" s="396">
        <v>132</v>
      </c>
    </row>
    <row r="1013" spans="1:12" s="8" customFormat="1">
      <c r="A1013" s="140"/>
      <c r="B1013" s="1"/>
      <c r="C1013" s="141" t="s">
        <v>314</v>
      </c>
      <c r="D1013" s="395">
        <v>42</v>
      </c>
      <c r="E1013" s="396">
        <v>0</v>
      </c>
      <c r="F1013" s="397">
        <v>42</v>
      </c>
      <c r="G1013" s="396">
        <v>3</v>
      </c>
      <c r="H1013" s="396">
        <v>0</v>
      </c>
      <c r="I1013" s="396">
        <v>3</v>
      </c>
      <c r="J1013" s="395">
        <v>45</v>
      </c>
      <c r="K1013" s="396">
        <v>0</v>
      </c>
      <c r="L1013" s="396">
        <v>45</v>
      </c>
    </row>
    <row r="1014" spans="1:12">
      <c r="A1014" s="140"/>
      <c r="C1014" s="141" t="s">
        <v>315</v>
      </c>
      <c r="D1014" s="395">
        <v>56</v>
      </c>
      <c r="E1014" s="396">
        <v>19</v>
      </c>
      <c r="F1014" s="397">
        <v>75</v>
      </c>
      <c r="G1014" s="396">
        <v>14</v>
      </c>
      <c r="H1014" s="396">
        <v>7</v>
      </c>
      <c r="I1014" s="396">
        <v>21</v>
      </c>
      <c r="J1014" s="395">
        <v>70</v>
      </c>
      <c r="K1014" s="396">
        <v>26</v>
      </c>
      <c r="L1014" s="396">
        <v>96</v>
      </c>
    </row>
    <row r="1015" spans="1:12">
      <c r="A1015" s="140"/>
      <c r="C1015" s="141" t="s">
        <v>317</v>
      </c>
      <c r="D1015" s="395">
        <v>11</v>
      </c>
      <c r="E1015" s="396">
        <v>12</v>
      </c>
      <c r="F1015" s="397">
        <v>23</v>
      </c>
      <c r="G1015" s="396">
        <v>1</v>
      </c>
      <c r="H1015" s="396">
        <v>1</v>
      </c>
      <c r="I1015" s="396">
        <v>2</v>
      </c>
      <c r="J1015" s="395">
        <v>12</v>
      </c>
      <c r="K1015" s="396">
        <v>13</v>
      </c>
      <c r="L1015" s="396">
        <v>25</v>
      </c>
    </row>
    <row r="1016" spans="1:12" s="8" customFormat="1">
      <c r="C1016" s="65" t="s">
        <v>50</v>
      </c>
      <c r="D1016" s="367">
        <v>313</v>
      </c>
      <c r="E1016" s="368">
        <v>163</v>
      </c>
      <c r="F1016" s="369">
        <v>476</v>
      </c>
      <c r="G1016" s="368">
        <v>37</v>
      </c>
      <c r="H1016" s="368">
        <v>28</v>
      </c>
      <c r="I1016" s="368">
        <v>65</v>
      </c>
      <c r="J1016" s="367">
        <v>350</v>
      </c>
      <c r="K1016" s="368">
        <v>191</v>
      </c>
      <c r="L1016" s="368">
        <v>541</v>
      </c>
    </row>
    <row r="1017" spans="1:12">
      <c r="A1017" s="140"/>
      <c r="B1017" s="1" t="s">
        <v>145</v>
      </c>
      <c r="D1017" s="395"/>
      <c r="E1017" s="396"/>
      <c r="F1017" s="397"/>
      <c r="G1017" s="396"/>
      <c r="H1017" s="396"/>
      <c r="I1017" s="396"/>
      <c r="J1017" s="395"/>
      <c r="K1017" s="396"/>
      <c r="L1017" s="396"/>
    </row>
    <row r="1018" spans="1:12">
      <c r="A1018" s="140"/>
      <c r="C1018" s="141" t="s">
        <v>318</v>
      </c>
      <c r="D1018" s="395">
        <v>11</v>
      </c>
      <c r="E1018" s="396">
        <v>66</v>
      </c>
      <c r="F1018" s="397">
        <v>77</v>
      </c>
      <c r="G1018" s="396">
        <v>0</v>
      </c>
      <c r="H1018" s="396">
        <v>10</v>
      </c>
      <c r="I1018" s="396">
        <v>10</v>
      </c>
      <c r="J1018" s="395">
        <v>11</v>
      </c>
      <c r="K1018" s="396">
        <v>76</v>
      </c>
      <c r="L1018" s="396">
        <v>87</v>
      </c>
    </row>
    <row r="1019" spans="1:12">
      <c r="A1019" s="8"/>
      <c r="B1019" s="8"/>
      <c r="C1019" s="65" t="s">
        <v>50</v>
      </c>
      <c r="D1019" s="367">
        <v>11</v>
      </c>
      <c r="E1019" s="368">
        <v>66</v>
      </c>
      <c r="F1019" s="369">
        <v>77</v>
      </c>
      <c r="G1019" s="368">
        <v>0</v>
      </c>
      <c r="H1019" s="368">
        <v>10</v>
      </c>
      <c r="I1019" s="368">
        <v>10</v>
      </c>
      <c r="J1019" s="367">
        <v>11</v>
      </c>
      <c r="K1019" s="368">
        <v>76</v>
      </c>
      <c r="L1019" s="368">
        <v>87</v>
      </c>
    </row>
    <row r="1020" spans="1:12">
      <c r="A1020" s="140"/>
      <c r="B1020" s="1" t="s">
        <v>146</v>
      </c>
      <c r="D1020" s="395"/>
      <c r="E1020" s="396"/>
      <c r="F1020" s="397"/>
      <c r="G1020" s="396"/>
      <c r="H1020" s="396"/>
      <c r="I1020" s="396"/>
      <c r="J1020" s="395"/>
      <c r="K1020" s="396"/>
      <c r="L1020" s="396"/>
    </row>
    <row r="1021" spans="1:12" s="8" customFormat="1">
      <c r="A1021" s="140"/>
      <c r="B1021" s="1"/>
      <c r="C1021" s="141" t="s">
        <v>320</v>
      </c>
      <c r="D1021" s="395">
        <v>74</v>
      </c>
      <c r="E1021" s="396">
        <v>2</v>
      </c>
      <c r="F1021" s="397">
        <v>76</v>
      </c>
      <c r="G1021" s="396">
        <v>5</v>
      </c>
      <c r="H1021" s="396">
        <v>0</v>
      </c>
      <c r="I1021" s="396">
        <v>5</v>
      </c>
      <c r="J1021" s="395">
        <v>79</v>
      </c>
      <c r="K1021" s="396">
        <v>2</v>
      </c>
      <c r="L1021" s="396">
        <v>81</v>
      </c>
    </row>
    <row r="1022" spans="1:12">
      <c r="A1022" s="140"/>
      <c r="C1022" s="141" t="s">
        <v>324</v>
      </c>
      <c r="D1022" s="395">
        <v>28</v>
      </c>
      <c r="E1022" s="396">
        <v>0</v>
      </c>
      <c r="F1022" s="397">
        <v>28</v>
      </c>
      <c r="G1022" s="396">
        <v>0</v>
      </c>
      <c r="H1022" s="396">
        <v>0</v>
      </c>
      <c r="I1022" s="396">
        <v>0</v>
      </c>
      <c r="J1022" s="395">
        <v>28</v>
      </c>
      <c r="K1022" s="396">
        <v>0</v>
      </c>
      <c r="L1022" s="396">
        <v>28</v>
      </c>
    </row>
    <row r="1023" spans="1:12">
      <c r="A1023" s="140"/>
      <c r="C1023" s="141" t="s">
        <v>326</v>
      </c>
      <c r="D1023" s="395">
        <v>152</v>
      </c>
      <c r="E1023" s="396">
        <v>2</v>
      </c>
      <c r="F1023" s="397">
        <v>154</v>
      </c>
      <c r="G1023" s="396">
        <v>7</v>
      </c>
      <c r="H1023" s="396">
        <v>1</v>
      </c>
      <c r="I1023" s="396">
        <v>8</v>
      </c>
      <c r="J1023" s="395">
        <v>159</v>
      </c>
      <c r="K1023" s="396">
        <v>3</v>
      </c>
      <c r="L1023" s="396">
        <v>162</v>
      </c>
    </row>
    <row r="1024" spans="1:12" s="8" customFormat="1">
      <c r="C1024" s="65" t="s">
        <v>50</v>
      </c>
      <c r="D1024" s="367">
        <v>254</v>
      </c>
      <c r="E1024" s="368">
        <v>4</v>
      </c>
      <c r="F1024" s="369">
        <v>258</v>
      </c>
      <c r="G1024" s="368">
        <v>12</v>
      </c>
      <c r="H1024" s="368">
        <v>1</v>
      </c>
      <c r="I1024" s="368">
        <v>13</v>
      </c>
      <c r="J1024" s="367">
        <v>266</v>
      </c>
      <c r="K1024" s="368">
        <v>5</v>
      </c>
      <c r="L1024" s="368">
        <v>271</v>
      </c>
    </row>
    <row r="1025" spans="1:12">
      <c r="A1025" s="140"/>
      <c r="B1025" s="1" t="s">
        <v>149</v>
      </c>
      <c r="D1025" s="395"/>
      <c r="E1025" s="396"/>
      <c r="F1025" s="397"/>
      <c r="G1025" s="396"/>
      <c r="H1025" s="396"/>
      <c r="I1025" s="396"/>
      <c r="J1025" s="395"/>
      <c r="K1025" s="396"/>
      <c r="L1025" s="396"/>
    </row>
    <row r="1026" spans="1:12">
      <c r="A1026" s="140"/>
      <c r="C1026" s="141" t="s">
        <v>278</v>
      </c>
      <c r="D1026" s="395">
        <v>24</v>
      </c>
      <c r="E1026" s="396">
        <v>33</v>
      </c>
      <c r="F1026" s="397">
        <v>57</v>
      </c>
      <c r="G1026" s="396">
        <v>0</v>
      </c>
      <c r="H1026" s="396">
        <v>0</v>
      </c>
      <c r="I1026" s="396">
        <v>0</v>
      </c>
      <c r="J1026" s="395">
        <v>24</v>
      </c>
      <c r="K1026" s="396">
        <v>33</v>
      </c>
      <c r="L1026" s="396">
        <v>57</v>
      </c>
    </row>
    <row r="1027" spans="1:12">
      <c r="A1027" s="8"/>
      <c r="B1027" s="8"/>
      <c r="C1027" s="65" t="s">
        <v>50</v>
      </c>
      <c r="D1027" s="367">
        <v>24</v>
      </c>
      <c r="E1027" s="368">
        <v>33</v>
      </c>
      <c r="F1027" s="369">
        <v>57</v>
      </c>
      <c r="G1027" s="368">
        <v>0</v>
      </c>
      <c r="H1027" s="368">
        <v>0</v>
      </c>
      <c r="I1027" s="368">
        <v>0</v>
      </c>
      <c r="J1027" s="367">
        <v>24</v>
      </c>
      <c r="K1027" s="368">
        <v>33</v>
      </c>
      <c r="L1027" s="368">
        <v>57</v>
      </c>
    </row>
    <row r="1028" spans="1:12" s="8" customFormat="1">
      <c r="A1028" s="140"/>
      <c r="B1028" s="1" t="s">
        <v>150</v>
      </c>
      <c r="C1028" s="141"/>
      <c r="D1028" s="395"/>
      <c r="E1028" s="396"/>
      <c r="F1028" s="397"/>
      <c r="G1028" s="396"/>
      <c r="H1028" s="396"/>
      <c r="I1028" s="396"/>
      <c r="J1028" s="395"/>
      <c r="K1028" s="396"/>
      <c r="L1028" s="396"/>
    </row>
    <row r="1029" spans="1:12" s="8" customFormat="1">
      <c r="A1029" s="140"/>
      <c r="B1029" s="1"/>
      <c r="C1029" s="141" t="s">
        <v>329</v>
      </c>
      <c r="D1029" s="395">
        <v>27</v>
      </c>
      <c r="E1029" s="396">
        <v>94</v>
      </c>
      <c r="F1029" s="397">
        <v>121</v>
      </c>
      <c r="G1029" s="396">
        <v>0</v>
      </c>
      <c r="H1029" s="396">
        <v>15</v>
      </c>
      <c r="I1029" s="396">
        <v>15</v>
      </c>
      <c r="J1029" s="395">
        <v>27</v>
      </c>
      <c r="K1029" s="396">
        <v>109</v>
      </c>
      <c r="L1029" s="396">
        <v>136</v>
      </c>
    </row>
    <row r="1030" spans="1:12">
      <c r="A1030" s="140"/>
      <c r="C1030" s="141" t="s">
        <v>331</v>
      </c>
      <c r="D1030" s="395">
        <v>21</v>
      </c>
      <c r="E1030" s="396">
        <v>81</v>
      </c>
      <c r="F1030" s="397">
        <v>102</v>
      </c>
      <c r="G1030" s="396">
        <v>1</v>
      </c>
      <c r="H1030" s="396">
        <v>10</v>
      </c>
      <c r="I1030" s="396">
        <v>11</v>
      </c>
      <c r="J1030" s="395">
        <v>22</v>
      </c>
      <c r="K1030" s="396">
        <v>91</v>
      </c>
      <c r="L1030" s="396">
        <v>113</v>
      </c>
    </row>
    <row r="1031" spans="1:12">
      <c r="A1031" s="8"/>
      <c r="B1031" s="8"/>
      <c r="C1031" s="65" t="s">
        <v>50</v>
      </c>
      <c r="D1031" s="367">
        <v>48</v>
      </c>
      <c r="E1031" s="368">
        <v>175</v>
      </c>
      <c r="F1031" s="369">
        <v>223</v>
      </c>
      <c r="G1031" s="368">
        <v>1</v>
      </c>
      <c r="H1031" s="368">
        <v>25</v>
      </c>
      <c r="I1031" s="368">
        <v>26</v>
      </c>
      <c r="J1031" s="367">
        <v>49</v>
      </c>
      <c r="K1031" s="368">
        <v>200</v>
      </c>
      <c r="L1031" s="368">
        <v>249</v>
      </c>
    </row>
    <row r="1032" spans="1:12">
      <c r="A1032" s="8"/>
      <c r="B1032" s="8"/>
      <c r="C1032" s="65" t="s">
        <v>279</v>
      </c>
      <c r="D1032" s="398">
        <v>650</v>
      </c>
      <c r="E1032" s="399">
        <v>441</v>
      </c>
      <c r="F1032" s="400">
        <v>1091</v>
      </c>
      <c r="G1032" s="399">
        <v>50</v>
      </c>
      <c r="H1032" s="399">
        <v>64</v>
      </c>
      <c r="I1032" s="399">
        <v>114</v>
      </c>
      <c r="J1032" s="398">
        <v>700</v>
      </c>
      <c r="K1032" s="399">
        <v>505</v>
      </c>
      <c r="L1032" s="399">
        <v>1205</v>
      </c>
    </row>
    <row r="1033" spans="1:12">
      <c r="A1033" s="1" t="s">
        <v>56</v>
      </c>
      <c r="D1033" s="159"/>
      <c r="F1033" s="160"/>
      <c r="J1033" s="159"/>
    </row>
    <row r="1034" spans="1:12">
      <c r="B1034" s="1" t="s">
        <v>134</v>
      </c>
      <c r="C1034" s="173"/>
      <c r="D1034" s="159"/>
      <c r="F1034" s="160"/>
      <c r="J1034" s="159"/>
    </row>
    <row r="1035" spans="1:12">
      <c r="C1035" s="141" t="s">
        <v>344</v>
      </c>
      <c r="D1035" s="163">
        <v>123</v>
      </c>
      <c r="E1035" s="164">
        <v>448</v>
      </c>
      <c r="F1035" s="165">
        <v>571</v>
      </c>
      <c r="G1035" s="164">
        <v>26</v>
      </c>
      <c r="H1035" s="164">
        <v>160</v>
      </c>
      <c r="I1035" s="164">
        <v>186</v>
      </c>
      <c r="J1035" s="163">
        <v>149</v>
      </c>
      <c r="K1035" s="164">
        <v>608</v>
      </c>
      <c r="L1035" s="209">
        <v>757</v>
      </c>
    </row>
    <row r="1036" spans="1:12">
      <c r="C1036" s="141" t="s">
        <v>346</v>
      </c>
      <c r="D1036" s="163">
        <v>137</v>
      </c>
      <c r="E1036" s="164">
        <v>68</v>
      </c>
      <c r="F1036" s="165">
        <v>205</v>
      </c>
      <c r="G1036" s="164">
        <v>12</v>
      </c>
      <c r="H1036" s="164">
        <v>19</v>
      </c>
      <c r="I1036" s="164">
        <v>31</v>
      </c>
      <c r="J1036" s="163">
        <v>149</v>
      </c>
      <c r="K1036" s="164">
        <v>87</v>
      </c>
      <c r="L1036" s="209">
        <v>236</v>
      </c>
    </row>
    <row r="1037" spans="1:12">
      <c r="C1037" s="65" t="s">
        <v>50</v>
      </c>
      <c r="D1037" s="9">
        <v>260</v>
      </c>
      <c r="E1037" s="10">
        <v>516</v>
      </c>
      <c r="F1037" s="11">
        <v>776</v>
      </c>
      <c r="G1037" s="10">
        <v>38</v>
      </c>
      <c r="H1037" s="10">
        <v>179</v>
      </c>
      <c r="I1037" s="10">
        <v>217</v>
      </c>
      <c r="J1037" s="9">
        <v>298</v>
      </c>
      <c r="K1037" s="10">
        <v>695</v>
      </c>
      <c r="L1037" s="38">
        <v>993</v>
      </c>
    </row>
    <row r="1038" spans="1:12">
      <c r="B1038" s="1" t="s">
        <v>139</v>
      </c>
      <c r="C1038" s="173"/>
      <c r="D1038" s="163"/>
      <c r="E1038" s="164"/>
      <c r="F1038" s="165"/>
      <c r="G1038" s="164"/>
      <c r="H1038" s="164"/>
      <c r="I1038" s="164"/>
      <c r="J1038" s="163"/>
      <c r="K1038" s="164"/>
      <c r="L1038" s="209"/>
    </row>
    <row r="1039" spans="1:12">
      <c r="C1039" s="141" t="s">
        <v>353</v>
      </c>
      <c r="D1039" s="163">
        <v>18</v>
      </c>
      <c r="E1039" s="164">
        <v>476</v>
      </c>
      <c r="F1039" s="165">
        <v>494</v>
      </c>
      <c r="G1039" s="164">
        <v>0</v>
      </c>
      <c r="H1039" s="164">
        <v>15</v>
      </c>
      <c r="I1039" s="164">
        <v>15</v>
      </c>
      <c r="J1039" s="163">
        <v>18</v>
      </c>
      <c r="K1039" s="164">
        <v>491</v>
      </c>
      <c r="L1039" s="209">
        <v>509</v>
      </c>
    </row>
    <row r="1040" spans="1:12">
      <c r="C1040" s="141" t="s">
        <v>361</v>
      </c>
      <c r="D1040" s="163">
        <v>95</v>
      </c>
      <c r="E1040" s="164">
        <v>483</v>
      </c>
      <c r="F1040" s="172">
        <v>578</v>
      </c>
      <c r="G1040" s="164">
        <v>4</v>
      </c>
      <c r="H1040" s="164">
        <v>32</v>
      </c>
      <c r="I1040" s="164">
        <v>36</v>
      </c>
      <c r="J1040" s="163">
        <v>99</v>
      </c>
      <c r="K1040" s="164">
        <v>515</v>
      </c>
      <c r="L1040" s="209">
        <v>614</v>
      </c>
    </row>
    <row r="1041" spans="2:12">
      <c r="C1041" s="65" t="s">
        <v>50</v>
      </c>
      <c r="D1041" s="9">
        <v>113</v>
      </c>
      <c r="E1041" s="10">
        <v>959</v>
      </c>
      <c r="F1041" s="10">
        <v>1072</v>
      </c>
      <c r="G1041" s="9">
        <v>4</v>
      </c>
      <c r="H1041" s="10">
        <v>47</v>
      </c>
      <c r="I1041" s="10">
        <v>51</v>
      </c>
      <c r="J1041" s="9">
        <v>117</v>
      </c>
      <c r="K1041" s="10">
        <v>1006</v>
      </c>
      <c r="L1041" s="38">
        <v>1123</v>
      </c>
    </row>
    <row r="1042" spans="2:12">
      <c r="B1042" s="1" t="s">
        <v>144</v>
      </c>
      <c r="C1042" s="173"/>
      <c r="D1042" s="12"/>
      <c r="E1042" s="13"/>
      <c r="F1042" s="14"/>
      <c r="G1042" s="13"/>
      <c r="H1042" s="13"/>
      <c r="I1042" s="13"/>
      <c r="J1042" s="12"/>
      <c r="K1042" s="13"/>
      <c r="L1042" s="40"/>
    </row>
    <row r="1043" spans="2:12">
      <c r="C1043" s="162" t="s">
        <v>367</v>
      </c>
      <c r="D1043" s="163">
        <v>592</v>
      </c>
      <c r="E1043" s="164">
        <v>390</v>
      </c>
      <c r="F1043" s="165">
        <v>982</v>
      </c>
      <c r="G1043" s="164">
        <v>35</v>
      </c>
      <c r="H1043" s="164">
        <v>41</v>
      </c>
      <c r="I1043" s="164">
        <v>76</v>
      </c>
      <c r="J1043" s="163">
        <v>627</v>
      </c>
      <c r="K1043" s="164">
        <v>431</v>
      </c>
      <c r="L1043" s="209">
        <v>1058</v>
      </c>
    </row>
    <row r="1044" spans="2:12">
      <c r="C1044" s="162" t="s">
        <v>369</v>
      </c>
      <c r="D1044" s="163">
        <v>81</v>
      </c>
      <c r="E1044" s="164">
        <v>295</v>
      </c>
      <c r="F1044" s="165">
        <v>376</v>
      </c>
      <c r="G1044" s="164">
        <v>0</v>
      </c>
      <c r="H1044" s="164">
        <v>13</v>
      </c>
      <c r="I1044" s="164">
        <v>13</v>
      </c>
      <c r="J1044" s="163">
        <v>81</v>
      </c>
      <c r="K1044" s="164">
        <v>308</v>
      </c>
      <c r="L1044" s="209">
        <v>389</v>
      </c>
    </row>
    <row r="1045" spans="2:12">
      <c r="C1045" s="162" t="s">
        <v>373</v>
      </c>
      <c r="D1045" s="163">
        <v>186</v>
      </c>
      <c r="E1045" s="164">
        <v>64</v>
      </c>
      <c r="F1045" s="165">
        <v>250</v>
      </c>
      <c r="G1045" s="164">
        <v>8</v>
      </c>
      <c r="H1045" s="164">
        <v>6</v>
      </c>
      <c r="I1045" s="164">
        <v>14</v>
      </c>
      <c r="J1045" s="163">
        <v>194</v>
      </c>
      <c r="K1045" s="164">
        <v>70</v>
      </c>
      <c r="L1045" s="209">
        <v>264</v>
      </c>
    </row>
    <row r="1046" spans="2:12">
      <c r="C1046" s="162" t="s">
        <v>374</v>
      </c>
      <c r="D1046" s="163">
        <v>19</v>
      </c>
      <c r="E1046" s="164">
        <v>5</v>
      </c>
      <c r="F1046" s="165">
        <v>24</v>
      </c>
      <c r="G1046" s="164">
        <v>34</v>
      </c>
      <c r="H1046" s="164">
        <v>13</v>
      </c>
      <c r="I1046" s="164">
        <v>47</v>
      </c>
      <c r="J1046" s="163">
        <v>53</v>
      </c>
      <c r="K1046" s="164">
        <v>18</v>
      </c>
      <c r="L1046" s="209">
        <v>71</v>
      </c>
    </row>
    <row r="1047" spans="2:12">
      <c r="C1047" s="162" t="s">
        <v>375</v>
      </c>
      <c r="D1047" s="163">
        <v>72</v>
      </c>
      <c r="E1047" s="164">
        <v>97</v>
      </c>
      <c r="F1047" s="165">
        <v>169</v>
      </c>
      <c r="G1047" s="164">
        <v>71</v>
      </c>
      <c r="H1047" s="164">
        <v>63</v>
      </c>
      <c r="I1047" s="164">
        <v>134</v>
      </c>
      <c r="J1047" s="163">
        <v>143</v>
      </c>
      <c r="K1047" s="164">
        <v>160</v>
      </c>
      <c r="L1047" s="209">
        <v>303</v>
      </c>
    </row>
    <row r="1048" spans="2:12">
      <c r="C1048" s="162" t="s">
        <v>376</v>
      </c>
      <c r="D1048" s="163">
        <v>20</v>
      </c>
      <c r="E1048" s="164">
        <v>93</v>
      </c>
      <c r="F1048" s="165">
        <v>113</v>
      </c>
      <c r="G1048" s="164">
        <v>23</v>
      </c>
      <c r="H1048" s="164">
        <v>73</v>
      </c>
      <c r="I1048" s="164">
        <v>96</v>
      </c>
      <c r="J1048" s="163">
        <v>43</v>
      </c>
      <c r="K1048" s="164">
        <v>166</v>
      </c>
      <c r="L1048" s="209">
        <v>209</v>
      </c>
    </row>
    <row r="1049" spans="2:12">
      <c r="C1049" s="162" t="s">
        <v>378</v>
      </c>
      <c r="D1049" s="163">
        <v>16</v>
      </c>
      <c r="E1049" s="164">
        <v>38</v>
      </c>
      <c r="F1049" s="165">
        <v>54</v>
      </c>
      <c r="G1049" s="164">
        <v>4</v>
      </c>
      <c r="H1049" s="164">
        <v>7</v>
      </c>
      <c r="I1049" s="164">
        <v>11</v>
      </c>
      <c r="J1049" s="163">
        <v>20</v>
      </c>
      <c r="K1049" s="164">
        <v>45</v>
      </c>
      <c r="L1049" s="209">
        <v>65</v>
      </c>
    </row>
    <row r="1050" spans="2:12">
      <c r="C1050" s="162" t="s">
        <v>379</v>
      </c>
      <c r="D1050" s="163">
        <v>18</v>
      </c>
      <c r="E1050" s="164">
        <v>46</v>
      </c>
      <c r="F1050" s="165">
        <v>64</v>
      </c>
      <c r="G1050" s="164">
        <v>3</v>
      </c>
      <c r="H1050" s="164">
        <v>12</v>
      </c>
      <c r="I1050" s="164">
        <v>15</v>
      </c>
      <c r="J1050" s="163">
        <v>21</v>
      </c>
      <c r="K1050" s="164">
        <v>58</v>
      </c>
      <c r="L1050" s="209">
        <v>79</v>
      </c>
    </row>
    <row r="1051" spans="2:12">
      <c r="C1051" s="162" t="s">
        <v>381</v>
      </c>
      <c r="D1051" s="163">
        <v>24</v>
      </c>
      <c r="E1051" s="164">
        <v>58</v>
      </c>
      <c r="F1051" s="165">
        <v>82</v>
      </c>
      <c r="G1051" s="164">
        <v>27</v>
      </c>
      <c r="H1051" s="164">
        <v>36</v>
      </c>
      <c r="I1051" s="164">
        <v>63</v>
      </c>
      <c r="J1051" s="163">
        <v>51</v>
      </c>
      <c r="K1051" s="164">
        <v>94</v>
      </c>
      <c r="L1051" s="209">
        <v>145</v>
      </c>
    </row>
    <row r="1052" spans="2:12">
      <c r="C1052" s="162" t="s">
        <v>382</v>
      </c>
      <c r="D1052" s="163">
        <v>49</v>
      </c>
      <c r="E1052" s="164">
        <v>98</v>
      </c>
      <c r="F1052" s="165">
        <v>147</v>
      </c>
      <c r="G1052" s="164">
        <v>1</v>
      </c>
      <c r="H1052" s="164">
        <v>0</v>
      </c>
      <c r="I1052" s="164">
        <v>1</v>
      </c>
      <c r="J1052" s="163">
        <v>50</v>
      </c>
      <c r="K1052" s="164">
        <v>98</v>
      </c>
      <c r="L1052" s="209">
        <v>148</v>
      </c>
    </row>
    <row r="1053" spans="2:12">
      <c r="C1053" s="162" t="s">
        <v>383</v>
      </c>
      <c r="D1053" s="163">
        <v>157</v>
      </c>
      <c r="E1053" s="164">
        <v>237</v>
      </c>
      <c r="F1053" s="165">
        <v>394</v>
      </c>
      <c r="G1053" s="164">
        <v>7</v>
      </c>
      <c r="H1053" s="164">
        <v>10</v>
      </c>
      <c r="I1053" s="164">
        <v>17</v>
      </c>
      <c r="J1053" s="163">
        <v>164</v>
      </c>
      <c r="K1053" s="164">
        <v>247</v>
      </c>
      <c r="L1053" s="209">
        <v>411</v>
      </c>
    </row>
    <row r="1054" spans="2:12">
      <c r="C1054" s="162" t="s">
        <v>385</v>
      </c>
      <c r="D1054" s="163">
        <v>31</v>
      </c>
      <c r="E1054" s="164">
        <v>143</v>
      </c>
      <c r="F1054" s="164">
        <v>174</v>
      </c>
      <c r="G1054" s="163">
        <v>1</v>
      </c>
      <c r="H1054" s="164">
        <v>9</v>
      </c>
      <c r="I1054" s="165">
        <v>10</v>
      </c>
      <c r="J1054" s="163">
        <v>32</v>
      </c>
      <c r="K1054" s="164">
        <v>152</v>
      </c>
      <c r="L1054" s="209">
        <v>184</v>
      </c>
    </row>
    <row r="1055" spans="2:12">
      <c r="C1055" s="162" t="s">
        <v>387</v>
      </c>
      <c r="D1055" s="163">
        <v>44</v>
      </c>
      <c r="E1055" s="164">
        <v>128</v>
      </c>
      <c r="F1055" s="164">
        <v>172</v>
      </c>
      <c r="G1055" s="168">
        <v>1</v>
      </c>
      <c r="H1055" s="169">
        <v>6</v>
      </c>
      <c r="I1055" s="172">
        <v>7</v>
      </c>
      <c r="J1055" s="163">
        <v>45</v>
      </c>
      <c r="K1055" s="164">
        <v>134</v>
      </c>
      <c r="L1055" s="209">
        <v>179</v>
      </c>
    </row>
    <row r="1056" spans="2:12">
      <c r="C1056" s="65" t="s">
        <v>50</v>
      </c>
      <c r="D1056" s="9">
        <v>1309</v>
      </c>
      <c r="E1056" s="10">
        <v>1692</v>
      </c>
      <c r="F1056" s="10">
        <v>3001</v>
      </c>
      <c r="G1056" s="9">
        <v>215</v>
      </c>
      <c r="H1056" s="10">
        <v>289</v>
      </c>
      <c r="I1056" s="10">
        <v>504</v>
      </c>
      <c r="J1056" s="9">
        <v>1524</v>
      </c>
      <c r="K1056" s="10">
        <v>1981</v>
      </c>
      <c r="L1056" s="38">
        <v>3505</v>
      </c>
    </row>
    <row r="1057" spans="2:12">
      <c r="B1057" s="1" t="s">
        <v>146</v>
      </c>
      <c r="C1057" s="173"/>
      <c r="D1057" s="12"/>
      <c r="E1057" s="13"/>
      <c r="F1057" s="14"/>
      <c r="G1057" s="13"/>
      <c r="H1057" s="13"/>
      <c r="I1057" s="13"/>
      <c r="J1057" s="12"/>
      <c r="K1057" s="13"/>
      <c r="L1057" s="40"/>
    </row>
    <row r="1058" spans="2:12">
      <c r="C1058" s="141" t="s">
        <v>392</v>
      </c>
      <c r="D1058" s="12">
        <v>9</v>
      </c>
      <c r="E1058" s="13">
        <v>1</v>
      </c>
      <c r="F1058" s="14">
        <v>10</v>
      </c>
      <c r="G1058" s="13">
        <v>27</v>
      </c>
      <c r="H1058" s="13">
        <v>1</v>
      </c>
      <c r="I1058" s="13">
        <v>28</v>
      </c>
      <c r="J1058" s="12">
        <v>36</v>
      </c>
      <c r="K1058" s="13">
        <v>2</v>
      </c>
      <c r="L1058" s="40">
        <v>38</v>
      </c>
    </row>
    <row r="1059" spans="2:12">
      <c r="C1059" s="162" t="s">
        <v>393</v>
      </c>
      <c r="D1059" s="163">
        <v>156</v>
      </c>
      <c r="E1059" s="164">
        <v>1</v>
      </c>
      <c r="F1059" s="165">
        <v>157</v>
      </c>
      <c r="G1059" s="164">
        <v>5</v>
      </c>
      <c r="H1059" s="164">
        <v>0</v>
      </c>
      <c r="I1059" s="164">
        <v>5</v>
      </c>
      <c r="J1059" s="163">
        <v>161</v>
      </c>
      <c r="K1059" s="164">
        <v>1</v>
      </c>
      <c r="L1059" s="209">
        <v>162</v>
      </c>
    </row>
    <row r="1060" spans="2:12">
      <c r="C1060" s="162" t="s">
        <v>399</v>
      </c>
      <c r="D1060" s="163">
        <v>16</v>
      </c>
      <c r="E1060" s="164">
        <v>0</v>
      </c>
      <c r="F1060" s="165">
        <v>16</v>
      </c>
      <c r="G1060" s="164">
        <v>35</v>
      </c>
      <c r="H1060" s="164">
        <v>4</v>
      </c>
      <c r="I1060" s="164">
        <v>39</v>
      </c>
      <c r="J1060" s="163">
        <v>51</v>
      </c>
      <c r="K1060" s="164">
        <v>4</v>
      </c>
      <c r="L1060" s="209">
        <v>55</v>
      </c>
    </row>
    <row r="1061" spans="2:12">
      <c r="C1061" s="162" t="s">
        <v>339</v>
      </c>
      <c r="D1061" s="163">
        <v>184</v>
      </c>
      <c r="E1061" s="164">
        <v>5</v>
      </c>
      <c r="F1061" s="165">
        <v>189</v>
      </c>
      <c r="G1061" s="164">
        <v>3</v>
      </c>
      <c r="H1061" s="164">
        <v>0</v>
      </c>
      <c r="I1061" s="164">
        <v>3</v>
      </c>
      <c r="J1061" s="163">
        <v>187</v>
      </c>
      <c r="K1061" s="164">
        <v>5</v>
      </c>
      <c r="L1061" s="209">
        <v>192</v>
      </c>
    </row>
    <row r="1062" spans="2:12">
      <c r="C1062" s="162" t="s">
        <v>400</v>
      </c>
      <c r="D1062" s="163">
        <v>189</v>
      </c>
      <c r="E1062" s="164">
        <v>8</v>
      </c>
      <c r="F1062" s="165">
        <v>197</v>
      </c>
      <c r="G1062" s="164">
        <v>6</v>
      </c>
      <c r="H1062" s="164">
        <v>0</v>
      </c>
      <c r="I1062" s="164">
        <v>6</v>
      </c>
      <c r="J1062" s="163">
        <v>195</v>
      </c>
      <c r="K1062" s="164">
        <v>8</v>
      </c>
      <c r="L1062" s="209">
        <v>203</v>
      </c>
    </row>
    <row r="1063" spans="2:12">
      <c r="C1063" s="162" t="s">
        <v>413</v>
      </c>
      <c r="D1063" s="163">
        <v>100</v>
      </c>
      <c r="E1063" s="164">
        <v>8</v>
      </c>
      <c r="F1063" s="165">
        <v>108</v>
      </c>
      <c r="G1063" s="164">
        <v>1</v>
      </c>
      <c r="H1063" s="164">
        <v>0</v>
      </c>
      <c r="I1063" s="164">
        <v>1</v>
      </c>
      <c r="J1063" s="163">
        <v>101</v>
      </c>
      <c r="K1063" s="164">
        <v>8</v>
      </c>
      <c r="L1063" s="209">
        <v>109</v>
      </c>
    </row>
    <row r="1064" spans="2:12">
      <c r="C1064" s="65" t="s">
        <v>50</v>
      </c>
      <c r="D1064" s="9">
        <v>654</v>
      </c>
      <c r="E1064" s="10">
        <v>23</v>
      </c>
      <c r="F1064" s="11">
        <v>677</v>
      </c>
      <c r="G1064" s="10">
        <v>77</v>
      </c>
      <c r="H1064" s="10">
        <v>5</v>
      </c>
      <c r="I1064" s="10">
        <v>82</v>
      </c>
      <c r="J1064" s="9">
        <v>731</v>
      </c>
      <c r="K1064" s="10">
        <v>28</v>
      </c>
      <c r="L1064" s="38">
        <v>759</v>
      </c>
    </row>
    <row r="1065" spans="2:12">
      <c r="B1065" s="1" t="s">
        <v>149</v>
      </c>
      <c r="C1065" s="173"/>
      <c r="D1065" s="12"/>
      <c r="E1065" s="13"/>
      <c r="F1065" s="14"/>
      <c r="G1065" s="13"/>
      <c r="H1065" s="13"/>
      <c r="I1065" s="13"/>
      <c r="J1065" s="12"/>
      <c r="K1065" s="13"/>
      <c r="L1065" s="40"/>
    </row>
    <row r="1066" spans="2:12">
      <c r="C1066" s="162" t="s">
        <v>280</v>
      </c>
      <c r="D1066" s="163">
        <v>7</v>
      </c>
      <c r="E1066" s="164">
        <v>179</v>
      </c>
      <c r="F1066" s="165">
        <v>186</v>
      </c>
      <c r="G1066" s="164">
        <v>0</v>
      </c>
      <c r="H1066" s="164">
        <v>6</v>
      </c>
      <c r="I1066" s="164">
        <v>6</v>
      </c>
      <c r="J1066" s="163">
        <v>7</v>
      </c>
      <c r="K1066" s="164">
        <v>185</v>
      </c>
      <c r="L1066" s="209">
        <v>192</v>
      </c>
    </row>
    <row r="1067" spans="2:12">
      <c r="C1067" s="162" t="s">
        <v>281</v>
      </c>
      <c r="D1067" s="163">
        <v>36</v>
      </c>
      <c r="E1067" s="164">
        <v>163</v>
      </c>
      <c r="F1067" s="165">
        <v>199</v>
      </c>
      <c r="G1067" s="164">
        <v>0</v>
      </c>
      <c r="H1067" s="164">
        <v>1</v>
      </c>
      <c r="I1067" s="164">
        <v>1</v>
      </c>
      <c r="J1067" s="163">
        <v>36</v>
      </c>
      <c r="K1067" s="164">
        <v>164</v>
      </c>
      <c r="L1067" s="209">
        <v>200</v>
      </c>
    </row>
    <row r="1068" spans="2:12">
      <c r="C1068" s="162" t="s">
        <v>278</v>
      </c>
      <c r="D1068" s="163">
        <v>151</v>
      </c>
      <c r="E1068" s="164">
        <v>199</v>
      </c>
      <c r="F1068" s="165">
        <v>350</v>
      </c>
      <c r="G1068" s="164">
        <v>4</v>
      </c>
      <c r="H1068" s="164">
        <v>5</v>
      </c>
      <c r="I1068" s="164">
        <v>9</v>
      </c>
      <c r="J1068" s="163">
        <v>155</v>
      </c>
      <c r="K1068" s="164">
        <v>204</v>
      </c>
      <c r="L1068" s="209">
        <v>359</v>
      </c>
    </row>
    <row r="1069" spans="2:12">
      <c r="C1069" s="65" t="s">
        <v>50</v>
      </c>
      <c r="D1069" s="9">
        <v>194</v>
      </c>
      <c r="E1069" s="10">
        <v>541</v>
      </c>
      <c r="F1069" s="10">
        <v>735</v>
      </c>
      <c r="G1069" s="9">
        <v>4</v>
      </c>
      <c r="H1069" s="10">
        <v>12</v>
      </c>
      <c r="I1069" s="10">
        <v>16</v>
      </c>
      <c r="J1069" s="9">
        <v>198</v>
      </c>
      <c r="K1069" s="10">
        <v>553</v>
      </c>
      <c r="L1069" s="38">
        <v>751</v>
      </c>
    </row>
    <row r="1070" spans="2:12">
      <c r="B1070" s="1" t="s">
        <v>150</v>
      </c>
      <c r="C1070" s="65"/>
      <c r="D1070" s="12"/>
      <c r="E1070" s="13"/>
      <c r="F1070" s="13"/>
      <c r="G1070" s="12"/>
      <c r="H1070" s="13"/>
      <c r="I1070" s="13"/>
      <c r="J1070" s="12"/>
      <c r="K1070" s="13"/>
      <c r="L1070" s="40"/>
    </row>
    <row r="1071" spans="2:12">
      <c r="C1071" s="162" t="s">
        <v>426</v>
      </c>
      <c r="D1071" s="163">
        <v>264</v>
      </c>
      <c r="E1071" s="164">
        <v>1183</v>
      </c>
      <c r="F1071" s="164">
        <v>1447</v>
      </c>
      <c r="G1071" s="163">
        <v>14</v>
      </c>
      <c r="H1071" s="164">
        <v>59</v>
      </c>
      <c r="I1071" s="164">
        <v>73</v>
      </c>
      <c r="J1071" s="163">
        <v>278</v>
      </c>
      <c r="K1071" s="164">
        <v>1242</v>
      </c>
      <c r="L1071" s="209">
        <v>1520</v>
      </c>
    </row>
    <row r="1072" spans="2:12">
      <c r="C1072" s="65" t="s">
        <v>777</v>
      </c>
      <c r="D1072" s="9">
        <v>264</v>
      </c>
      <c r="E1072" s="10">
        <v>1183</v>
      </c>
      <c r="F1072" s="10">
        <v>1447</v>
      </c>
      <c r="G1072" s="9">
        <v>14</v>
      </c>
      <c r="H1072" s="10">
        <v>59</v>
      </c>
      <c r="I1072" s="10">
        <v>73</v>
      </c>
      <c r="J1072" s="9">
        <v>278</v>
      </c>
      <c r="K1072" s="10">
        <v>1242</v>
      </c>
      <c r="L1072" s="38">
        <v>1520</v>
      </c>
    </row>
    <row r="1073" spans="1:12">
      <c r="C1073" s="65" t="s">
        <v>282</v>
      </c>
      <c r="D1073" s="12">
        <v>2794</v>
      </c>
      <c r="E1073" s="13">
        <v>4914</v>
      </c>
      <c r="F1073" s="13">
        <v>7708</v>
      </c>
      <c r="G1073" s="12">
        <v>352</v>
      </c>
      <c r="H1073" s="13">
        <v>591</v>
      </c>
      <c r="I1073" s="13">
        <v>943</v>
      </c>
      <c r="J1073" s="12">
        <v>3146</v>
      </c>
      <c r="K1073" s="13">
        <v>5505</v>
      </c>
      <c r="L1073" s="40">
        <v>8651</v>
      </c>
    </row>
    <row r="1074" spans="1:12">
      <c r="C1074" s="65" t="s">
        <v>301</v>
      </c>
      <c r="D1074" s="9">
        <f>SUM(D1073,D1032)</f>
        <v>3444</v>
      </c>
      <c r="E1074" s="10">
        <f t="shared" ref="E1074:L1074" si="27">SUM(E1073,E1032)</f>
        <v>5355</v>
      </c>
      <c r="F1074" s="10">
        <f t="shared" si="27"/>
        <v>8799</v>
      </c>
      <c r="G1074" s="9">
        <f t="shared" si="27"/>
        <v>402</v>
      </c>
      <c r="H1074" s="10">
        <f t="shared" si="27"/>
        <v>655</v>
      </c>
      <c r="I1074" s="10">
        <f t="shared" si="27"/>
        <v>1057</v>
      </c>
      <c r="J1074" s="9">
        <f t="shared" si="27"/>
        <v>3846</v>
      </c>
      <c r="K1074" s="10">
        <f t="shared" si="27"/>
        <v>6010</v>
      </c>
      <c r="L1074" s="38">
        <f t="shared" si="27"/>
        <v>9856</v>
      </c>
    </row>
    <row r="1075" spans="1:12">
      <c r="A1075" s="1" t="s">
        <v>59</v>
      </c>
      <c r="D1075" s="163">
        <v>28</v>
      </c>
      <c r="E1075" s="164">
        <v>119</v>
      </c>
      <c r="F1075" s="164">
        <v>147</v>
      </c>
      <c r="G1075" s="163">
        <v>1</v>
      </c>
      <c r="H1075" s="164">
        <v>2</v>
      </c>
      <c r="I1075" s="164">
        <v>3</v>
      </c>
      <c r="J1075" s="163">
        <v>29</v>
      </c>
      <c r="K1075" s="164">
        <v>121</v>
      </c>
      <c r="L1075" s="209">
        <v>150</v>
      </c>
    </row>
    <row r="1076" spans="1:12" ht="20.399999999999999" customHeight="1">
      <c r="C1076" s="65" t="s">
        <v>778</v>
      </c>
      <c r="D1076" s="9">
        <f t="shared" ref="D1076:L1076" si="28">SUM(D1074:D1075)</f>
        <v>3472</v>
      </c>
      <c r="E1076" s="10">
        <f t="shared" si="28"/>
        <v>5474</v>
      </c>
      <c r="F1076" s="10">
        <f t="shared" si="28"/>
        <v>8946</v>
      </c>
      <c r="G1076" s="9">
        <f t="shared" si="28"/>
        <v>403</v>
      </c>
      <c r="H1076" s="10">
        <f t="shared" si="28"/>
        <v>657</v>
      </c>
      <c r="I1076" s="10">
        <f t="shared" si="28"/>
        <v>1060</v>
      </c>
      <c r="J1076" s="9">
        <f t="shared" si="28"/>
        <v>3875</v>
      </c>
      <c r="K1076" s="10">
        <f t="shared" si="28"/>
        <v>6131</v>
      </c>
      <c r="L1076" s="38">
        <f t="shared" si="28"/>
        <v>10006</v>
      </c>
    </row>
    <row r="1077" spans="1:12">
      <c r="C1077" s="65"/>
      <c r="D1077" s="1"/>
      <c r="E1077" s="1"/>
      <c r="F1077" s="1"/>
      <c r="G1077" s="1"/>
      <c r="H1077" s="1"/>
      <c r="I1077" s="1"/>
      <c r="J1077" s="1"/>
      <c r="K1077" s="1"/>
      <c r="L1077" s="8"/>
    </row>
    <row r="1078" spans="1:12">
      <c r="C1078" s="65"/>
      <c r="D1078" s="1"/>
      <c r="E1078" s="1"/>
      <c r="F1078" s="1"/>
      <c r="G1078" s="1"/>
      <c r="H1078" s="1"/>
      <c r="I1078" s="1"/>
      <c r="J1078" s="1"/>
      <c r="K1078" s="1"/>
      <c r="L1078" s="8"/>
    </row>
    <row r="1079" spans="1:12" ht="26.4" customHeight="1">
      <c r="A1079" s="651" t="s">
        <v>779</v>
      </c>
      <c r="B1079" s="651"/>
      <c r="C1079" s="651"/>
      <c r="D1079" s="651"/>
      <c r="E1079" s="651"/>
      <c r="F1079" s="651"/>
      <c r="G1079" s="651"/>
      <c r="H1079" s="651"/>
      <c r="I1079" s="651"/>
      <c r="J1079" s="651"/>
      <c r="K1079" s="651"/>
      <c r="L1079" s="651"/>
    </row>
    <row r="1080" spans="1:12" ht="13.8" thickBot="1">
      <c r="A1080" s="29"/>
      <c r="B1080" s="29"/>
      <c r="C1080" s="29"/>
      <c r="D1080" s="29"/>
      <c r="E1080" s="29"/>
      <c r="F1080" s="29"/>
      <c r="G1080" s="29"/>
      <c r="H1080" s="29"/>
      <c r="I1080" s="29"/>
      <c r="J1080" s="151"/>
      <c r="K1080" s="151"/>
      <c r="L1080" s="557" t="s">
        <v>745</v>
      </c>
    </row>
    <row r="1081" spans="1:12">
      <c r="A1081" s="152"/>
      <c r="B1081" s="152"/>
      <c r="C1081" s="153"/>
      <c r="D1081" s="653" t="s">
        <v>131</v>
      </c>
      <c r="E1081" s="654"/>
      <c r="F1081" s="655"/>
      <c r="G1081" s="653" t="s">
        <v>132</v>
      </c>
      <c r="H1081" s="654"/>
      <c r="I1081" s="655"/>
      <c r="J1081" s="653" t="s">
        <v>50</v>
      </c>
      <c r="K1081" s="654"/>
      <c r="L1081" s="654"/>
    </row>
    <row r="1082" spans="1:12">
      <c r="A1082" s="154"/>
      <c r="B1082" s="154"/>
      <c r="C1082" s="155"/>
      <c r="D1082" s="156" t="s">
        <v>51</v>
      </c>
      <c r="E1082" s="157" t="s">
        <v>52</v>
      </c>
      <c r="F1082" s="158" t="s">
        <v>53</v>
      </c>
      <c r="G1082" s="157" t="s">
        <v>51</v>
      </c>
      <c r="H1082" s="157" t="s">
        <v>52</v>
      </c>
      <c r="I1082" s="157" t="s">
        <v>53</v>
      </c>
      <c r="J1082" s="156" t="s">
        <v>51</v>
      </c>
      <c r="K1082" s="157" t="s">
        <v>52</v>
      </c>
      <c r="L1082" s="277" t="s">
        <v>53</v>
      </c>
    </row>
    <row r="1083" spans="1:12" s="8" customFormat="1">
      <c r="A1083" s="1" t="s">
        <v>54</v>
      </c>
      <c r="B1083" s="140"/>
      <c r="C1083" s="141"/>
      <c r="D1083" s="388"/>
      <c r="E1083" s="389"/>
      <c r="F1083" s="390"/>
      <c r="G1083" s="389"/>
      <c r="H1083" s="389"/>
      <c r="I1083" s="389"/>
      <c r="J1083" s="391"/>
      <c r="K1083" s="389"/>
      <c r="L1083" s="346"/>
    </row>
    <row r="1084" spans="1:12">
      <c r="A1084" s="140"/>
      <c r="B1084" s="1" t="s">
        <v>137</v>
      </c>
      <c r="D1084" s="388"/>
      <c r="E1084" s="389"/>
      <c r="F1084" s="390"/>
      <c r="G1084" s="389"/>
      <c r="H1084" s="389"/>
      <c r="I1084" s="389"/>
      <c r="J1084" s="388"/>
      <c r="K1084" s="389"/>
      <c r="L1084" s="346"/>
    </row>
    <row r="1085" spans="1:12">
      <c r="A1085" s="140"/>
      <c r="C1085" s="141" t="s">
        <v>305</v>
      </c>
      <c r="D1085" s="395">
        <v>47</v>
      </c>
      <c r="E1085" s="396">
        <v>40</v>
      </c>
      <c r="F1085" s="397">
        <v>87</v>
      </c>
      <c r="G1085" s="396">
        <v>6</v>
      </c>
      <c r="H1085" s="396">
        <v>8</v>
      </c>
      <c r="I1085" s="396">
        <v>14</v>
      </c>
      <c r="J1085" s="395">
        <v>53</v>
      </c>
      <c r="K1085" s="396">
        <v>48</v>
      </c>
      <c r="L1085" s="396">
        <v>101</v>
      </c>
    </row>
    <row r="1086" spans="1:12">
      <c r="A1086" s="8"/>
      <c r="B1086" s="8"/>
      <c r="C1086" s="65" t="s">
        <v>50</v>
      </c>
      <c r="D1086" s="367">
        <v>47</v>
      </c>
      <c r="E1086" s="368">
        <v>40</v>
      </c>
      <c r="F1086" s="369">
        <v>87</v>
      </c>
      <c r="G1086" s="368">
        <v>6</v>
      </c>
      <c r="H1086" s="368">
        <v>8</v>
      </c>
      <c r="I1086" s="368">
        <v>14</v>
      </c>
      <c r="J1086" s="367">
        <v>53</v>
      </c>
      <c r="K1086" s="368">
        <v>48</v>
      </c>
      <c r="L1086" s="368">
        <v>101</v>
      </c>
    </row>
    <row r="1087" spans="1:12">
      <c r="A1087" s="140"/>
      <c r="B1087" s="1" t="s">
        <v>144</v>
      </c>
      <c r="D1087" s="395"/>
      <c r="E1087" s="396"/>
      <c r="F1087" s="397"/>
      <c r="G1087" s="396"/>
      <c r="H1087" s="396"/>
      <c r="I1087" s="396"/>
      <c r="J1087" s="395"/>
      <c r="K1087" s="396"/>
      <c r="L1087" s="396"/>
    </row>
    <row r="1088" spans="1:12">
      <c r="A1088" s="140"/>
      <c r="C1088" s="141" t="s">
        <v>307</v>
      </c>
      <c r="D1088" s="395">
        <v>22</v>
      </c>
      <c r="E1088" s="396">
        <v>19</v>
      </c>
      <c r="F1088" s="397">
        <v>41</v>
      </c>
      <c r="G1088" s="396">
        <v>1</v>
      </c>
      <c r="H1088" s="396">
        <v>3</v>
      </c>
      <c r="I1088" s="396">
        <v>4</v>
      </c>
      <c r="J1088" s="395">
        <v>23</v>
      </c>
      <c r="K1088" s="396">
        <v>22</v>
      </c>
      <c r="L1088" s="396">
        <v>45</v>
      </c>
    </row>
    <row r="1089" spans="1:12" s="8" customFormat="1">
      <c r="A1089" s="140"/>
      <c r="B1089" s="1"/>
      <c r="C1089" s="141" t="s">
        <v>311</v>
      </c>
      <c r="D1089" s="395">
        <v>4</v>
      </c>
      <c r="E1089" s="396">
        <v>2</v>
      </c>
      <c r="F1089" s="397">
        <v>6</v>
      </c>
      <c r="G1089" s="396">
        <v>0</v>
      </c>
      <c r="H1089" s="396">
        <v>0</v>
      </c>
      <c r="I1089" s="396">
        <v>0</v>
      </c>
      <c r="J1089" s="395">
        <v>4</v>
      </c>
      <c r="K1089" s="396">
        <v>2</v>
      </c>
      <c r="L1089" s="396">
        <v>6</v>
      </c>
    </row>
    <row r="1090" spans="1:12">
      <c r="A1090" s="140"/>
      <c r="C1090" s="141" t="s">
        <v>752</v>
      </c>
      <c r="D1090" s="395">
        <v>47</v>
      </c>
      <c r="E1090" s="396">
        <v>25</v>
      </c>
      <c r="F1090" s="397">
        <v>72</v>
      </c>
      <c r="G1090" s="396">
        <v>4</v>
      </c>
      <c r="H1090" s="396">
        <v>1</v>
      </c>
      <c r="I1090" s="396">
        <v>5</v>
      </c>
      <c r="J1090" s="395">
        <v>51</v>
      </c>
      <c r="K1090" s="396">
        <v>26</v>
      </c>
      <c r="L1090" s="396">
        <v>77</v>
      </c>
    </row>
    <row r="1091" spans="1:12">
      <c r="A1091" s="140"/>
      <c r="C1091" s="141" t="s">
        <v>313</v>
      </c>
      <c r="D1091" s="395">
        <v>182</v>
      </c>
      <c r="E1091" s="396">
        <v>24</v>
      </c>
      <c r="F1091" s="397">
        <v>206</v>
      </c>
      <c r="G1091" s="396">
        <v>19</v>
      </c>
      <c r="H1091" s="396">
        <v>1</v>
      </c>
      <c r="I1091" s="396">
        <v>20</v>
      </c>
      <c r="J1091" s="395">
        <v>201</v>
      </c>
      <c r="K1091" s="396">
        <v>25</v>
      </c>
      <c r="L1091" s="396">
        <v>226</v>
      </c>
    </row>
    <row r="1092" spans="1:12">
      <c r="A1092" s="140"/>
      <c r="C1092" s="141" t="s">
        <v>314</v>
      </c>
      <c r="D1092" s="395">
        <v>24</v>
      </c>
      <c r="E1092" s="396">
        <v>2</v>
      </c>
      <c r="F1092" s="397">
        <v>26</v>
      </c>
      <c r="G1092" s="396">
        <v>3</v>
      </c>
      <c r="H1092" s="396">
        <v>0</v>
      </c>
      <c r="I1092" s="396">
        <v>3</v>
      </c>
      <c r="J1092" s="395">
        <v>27</v>
      </c>
      <c r="K1092" s="396">
        <v>2</v>
      </c>
      <c r="L1092" s="396">
        <v>29</v>
      </c>
    </row>
    <row r="1093" spans="1:12">
      <c r="A1093" s="140"/>
      <c r="C1093" s="141" t="s">
        <v>315</v>
      </c>
      <c r="D1093" s="395">
        <v>25</v>
      </c>
      <c r="E1093" s="396">
        <v>2</v>
      </c>
      <c r="F1093" s="397">
        <v>27</v>
      </c>
      <c r="G1093" s="396">
        <v>1</v>
      </c>
      <c r="H1093" s="396">
        <v>0</v>
      </c>
      <c r="I1093" s="396">
        <v>1</v>
      </c>
      <c r="J1093" s="395">
        <v>26</v>
      </c>
      <c r="K1093" s="396">
        <v>2</v>
      </c>
      <c r="L1093" s="396">
        <v>28</v>
      </c>
    </row>
    <row r="1094" spans="1:12">
      <c r="A1094" s="140"/>
      <c r="C1094" s="141" t="s">
        <v>317</v>
      </c>
      <c r="D1094" s="395">
        <v>18</v>
      </c>
      <c r="E1094" s="396">
        <v>17</v>
      </c>
      <c r="F1094" s="397">
        <v>35</v>
      </c>
      <c r="G1094" s="396">
        <v>0</v>
      </c>
      <c r="H1094" s="396">
        <v>4</v>
      </c>
      <c r="I1094" s="396">
        <v>4</v>
      </c>
      <c r="J1094" s="395">
        <v>18</v>
      </c>
      <c r="K1094" s="396">
        <v>21</v>
      </c>
      <c r="L1094" s="396">
        <v>39</v>
      </c>
    </row>
    <row r="1095" spans="1:12" s="8" customFormat="1">
      <c r="C1095" s="65" t="s">
        <v>50</v>
      </c>
      <c r="D1095" s="367">
        <v>322</v>
      </c>
      <c r="E1095" s="368">
        <v>91</v>
      </c>
      <c r="F1095" s="369">
        <v>413</v>
      </c>
      <c r="G1095" s="368">
        <v>28</v>
      </c>
      <c r="H1095" s="368">
        <v>9</v>
      </c>
      <c r="I1095" s="368">
        <v>37</v>
      </c>
      <c r="J1095" s="367">
        <v>350</v>
      </c>
      <c r="K1095" s="368">
        <v>100</v>
      </c>
      <c r="L1095" s="368">
        <v>450</v>
      </c>
    </row>
    <row r="1096" spans="1:12">
      <c r="A1096" s="140"/>
      <c r="B1096" s="1" t="s">
        <v>145</v>
      </c>
      <c r="D1096" s="395"/>
      <c r="E1096" s="396"/>
      <c r="F1096" s="397"/>
      <c r="G1096" s="396"/>
      <c r="H1096" s="396"/>
      <c r="I1096" s="396"/>
      <c r="J1096" s="395"/>
      <c r="K1096" s="396"/>
      <c r="L1096" s="396"/>
    </row>
    <row r="1097" spans="1:12">
      <c r="A1097" s="140"/>
      <c r="C1097" s="141" t="s">
        <v>318</v>
      </c>
      <c r="D1097" s="395">
        <v>22</v>
      </c>
      <c r="E1097" s="396">
        <v>53</v>
      </c>
      <c r="F1097" s="397">
        <v>75</v>
      </c>
      <c r="G1097" s="396">
        <v>1</v>
      </c>
      <c r="H1097" s="396">
        <v>3</v>
      </c>
      <c r="I1097" s="396">
        <v>4</v>
      </c>
      <c r="J1097" s="395">
        <v>23</v>
      </c>
      <c r="K1097" s="396">
        <v>56</v>
      </c>
      <c r="L1097" s="396">
        <v>79</v>
      </c>
    </row>
    <row r="1098" spans="1:12">
      <c r="A1098" s="8"/>
      <c r="B1098" s="8"/>
      <c r="C1098" s="65" t="s">
        <v>50</v>
      </c>
      <c r="D1098" s="367">
        <v>22</v>
      </c>
      <c r="E1098" s="368">
        <v>53</v>
      </c>
      <c r="F1098" s="369">
        <v>75</v>
      </c>
      <c r="G1098" s="368">
        <v>1</v>
      </c>
      <c r="H1098" s="368">
        <v>3</v>
      </c>
      <c r="I1098" s="368">
        <v>4</v>
      </c>
      <c r="J1098" s="367">
        <v>23</v>
      </c>
      <c r="K1098" s="368">
        <v>56</v>
      </c>
      <c r="L1098" s="368">
        <v>79</v>
      </c>
    </row>
    <row r="1099" spans="1:12" s="8" customFormat="1">
      <c r="A1099" s="140"/>
      <c r="B1099" s="1" t="s">
        <v>146</v>
      </c>
      <c r="C1099" s="141"/>
      <c r="D1099" s="395"/>
      <c r="E1099" s="396"/>
      <c r="F1099" s="397"/>
      <c r="G1099" s="396"/>
      <c r="H1099" s="396"/>
      <c r="I1099" s="396"/>
      <c r="J1099" s="395"/>
      <c r="K1099" s="396"/>
      <c r="L1099" s="396"/>
    </row>
    <row r="1100" spans="1:12">
      <c r="A1100" s="140"/>
      <c r="C1100" s="141" t="s">
        <v>320</v>
      </c>
      <c r="D1100" s="395">
        <v>26</v>
      </c>
      <c r="E1100" s="396">
        <v>0</v>
      </c>
      <c r="F1100" s="397">
        <v>26</v>
      </c>
      <c r="G1100" s="396">
        <v>3</v>
      </c>
      <c r="H1100" s="396">
        <v>0</v>
      </c>
      <c r="I1100" s="396">
        <v>3</v>
      </c>
      <c r="J1100" s="395">
        <v>29</v>
      </c>
      <c r="K1100" s="396">
        <v>0</v>
      </c>
      <c r="L1100" s="396">
        <v>29</v>
      </c>
    </row>
    <row r="1101" spans="1:12">
      <c r="A1101" s="140"/>
      <c r="C1101" s="141" t="s">
        <v>324</v>
      </c>
      <c r="D1101" s="395">
        <v>18</v>
      </c>
      <c r="E1101" s="396">
        <v>3</v>
      </c>
      <c r="F1101" s="397">
        <v>21</v>
      </c>
      <c r="G1101" s="396">
        <v>0</v>
      </c>
      <c r="H1101" s="396">
        <v>0</v>
      </c>
      <c r="I1101" s="396">
        <v>0</v>
      </c>
      <c r="J1101" s="395">
        <v>18</v>
      </c>
      <c r="K1101" s="396">
        <v>3</v>
      </c>
      <c r="L1101" s="396">
        <v>21</v>
      </c>
    </row>
    <row r="1102" spans="1:12">
      <c r="A1102" s="140"/>
      <c r="C1102" s="141" t="s">
        <v>325</v>
      </c>
      <c r="D1102" s="395">
        <v>18</v>
      </c>
      <c r="E1102" s="396">
        <v>0</v>
      </c>
      <c r="F1102" s="397">
        <v>18</v>
      </c>
      <c r="G1102" s="396">
        <v>3</v>
      </c>
      <c r="H1102" s="396">
        <v>0</v>
      </c>
      <c r="I1102" s="396">
        <v>3</v>
      </c>
      <c r="J1102" s="395">
        <v>21</v>
      </c>
      <c r="K1102" s="396">
        <v>0</v>
      </c>
      <c r="L1102" s="396">
        <v>21</v>
      </c>
    </row>
    <row r="1103" spans="1:12" s="8" customFormat="1">
      <c r="C1103" s="65" t="s">
        <v>50</v>
      </c>
      <c r="D1103" s="367">
        <v>62</v>
      </c>
      <c r="E1103" s="368">
        <v>3</v>
      </c>
      <c r="F1103" s="369">
        <v>65</v>
      </c>
      <c r="G1103" s="368">
        <v>6</v>
      </c>
      <c r="H1103" s="368">
        <v>0</v>
      </c>
      <c r="I1103" s="368">
        <v>6</v>
      </c>
      <c r="J1103" s="367">
        <v>68</v>
      </c>
      <c r="K1103" s="368">
        <v>3</v>
      </c>
      <c r="L1103" s="368">
        <v>71</v>
      </c>
    </row>
    <row r="1104" spans="1:12">
      <c r="A1104" s="140"/>
      <c r="B1104" s="1" t="s">
        <v>149</v>
      </c>
      <c r="D1104" s="395"/>
      <c r="E1104" s="396"/>
      <c r="F1104" s="397"/>
      <c r="G1104" s="396"/>
      <c r="H1104" s="396"/>
      <c r="I1104" s="396"/>
      <c r="J1104" s="395"/>
      <c r="K1104" s="396"/>
      <c r="L1104" s="396"/>
    </row>
    <row r="1105" spans="1:12">
      <c r="A1105" s="140"/>
      <c r="C1105" s="141" t="s">
        <v>278</v>
      </c>
      <c r="D1105" s="395">
        <v>12</v>
      </c>
      <c r="E1105" s="396">
        <v>8</v>
      </c>
      <c r="F1105" s="397">
        <v>20</v>
      </c>
      <c r="G1105" s="396">
        <v>0</v>
      </c>
      <c r="H1105" s="396">
        <v>1</v>
      </c>
      <c r="I1105" s="396">
        <v>1</v>
      </c>
      <c r="J1105" s="395">
        <v>12</v>
      </c>
      <c r="K1105" s="396">
        <v>9</v>
      </c>
      <c r="L1105" s="396">
        <v>21</v>
      </c>
    </row>
    <row r="1106" spans="1:12">
      <c r="A1106" s="8"/>
      <c r="B1106" s="8"/>
      <c r="C1106" s="65" t="s">
        <v>50</v>
      </c>
      <c r="D1106" s="367">
        <v>12</v>
      </c>
      <c r="E1106" s="368">
        <v>8</v>
      </c>
      <c r="F1106" s="369">
        <v>20</v>
      </c>
      <c r="G1106" s="368">
        <v>0</v>
      </c>
      <c r="H1106" s="368">
        <v>1</v>
      </c>
      <c r="I1106" s="368">
        <v>1</v>
      </c>
      <c r="J1106" s="367">
        <v>12</v>
      </c>
      <c r="K1106" s="368">
        <v>9</v>
      </c>
      <c r="L1106" s="368">
        <v>21</v>
      </c>
    </row>
    <row r="1107" spans="1:12">
      <c r="A1107" s="140"/>
      <c r="B1107" s="1" t="s">
        <v>150</v>
      </c>
      <c r="D1107" s="395"/>
      <c r="E1107" s="396"/>
      <c r="F1107" s="397"/>
      <c r="G1107" s="396"/>
      <c r="H1107" s="396"/>
      <c r="I1107" s="396"/>
      <c r="J1107" s="395"/>
      <c r="K1107" s="396"/>
      <c r="L1107" s="396"/>
    </row>
    <row r="1108" spans="1:12">
      <c r="A1108" s="140"/>
      <c r="B1108" s="140"/>
      <c r="C1108" s="141" t="s">
        <v>329</v>
      </c>
      <c r="D1108" s="395">
        <v>75</v>
      </c>
      <c r="E1108" s="396">
        <v>153</v>
      </c>
      <c r="F1108" s="397">
        <v>228</v>
      </c>
      <c r="G1108" s="396">
        <v>2</v>
      </c>
      <c r="H1108" s="396">
        <v>9</v>
      </c>
      <c r="I1108" s="396">
        <v>11</v>
      </c>
      <c r="J1108" s="395">
        <v>77</v>
      </c>
      <c r="K1108" s="396">
        <v>162</v>
      </c>
      <c r="L1108" s="396">
        <v>239</v>
      </c>
    </row>
    <row r="1109" spans="1:12" s="8" customFormat="1">
      <c r="A1109" s="140"/>
      <c r="B1109" s="140"/>
      <c r="C1109" s="141" t="s">
        <v>331</v>
      </c>
      <c r="D1109" s="395">
        <v>67</v>
      </c>
      <c r="E1109" s="396">
        <v>161</v>
      </c>
      <c r="F1109" s="397">
        <v>228</v>
      </c>
      <c r="G1109" s="396">
        <v>1</v>
      </c>
      <c r="H1109" s="396">
        <v>6</v>
      </c>
      <c r="I1109" s="396">
        <v>7</v>
      </c>
      <c r="J1109" s="395">
        <v>68</v>
      </c>
      <c r="K1109" s="396">
        <v>167</v>
      </c>
      <c r="L1109" s="396">
        <v>235</v>
      </c>
    </row>
    <row r="1110" spans="1:12" s="8" customFormat="1">
      <c r="A1110" s="140"/>
      <c r="B1110" s="140"/>
      <c r="C1110" s="141" t="s">
        <v>332</v>
      </c>
      <c r="D1110" s="395">
        <v>27</v>
      </c>
      <c r="E1110" s="396">
        <v>34</v>
      </c>
      <c r="F1110" s="397">
        <v>61</v>
      </c>
      <c r="G1110" s="396">
        <v>1</v>
      </c>
      <c r="H1110" s="396">
        <v>1</v>
      </c>
      <c r="I1110" s="396">
        <v>2</v>
      </c>
      <c r="J1110" s="395">
        <v>28</v>
      </c>
      <c r="K1110" s="396">
        <v>35</v>
      </c>
      <c r="L1110" s="396">
        <v>63</v>
      </c>
    </row>
    <row r="1111" spans="1:12">
      <c r="A1111" s="140"/>
      <c r="B1111" s="140"/>
      <c r="C1111" s="141" t="s">
        <v>333</v>
      </c>
      <c r="D1111" s="395">
        <v>10</v>
      </c>
      <c r="E1111" s="396">
        <v>9</v>
      </c>
      <c r="F1111" s="397">
        <v>19</v>
      </c>
      <c r="G1111" s="396">
        <v>0</v>
      </c>
      <c r="H1111" s="396">
        <v>0</v>
      </c>
      <c r="I1111" s="396">
        <v>0</v>
      </c>
      <c r="J1111" s="395">
        <v>10</v>
      </c>
      <c r="K1111" s="396">
        <v>9</v>
      </c>
      <c r="L1111" s="396">
        <v>19</v>
      </c>
    </row>
    <row r="1112" spans="1:12">
      <c r="A1112" s="8"/>
      <c r="B1112" s="8"/>
      <c r="C1112" s="65" t="s">
        <v>50</v>
      </c>
      <c r="D1112" s="367">
        <v>179</v>
      </c>
      <c r="E1112" s="368">
        <v>357</v>
      </c>
      <c r="F1112" s="369">
        <v>536</v>
      </c>
      <c r="G1112" s="368">
        <v>4</v>
      </c>
      <c r="H1112" s="368">
        <v>16</v>
      </c>
      <c r="I1112" s="368">
        <v>20</v>
      </c>
      <c r="J1112" s="367">
        <v>183</v>
      </c>
      <c r="K1112" s="368">
        <v>373</v>
      </c>
      <c r="L1112" s="368">
        <v>556</v>
      </c>
    </row>
    <row r="1113" spans="1:12">
      <c r="A1113" s="8"/>
      <c r="B1113" s="8"/>
      <c r="C1113" s="65" t="s">
        <v>279</v>
      </c>
      <c r="D1113" s="398">
        <v>644</v>
      </c>
      <c r="E1113" s="399">
        <v>552</v>
      </c>
      <c r="F1113" s="400">
        <v>1196</v>
      </c>
      <c r="G1113" s="399">
        <v>45</v>
      </c>
      <c r="H1113" s="399">
        <v>37</v>
      </c>
      <c r="I1113" s="399">
        <v>82</v>
      </c>
      <c r="J1113" s="398">
        <v>689</v>
      </c>
      <c r="K1113" s="399">
        <v>589</v>
      </c>
      <c r="L1113" s="399">
        <v>1278</v>
      </c>
    </row>
    <row r="1114" spans="1:12" s="8" customFormat="1">
      <c r="A1114" s="1" t="s">
        <v>55</v>
      </c>
      <c r="B1114" s="140"/>
      <c r="C1114" s="141"/>
      <c r="D1114" s="395"/>
      <c r="E1114" s="396"/>
      <c r="F1114" s="397"/>
      <c r="G1114" s="396"/>
      <c r="H1114" s="396"/>
      <c r="I1114" s="396"/>
      <c r="J1114" s="395"/>
      <c r="K1114" s="396"/>
      <c r="L1114" s="396"/>
    </row>
    <row r="1115" spans="1:12">
      <c r="A1115" s="140"/>
      <c r="B1115" s="1" t="s">
        <v>137</v>
      </c>
      <c r="D1115" s="395"/>
      <c r="E1115" s="396"/>
      <c r="F1115" s="397"/>
      <c r="G1115" s="396"/>
      <c r="H1115" s="396"/>
      <c r="I1115" s="396"/>
      <c r="J1115" s="395"/>
      <c r="K1115" s="396"/>
      <c r="L1115" s="396"/>
    </row>
    <row r="1116" spans="1:12">
      <c r="A1116" s="140"/>
      <c r="C1116" s="141" t="s">
        <v>305</v>
      </c>
      <c r="D1116" s="395">
        <v>1</v>
      </c>
      <c r="E1116" s="396">
        <v>0</v>
      </c>
      <c r="F1116" s="397">
        <v>1</v>
      </c>
      <c r="G1116" s="396">
        <v>0</v>
      </c>
      <c r="H1116" s="396">
        <v>0</v>
      </c>
      <c r="I1116" s="396">
        <v>0</v>
      </c>
      <c r="J1116" s="395">
        <v>1</v>
      </c>
      <c r="K1116" s="396">
        <v>0</v>
      </c>
      <c r="L1116" s="396">
        <v>1</v>
      </c>
    </row>
    <row r="1117" spans="1:12">
      <c r="A1117" s="8"/>
      <c r="B1117" s="8"/>
      <c r="C1117" s="65" t="s">
        <v>50</v>
      </c>
      <c r="D1117" s="367">
        <v>1</v>
      </c>
      <c r="E1117" s="368">
        <v>0</v>
      </c>
      <c r="F1117" s="369">
        <v>1</v>
      </c>
      <c r="G1117" s="368">
        <v>0</v>
      </c>
      <c r="H1117" s="368">
        <v>0</v>
      </c>
      <c r="I1117" s="368">
        <v>0</v>
      </c>
      <c r="J1117" s="367">
        <v>1</v>
      </c>
      <c r="K1117" s="368">
        <v>0</v>
      </c>
      <c r="L1117" s="368">
        <v>1</v>
      </c>
    </row>
    <row r="1118" spans="1:12">
      <c r="A1118" s="140"/>
      <c r="B1118" s="1" t="s">
        <v>144</v>
      </c>
      <c r="D1118" s="395"/>
      <c r="E1118" s="396"/>
      <c r="F1118" s="397"/>
      <c r="G1118" s="396"/>
      <c r="H1118" s="396"/>
      <c r="I1118" s="396"/>
      <c r="J1118" s="395"/>
      <c r="K1118" s="396"/>
      <c r="L1118" s="396"/>
    </row>
    <row r="1119" spans="1:12">
      <c r="A1119" s="140"/>
      <c r="C1119" s="141" t="s">
        <v>311</v>
      </c>
      <c r="D1119" s="395">
        <v>1</v>
      </c>
      <c r="E1119" s="396">
        <v>0</v>
      </c>
      <c r="F1119" s="397">
        <v>1</v>
      </c>
      <c r="G1119" s="396">
        <v>0</v>
      </c>
      <c r="H1119" s="396">
        <v>0</v>
      </c>
      <c r="I1119" s="396">
        <v>0</v>
      </c>
      <c r="J1119" s="395">
        <v>1</v>
      </c>
      <c r="K1119" s="396">
        <v>0</v>
      </c>
      <c r="L1119" s="396">
        <v>1</v>
      </c>
    </row>
    <row r="1120" spans="1:12">
      <c r="A1120" s="8"/>
      <c r="B1120" s="8"/>
      <c r="C1120" s="65" t="s">
        <v>50</v>
      </c>
      <c r="D1120" s="367">
        <v>1</v>
      </c>
      <c r="E1120" s="368">
        <v>0</v>
      </c>
      <c r="F1120" s="369">
        <v>1</v>
      </c>
      <c r="G1120" s="368">
        <v>0</v>
      </c>
      <c r="H1120" s="368">
        <v>0</v>
      </c>
      <c r="I1120" s="368">
        <v>0</v>
      </c>
      <c r="J1120" s="367">
        <v>1</v>
      </c>
      <c r="K1120" s="368">
        <v>0</v>
      </c>
      <c r="L1120" s="368">
        <v>1</v>
      </c>
    </row>
    <row r="1121" spans="1:12">
      <c r="A1121" s="140"/>
      <c r="B1121" s="1" t="s">
        <v>146</v>
      </c>
      <c r="D1121" s="395"/>
      <c r="E1121" s="396"/>
      <c r="F1121" s="397"/>
      <c r="G1121" s="396"/>
      <c r="H1121" s="396"/>
      <c r="I1121" s="396"/>
      <c r="J1121" s="395"/>
      <c r="K1121" s="396"/>
      <c r="L1121" s="396"/>
    </row>
    <row r="1122" spans="1:12" s="8" customFormat="1">
      <c r="A1122" s="140"/>
      <c r="B1122" s="1"/>
      <c r="C1122" s="141" t="s">
        <v>338</v>
      </c>
      <c r="D1122" s="395">
        <v>1</v>
      </c>
      <c r="E1122" s="396">
        <v>1</v>
      </c>
      <c r="F1122" s="397">
        <v>2</v>
      </c>
      <c r="G1122" s="396">
        <v>0</v>
      </c>
      <c r="H1122" s="396">
        <v>0</v>
      </c>
      <c r="I1122" s="396">
        <v>0</v>
      </c>
      <c r="J1122" s="395">
        <v>1</v>
      </c>
      <c r="K1122" s="396">
        <v>1</v>
      </c>
      <c r="L1122" s="396">
        <v>2</v>
      </c>
    </row>
    <row r="1123" spans="1:12">
      <c r="A1123" s="140"/>
      <c r="C1123" s="141" t="s">
        <v>340</v>
      </c>
      <c r="D1123" s="395">
        <v>2</v>
      </c>
      <c r="E1123" s="396">
        <v>0</v>
      </c>
      <c r="F1123" s="397">
        <v>2</v>
      </c>
      <c r="G1123" s="396">
        <v>0</v>
      </c>
      <c r="H1123" s="396">
        <v>0</v>
      </c>
      <c r="I1123" s="396">
        <v>0</v>
      </c>
      <c r="J1123" s="395">
        <v>2</v>
      </c>
      <c r="K1123" s="396">
        <v>0</v>
      </c>
      <c r="L1123" s="396">
        <v>2</v>
      </c>
    </row>
    <row r="1124" spans="1:12">
      <c r="A1124" s="8"/>
      <c r="B1124" s="8"/>
      <c r="C1124" s="65" t="s">
        <v>50</v>
      </c>
      <c r="D1124" s="367">
        <v>3</v>
      </c>
      <c r="E1124" s="368">
        <v>1</v>
      </c>
      <c r="F1124" s="369">
        <v>4</v>
      </c>
      <c r="G1124" s="368">
        <v>0</v>
      </c>
      <c r="H1124" s="368">
        <v>0</v>
      </c>
      <c r="I1124" s="368">
        <v>0</v>
      </c>
      <c r="J1124" s="367">
        <v>3</v>
      </c>
      <c r="K1124" s="368">
        <v>1</v>
      </c>
      <c r="L1124" s="368">
        <v>4</v>
      </c>
    </row>
    <row r="1125" spans="1:12">
      <c r="A1125" s="140"/>
      <c r="B1125" s="1" t="s">
        <v>150</v>
      </c>
      <c r="D1125" s="395"/>
      <c r="E1125" s="396"/>
      <c r="F1125" s="397"/>
      <c r="G1125" s="396"/>
      <c r="H1125" s="396"/>
      <c r="I1125" s="396"/>
      <c r="J1125" s="395"/>
      <c r="K1125" s="396"/>
      <c r="L1125" s="396"/>
    </row>
    <row r="1126" spans="1:12">
      <c r="A1126" s="140"/>
      <c r="C1126" s="141" t="s">
        <v>332</v>
      </c>
      <c r="D1126" s="395">
        <v>1</v>
      </c>
      <c r="E1126" s="396">
        <v>0</v>
      </c>
      <c r="F1126" s="397">
        <v>1</v>
      </c>
      <c r="G1126" s="396">
        <v>0</v>
      </c>
      <c r="H1126" s="396">
        <v>0</v>
      </c>
      <c r="I1126" s="396">
        <v>0</v>
      </c>
      <c r="J1126" s="395">
        <v>1</v>
      </c>
      <c r="K1126" s="396">
        <v>0</v>
      </c>
      <c r="L1126" s="396">
        <v>1</v>
      </c>
    </row>
    <row r="1127" spans="1:12">
      <c r="A1127" s="8"/>
      <c r="B1127" s="8"/>
      <c r="C1127" s="65" t="s">
        <v>50</v>
      </c>
      <c r="D1127" s="367">
        <v>1</v>
      </c>
      <c r="E1127" s="368">
        <v>0</v>
      </c>
      <c r="F1127" s="369">
        <v>1</v>
      </c>
      <c r="G1127" s="368">
        <v>0</v>
      </c>
      <c r="H1127" s="368">
        <v>0</v>
      </c>
      <c r="I1127" s="368">
        <v>0</v>
      </c>
      <c r="J1127" s="367">
        <v>1</v>
      </c>
      <c r="K1127" s="368">
        <v>0</v>
      </c>
      <c r="L1127" s="368">
        <v>1</v>
      </c>
    </row>
    <row r="1128" spans="1:12">
      <c r="A1128" s="8"/>
      <c r="B1128" s="8"/>
      <c r="C1128" s="65" t="s">
        <v>343</v>
      </c>
      <c r="D1128" s="398">
        <v>6</v>
      </c>
      <c r="E1128" s="399">
        <v>1</v>
      </c>
      <c r="F1128" s="400">
        <v>7</v>
      </c>
      <c r="G1128" s="399">
        <v>0</v>
      </c>
      <c r="H1128" s="399">
        <v>0</v>
      </c>
      <c r="I1128" s="399">
        <v>0</v>
      </c>
      <c r="J1128" s="398">
        <v>6</v>
      </c>
      <c r="K1128" s="399">
        <v>1</v>
      </c>
      <c r="L1128" s="399">
        <v>7</v>
      </c>
    </row>
    <row r="1129" spans="1:12">
      <c r="A1129" s="1" t="s">
        <v>56</v>
      </c>
      <c r="D1129" s="159"/>
      <c r="F1129" s="160"/>
      <c r="J1129" s="159"/>
    </row>
    <row r="1130" spans="1:12">
      <c r="B1130" s="1" t="s">
        <v>139</v>
      </c>
      <c r="C1130" s="173"/>
      <c r="D1130" s="163"/>
      <c r="E1130" s="164"/>
      <c r="F1130" s="165"/>
      <c r="G1130" s="164"/>
      <c r="H1130" s="164"/>
      <c r="I1130" s="164"/>
      <c r="J1130" s="163"/>
      <c r="K1130" s="164"/>
      <c r="L1130" s="209"/>
    </row>
    <row r="1131" spans="1:12">
      <c r="C1131" s="141" t="s">
        <v>351</v>
      </c>
      <c r="D1131" s="163">
        <v>149</v>
      </c>
      <c r="E1131" s="164">
        <v>261</v>
      </c>
      <c r="F1131" s="165">
        <v>410</v>
      </c>
      <c r="G1131" s="164">
        <v>7</v>
      </c>
      <c r="H1131" s="164">
        <v>16</v>
      </c>
      <c r="I1131" s="164">
        <v>23</v>
      </c>
      <c r="J1131" s="163">
        <v>156</v>
      </c>
      <c r="K1131" s="164">
        <v>277</v>
      </c>
      <c r="L1131" s="209">
        <v>433</v>
      </c>
    </row>
    <row r="1132" spans="1:12">
      <c r="C1132" s="141" t="s">
        <v>355</v>
      </c>
      <c r="D1132" s="163">
        <v>17</v>
      </c>
      <c r="E1132" s="164">
        <v>92</v>
      </c>
      <c r="F1132" s="165">
        <v>109</v>
      </c>
      <c r="G1132" s="164">
        <v>17</v>
      </c>
      <c r="H1132" s="164">
        <v>72</v>
      </c>
      <c r="I1132" s="164">
        <v>89</v>
      </c>
      <c r="J1132" s="163">
        <v>34</v>
      </c>
      <c r="K1132" s="164">
        <v>164</v>
      </c>
      <c r="L1132" s="209">
        <v>198</v>
      </c>
    </row>
    <row r="1133" spans="1:12">
      <c r="C1133" s="141" t="s">
        <v>361</v>
      </c>
      <c r="D1133" s="163">
        <v>147</v>
      </c>
      <c r="E1133" s="164">
        <v>699</v>
      </c>
      <c r="F1133" s="165">
        <v>846</v>
      </c>
      <c r="G1133" s="164">
        <v>3</v>
      </c>
      <c r="H1133" s="164">
        <v>25</v>
      </c>
      <c r="I1133" s="164">
        <v>28</v>
      </c>
      <c r="J1133" s="163">
        <v>150</v>
      </c>
      <c r="K1133" s="164">
        <v>724</v>
      </c>
      <c r="L1133" s="209">
        <v>874</v>
      </c>
    </row>
    <row r="1134" spans="1:12">
      <c r="C1134" s="141" t="s">
        <v>362</v>
      </c>
      <c r="D1134" s="163">
        <v>68</v>
      </c>
      <c r="E1134" s="164">
        <v>226</v>
      </c>
      <c r="F1134" s="165">
        <v>294</v>
      </c>
      <c r="G1134" s="164">
        <v>2</v>
      </c>
      <c r="H1134" s="164">
        <v>9</v>
      </c>
      <c r="I1134" s="164">
        <v>11</v>
      </c>
      <c r="J1134" s="163">
        <v>70</v>
      </c>
      <c r="K1134" s="164">
        <v>235</v>
      </c>
      <c r="L1134" s="209">
        <v>305</v>
      </c>
    </row>
    <row r="1135" spans="1:12">
      <c r="C1135" s="141" t="s">
        <v>363</v>
      </c>
      <c r="D1135" s="163">
        <v>0</v>
      </c>
      <c r="E1135" s="164">
        <v>202</v>
      </c>
      <c r="F1135" s="165">
        <v>202</v>
      </c>
      <c r="G1135" s="164">
        <v>2</v>
      </c>
      <c r="H1135" s="164">
        <v>10</v>
      </c>
      <c r="I1135" s="164">
        <v>12</v>
      </c>
      <c r="J1135" s="163">
        <v>2</v>
      </c>
      <c r="K1135" s="164">
        <v>212</v>
      </c>
      <c r="L1135" s="209">
        <v>214</v>
      </c>
    </row>
    <row r="1136" spans="1:12" ht="13.2" customHeight="1">
      <c r="C1136" s="65" t="s">
        <v>50</v>
      </c>
      <c r="D1136" s="9">
        <v>381</v>
      </c>
      <c r="E1136" s="10">
        <v>1480</v>
      </c>
      <c r="F1136" s="10">
        <v>1861</v>
      </c>
      <c r="G1136" s="9">
        <v>31</v>
      </c>
      <c r="H1136" s="10">
        <v>132</v>
      </c>
      <c r="I1136" s="10">
        <v>163</v>
      </c>
      <c r="J1136" s="9">
        <v>412</v>
      </c>
      <c r="K1136" s="10">
        <v>1612</v>
      </c>
      <c r="L1136" s="38">
        <v>2024</v>
      </c>
    </row>
    <row r="1137" spans="2:12">
      <c r="B1137" s="1" t="s">
        <v>144</v>
      </c>
      <c r="C1137" s="173"/>
      <c r="D1137" s="12"/>
      <c r="E1137" s="13"/>
      <c r="F1137" s="14"/>
      <c r="G1137" s="13"/>
      <c r="H1137" s="13"/>
      <c r="I1137" s="13"/>
      <c r="J1137" s="12"/>
      <c r="K1137" s="13"/>
      <c r="L1137" s="40"/>
    </row>
    <row r="1138" spans="2:12">
      <c r="C1138" s="141" t="s">
        <v>367</v>
      </c>
      <c r="D1138" s="163">
        <v>868</v>
      </c>
      <c r="E1138" s="164">
        <v>645</v>
      </c>
      <c r="F1138" s="165">
        <v>1513</v>
      </c>
      <c r="G1138" s="164">
        <v>22</v>
      </c>
      <c r="H1138" s="164">
        <v>33</v>
      </c>
      <c r="I1138" s="164">
        <v>55</v>
      </c>
      <c r="J1138" s="163">
        <v>890</v>
      </c>
      <c r="K1138" s="164">
        <v>678</v>
      </c>
      <c r="L1138" s="209">
        <v>1568</v>
      </c>
    </row>
    <row r="1139" spans="2:12">
      <c r="C1139" s="141" t="s">
        <v>375</v>
      </c>
      <c r="D1139" s="163">
        <v>36</v>
      </c>
      <c r="E1139" s="164">
        <v>34</v>
      </c>
      <c r="F1139" s="165">
        <v>70</v>
      </c>
      <c r="G1139" s="164">
        <v>72</v>
      </c>
      <c r="H1139" s="164">
        <v>71</v>
      </c>
      <c r="I1139" s="164">
        <v>143</v>
      </c>
      <c r="J1139" s="163">
        <v>108</v>
      </c>
      <c r="K1139" s="164">
        <v>105</v>
      </c>
      <c r="L1139" s="209">
        <v>213</v>
      </c>
    </row>
    <row r="1140" spans="2:12">
      <c r="C1140" s="141" t="s">
        <v>385</v>
      </c>
      <c r="D1140" s="163">
        <v>83</v>
      </c>
      <c r="E1140" s="164">
        <v>162</v>
      </c>
      <c r="F1140" s="165">
        <v>245</v>
      </c>
      <c r="G1140" s="164">
        <v>5</v>
      </c>
      <c r="H1140" s="164">
        <v>5</v>
      </c>
      <c r="I1140" s="164">
        <v>10</v>
      </c>
      <c r="J1140" s="163">
        <v>88</v>
      </c>
      <c r="K1140" s="164">
        <v>167</v>
      </c>
      <c r="L1140" s="209">
        <v>255</v>
      </c>
    </row>
    <row r="1141" spans="2:12">
      <c r="C1141" s="65" t="s">
        <v>50</v>
      </c>
      <c r="D1141" s="9">
        <v>987</v>
      </c>
      <c r="E1141" s="10">
        <v>841</v>
      </c>
      <c r="F1141" s="11">
        <v>1828</v>
      </c>
      <c r="G1141" s="10">
        <v>99</v>
      </c>
      <c r="H1141" s="10">
        <v>109</v>
      </c>
      <c r="I1141" s="10">
        <v>208</v>
      </c>
      <c r="J1141" s="9">
        <v>1086</v>
      </c>
      <c r="K1141" s="10">
        <v>950</v>
      </c>
      <c r="L1141" s="38">
        <v>2036</v>
      </c>
    </row>
    <row r="1142" spans="2:12">
      <c r="B1142" s="1" t="s">
        <v>146</v>
      </c>
      <c r="C1142" s="173"/>
      <c r="D1142" s="163"/>
      <c r="E1142" s="164"/>
      <c r="F1142" s="165"/>
      <c r="G1142" s="164"/>
      <c r="H1142" s="164"/>
      <c r="I1142" s="164"/>
      <c r="J1142" s="163"/>
      <c r="K1142" s="164"/>
      <c r="L1142" s="209"/>
    </row>
    <row r="1143" spans="2:12">
      <c r="C1143" s="141" t="s">
        <v>395</v>
      </c>
      <c r="D1143" s="163">
        <v>178</v>
      </c>
      <c r="E1143" s="164">
        <v>71</v>
      </c>
      <c r="F1143" s="165">
        <v>249</v>
      </c>
      <c r="G1143" s="164">
        <v>6</v>
      </c>
      <c r="H1143" s="164">
        <v>3</v>
      </c>
      <c r="I1143" s="164">
        <v>9</v>
      </c>
      <c r="J1143" s="163">
        <v>184</v>
      </c>
      <c r="K1143" s="164">
        <v>74</v>
      </c>
      <c r="L1143" s="209">
        <v>258</v>
      </c>
    </row>
    <row r="1144" spans="2:12">
      <c r="C1144" s="141" t="s">
        <v>415</v>
      </c>
      <c r="D1144" s="163">
        <v>422</v>
      </c>
      <c r="E1144" s="164">
        <v>28</v>
      </c>
      <c r="F1144" s="164">
        <v>450</v>
      </c>
      <c r="G1144" s="164">
        <v>16</v>
      </c>
      <c r="H1144" s="164">
        <v>4</v>
      </c>
      <c r="I1144" s="164">
        <v>20</v>
      </c>
      <c r="J1144" s="163">
        <v>438</v>
      </c>
      <c r="K1144" s="164">
        <v>32</v>
      </c>
      <c r="L1144" s="209">
        <v>470</v>
      </c>
    </row>
    <row r="1145" spans="2:12">
      <c r="C1145" s="65" t="s">
        <v>50</v>
      </c>
      <c r="D1145" s="9">
        <v>600</v>
      </c>
      <c r="E1145" s="10">
        <v>99</v>
      </c>
      <c r="F1145" s="10">
        <v>699</v>
      </c>
      <c r="G1145" s="9">
        <v>22</v>
      </c>
      <c r="H1145" s="10">
        <v>7</v>
      </c>
      <c r="I1145" s="10">
        <v>29</v>
      </c>
      <c r="J1145" s="9">
        <v>622</v>
      </c>
      <c r="K1145" s="10">
        <v>106</v>
      </c>
      <c r="L1145" s="38">
        <v>728</v>
      </c>
    </row>
    <row r="1146" spans="2:12">
      <c r="B1146" s="1" t="s">
        <v>149</v>
      </c>
      <c r="C1146" s="173"/>
      <c r="D1146" s="12"/>
      <c r="E1146" s="13"/>
      <c r="F1146" s="14"/>
      <c r="G1146" s="13"/>
      <c r="H1146" s="13"/>
      <c r="I1146" s="13"/>
      <c r="J1146" s="12"/>
      <c r="K1146" s="13"/>
      <c r="L1146" s="40"/>
    </row>
    <row r="1147" spans="2:12">
      <c r="C1147" s="141" t="s">
        <v>280</v>
      </c>
      <c r="D1147" s="163">
        <v>10</v>
      </c>
      <c r="E1147" s="164">
        <v>272</v>
      </c>
      <c r="F1147" s="165">
        <v>282</v>
      </c>
      <c r="G1147" s="164">
        <v>1</v>
      </c>
      <c r="H1147" s="164">
        <v>2</v>
      </c>
      <c r="I1147" s="164">
        <v>3</v>
      </c>
      <c r="J1147" s="163">
        <v>11</v>
      </c>
      <c r="K1147" s="164">
        <v>274</v>
      </c>
      <c r="L1147" s="209">
        <v>285</v>
      </c>
    </row>
    <row r="1148" spans="2:12">
      <c r="C1148" s="141" t="s">
        <v>281</v>
      </c>
      <c r="D1148" s="163">
        <v>99</v>
      </c>
      <c r="E1148" s="164">
        <v>421</v>
      </c>
      <c r="F1148" s="165">
        <v>520</v>
      </c>
      <c r="G1148" s="164">
        <v>0</v>
      </c>
      <c r="H1148" s="164">
        <v>8</v>
      </c>
      <c r="I1148" s="164">
        <v>8</v>
      </c>
      <c r="J1148" s="163">
        <v>99</v>
      </c>
      <c r="K1148" s="164">
        <v>429</v>
      </c>
      <c r="L1148" s="209">
        <v>528</v>
      </c>
    </row>
    <row r="1149" spans="2:12">
      <c r="C1149" s="141" t="s">
        <v>278</v>
      </c>
      <c r="D1149" s="163">
        <v>480</v>
      </c>
      <c r="E1149" s="164">
        <v>354</v>
      </c>
      <c r="F1149" s="165">
        <v>834</v>
      </c>
      <c r="G1149" s="164">
        <v>6</v>
      </c>
      <c r="H1149" s="164">
        <v>10</v>
      </c>
      <c r="I1149" s="164">
        <v>16</v>
      </c>
      <c r="J1149" s="163">
        <v>486</v>
      </c>
      <c r="K1149" s="164">
        <v>364</v>
      </c>
      <c r="L1149" s="209">
        <v>850</v>
      </c>
    </row>
    <row r="1150" spans="2:12">
      <c r="C1150" s="65" t="s">
        <v>50</v>
      </c>
      <c r="D1150" s="9">
        <v>589</v>
      </c>
      <c r="E1150" s="10">
        <v>1047</v>
      </c>
      <c r="F1150" s="10">
        <v>1636</v>
      </c>
      <c r="G1150" s="9">
        <v>7</v>
      </c>
      <c r="H1150" s="10">
        <v>20</v>
      </c>
      <c r="I1150" s="10">
        <v>27</v>
      </c>
      <c r="J1150" s="9">
        <v>596</v>
      </c>
      <c r="K1150" s="10">
        <v>1067</v>
      </c>
      <c r="L1150" s="38">
        <v>1663</v>
      </c>
    </row>
    <row r="1151" spans="2:12">
      <c r="B1151" s="1" t="s">
        <v>150</v>
      </c>
      <c r="C1151" s="173"/>
      <c r="D1151" s="163"/>
      <c r="E1151" s="164"/>
      <c r="F1151" s="165"/>
      <c r="G1151" s="164"/>
      <c r="H1151" s="164"/>
      <c r="I1151" s="164"/>
      <c r="J1151" s="163"/>
      <c r="K1151" s="164"/>
      <c r="L1151" s="209"/>
    </row>
    <row r="1152" spans="2:12">
      <c r="C1152" s="141" t="s">
        <v>424</v>
      </c>
      <c r="D1152" s="163">
        <v>113</v>
      </c>
      <c r="E1152" s="164">
        <v>409</v>
      </c>
      <c r="F1152" s="165">
        <v>522</v>
      </c>
      <c r="G1152" s="164">
        <v>2</v>
      </c>
      <c r="H1152" s="164">
        <v>6</v>
      </c>
      <c r="I1152" s="164">
        <v>8</v>
      </c>
      <c r="J1152" s="163">
        <v>115</v>
      </c>
      <c r="K1152" s="164">
        <v>415</v>
      </c>
      <c r="L1152" s="209">
        <v>530</v>
      </c>
    </row>
    <row r="1153" spans="1:13">
      <c r="C1153" s="141" t="s">
        <v>425</v>
      </c>
      <c r="D1153" s="163">
        <v>116</v>
      </c>
      <c r="E1153" s="164">
        <v>773</v>
      </c>
      <c r="F1153" s="172">
        <v>889</v>
      </c>
      <c r="G1153" s="164">
        <v>3</v>
      </c>
      <c r="H1153" s="164">
        <v>14</v>
      </c>
      <c r="I1153" s="164">
        <v>17</v>
      </c>
      <c r="J1153" s="163">
        <v>119</v>
      </c>
      <c r="K1153" s="164">
        <v>787</v>
      </c>
      <c r="L1153" s="209">
        <v>906</v>
      </c>
    </row>
    <row r="1154" spans="1:13">
      <c r="C1154" s="65" t="s">
        <v>50</v>
      </c>
      <c r="D1154" s="9">
        <v>229</v>
      </c>
      <c r="E1154" s="10">
        <v>1182</v>
      </c>
      <c r="F1154" s="10">
        <v>1411</v>
      </c>
      <c r="G1154" s="9">
        <v>5</v>
      </c>
      <c r="H1154" s="10">
        <v>20</v>
      </c>
      <c r="I1154" s="10">
        <v>25</v>
      </c>
      <c r="J1154" s="9">
        <v>234</v>
      </c>
      <c r="K1154" s="10">
        <v>1202</v>
      </c>
      <c r="L1154" s="38">
        <v>1436</v>
      </c>
    </row>
    <row r="1155" spans="1:13">
      <c r="C1155" s="65" t="s">
        <v>282</v>
      </c>
      <c r="D1155" s="166">
        <v>2786</v>
      </c>
      <c r="E1155" s="167">
        <v>4649</v>
      </c>
      <c r="F1155" s="180">
        <v>7435</v>
      </c>
      <c r="G1155" s="167">
        <v>164</v>
      </c>
      <c r="H1155" s="167">
        <v>288</v>
      </c>
      <c r="I1155" s="167">
        <v>452</v>
      </c>
      <c r="J1155" s="166">
        <v>2950</v>
      </c>
      <c r="K1155" s="167">
        <v>4937</v>
      </c>
      <c r="L1155" s="278">
        <v>7887</v>
      </c>
    </row>
    <row r="1156" spans="1:13">
      <c r="C1156" s="65" t="s">
        <v>301</v>
      </c>
      <c r="D1156" s="12">
        <f t="shared" ref="D1156:L1156" si="29">SUM(D1155,D1128,D1113)</f>
        <v>3436</v>
      </c>
      <c r="E1156" s="13">
        <f t="shared" si="29"/>
        <v>5202</v>
      </c>
      <c r="F1156" s="14">
        <f t="shared" si="29"/>
        <v>8638</v>
      </c>
      <c r="G1156" s="13">
        <f t="shared" si="29"/>
        <v>209</v>
      </c>
      <c r="H1156" s="13">
        <f t="shared" si="29"/>
        <v>325</v>
      </c>
      <c r="I1156" s="13">
        <f t="shared" si="29"/>
        <v>534</v>
      </c>
      <c r="J1156" s="12">
        <f t="shared" si="29"/>
        <v>3645</v>
      </c>
      <c r="K1156" s="13">
        <f t="shared" si="29"/>
        <v>5527</v>
      </c>
      <c r="L1156" s="40">
        <f t="shared" si="29"/>
        <v>9172</v>
      </c>
    </row>
    <row r="1157" spans="1:13">
      <c r="A1157" s="1" t="s">
        <v>59</v>
      </c>
      <c r="C1157" s="65"/>
      <c r="D1157" s="163">
        <v>154</v>
      </c>
      <c r="E1157" s="164">
        <v>244</v>
      </c>
      <c r="F1157" s="164">
        <v>398</v>
      </c>
      <c r="G1157" s="163">
        <v>20</v>
      </c>
      <c r="H1157" s="164">
        <v>21</v>
      </c>
      <c r="I1157" s="164">
        <v>41</v>
      </c>
      <c r="J1157" s="163">
        <v>174</v>
      </c>
      <c r="K1157" s="164">
        <v>265</v>
      </c>
      <c r="L1157" s="209">
        <v>439</v>
      </c>
    </row>
    <row r="1158" spans="1:13" ht="21.6" customHeight="1">
      <c r="C1158" s="65" t="s">
        <v>780</v>
      </c>
      <c r="D1158" s="12">
        <f t="shared" ref="D1158:L1158" si="30">SUM(D1156:D1157)</f>
        <v>3590</v>
      </c>
      <c r="E1158" s="13">
        <f t="shared" si="30"/>
        <v>5446</v>
      </c>
      <c r="F1158" s="13">
        <f t="shared" si="30"/>
        <v>9036</v>
      </c>
      <c r="G1158" s="12">
        <f t="shared" si="30"/>
        <v>229</v>
      </c>
      <c r="H1158" s="13">
        <f t="shared" si="30"/>
        <v>346</v>
      </c>
      <c r="I1158" s="13">
        <f t="shared" si="30"/>
        <v>575</v>
      </c>
      <c r="J1158" s="12">
        <f t="shared" si="30"/>
        <v>3819</v>
      </c>
      <c r="K1158" s="13">
        <f t="shared" si="30"/>
        <v>5792</v>
      </c>
      <c r="L1158" s="40">
        <f t="shared" si="30"/>
        <v>9611</v>
      </c>
    </row>
    <row r="1159" spans="1:13">
      <c r="C1159" s="65"/>
      <c r="D1159" s="1"/>
      <c r="E1159" s="1"/>
      <c r="F1159" s="1"/>
      <c r="G1159" s="1"/>
      <c r="H1159" s="1"/>
      <c r="I1159" s="1"/>
      <c r="J1159" s="1"/>
      <c r="K1159" s="1"/>
      <c r="L1159" s="8"/>
    </row>
    <row r="1160" spans="1:13">
      <c r="C1160" s="65"/>
      <c r="D1160" s="1"/>
      <c r="E1160" s="1"/>
      <c r="F1160" s="1"/>
      <c r="G1160" s="1"/>
      <c r="H1160" s="1"/>
      <c r="I1160" s="1"/>
      <c r="J1160" s="1"/>
      <c r="K1160" s="1"/>
      <c r="L1160" s="8"/>
    </row>
    <row r="1161" spans="1:13" ht="26.4" customHeight="1">
      <c r="A1161" s="651" t="s">
        <v>781</v>
      </c>
      <c r="B1161" s="651"/>
      <c r="C1161" s="651"/>
      <c r="D1161" s="651"/>
      <c r="E1161" s="651"/>
      <c r="F1161" s="651"/>
      <c r="G1161" s="651"/>
      <c r="H1161" s="651"/>
      <c r="I1161" s="651"/>
      <c r="J1161" s="651"/>
      <c r="K1161" s="651"/>
      <c r="L1161" s="651"/>
    </row>
    <row r="1162" spans="1:13" ht="13.8" thickBot="1">
      <c r="A1162" s="29"/>
      <c r="B1162" s="29"/>
      <c r="C1162" s="29"/>
      <c r="D1162" s="29"/>
      <c r="E1162" s="29"/>
      <c r="F1162" s="29"/>
      <c r="G1162" s="29"/>
      <c r="H1162" s="29"/>
      <c r="I1162" s="29"/>
      <c r="J1162" s="151"/>
      <c r="K1162" s="151"/>
      <c r="L1162" s="557" t="s">
        <v>745</v>
      </c>
    </row>
    <row r="1163" spans="1:13">
      <c r="A1163" s="152"/>
      <c r="B1163" s="152"/>
      <c r="C1163" s="153"/>
      <c r="D1163" s="653" t="s">
        <v>131</v>
      </c>
      <c r="E1163" s="654"/>
      <c r="F1163" s="655"/>
      <c r="G1163" s="654" t="s">
        <v>132</v>
      </c>
      <c r="H1163" s="654"/>
      <c r="I1163" s="654"/>
      <c r="J1163" s="653" t="s">
        <v>50</v>
      </c>
      <c r="K1163" s="654"/>
      <c r="L1163" s="654"/>
    </row>
    <row r="1164" spans="1:13">
      <c r="A1164" s="154"/>
      <c r="B1164" s="154"/>
      <c r="C1164" s="155"/>
      <c r="D1164" s="156" t="s">
        <v>51</v>
      </c>
      <c r="E1164" s="157" t="s">
        <v>52</v>
      </c>
      <c r="F1164" s="158" t="s">
        <v>53</v>
      </c>
      <c r="G1164" s="157" t="s">
        <v>51</v>
      </c>
      <c r="H1164" s="157" t="s">
        <v>52</v>
      </c>
      <c r="I1164" s="157" t="s">
        <v>53</v>
      </c>
      <c r="J1164" s="156" t="s">
        <v>51</v>
      </c>
      <c r="K1164" s="157" t="s">
        <v>52</v>
      </c>
      <c r="L1164" s="277" t="s">
        <v>53</v>
      </c>
      <c r="M1164" s="8"/>
    </row>
    <row r="1165" spans="1:13" s="8" customFormat="1">
      <c r="A1165" s="1" t="s">
        <v>54</v>
      </c>
      <c r="B1165" s="140"/>
      <c r="C1165" s="141"/>
      <c r="D1165" s="388"/>
      <c r="E1165" s="389"/>
      <c r="F1165" s="390"/>
      <c r="G1165" s="389"/>
      <c r="H1165" s="389"/>
      <c r="I1165" s="389"/>
      <c r="J1165" s="391"/>
      <c r="K1165" s="389"/>
      <c r="L1165" s="346"/>
    </row>
    <row r="1166" spans="1:13">
      <c r="A1166" s="140"/>
      <c r="B1166" s="1" t="s">
        <v>144</v>
      </c>
      <c r="C1166" s="206"/>
      <c r="D1166" s="388"/>
      <c r="E1166" s="389"/>
      <c r="F1166" s="390"/>
      <c r="G1166" s="389"/>
      <c r="H1166" s="389"/>
      <c r="I1166" s="389"/>
      <c r="J1166" s="388"/>
      <c r="K1166" s="389"/>
      <c r="L1166" s="346"/>
      <c r="M1166" s="8"/>
    </row>
    <row r="1167" spans="1:13">
      <c r="A1167" s="140"/>
      <c r="C1167" s="141" t="s">
        <v>307</v>
      </c>
      <c r="D1167" s="395">
        <v>28</v>
      </c>
      <c r="E1167" s="396">
        <v>41</v>
      </c>
      <c r="F1167" s="397">
        <v>69</v>
      </c>
      <c r="G1167" s="396">
        <v>2</v>
      </c>
      <c r="H1167" s="396">
        <v>3</v>
      </c>
      <c r="I1167" s="396">
        <v>5</v>
      </c>
      <c r="J1167" s="395">
        <v>30</v>
      </c>
      <c r="K1167" s="396">
        <v>44</v>
      </c>
      <c r="L1167" s="396">
        <v>74</v>
      </c>
      <c r="M1167" s="8"/>
    </row>
    <row r="1168" spans="1:13" s="8" customFormat="1">
      <c r="C1168" s="65" t="s">
        <v>50</v>
      </c>
      <c r="D1168" s="367">
        <v>28</v>
      </c>
      <c r="E1168" s="368">
        <v>41</v>
      </c>
      <c r="F1168" s="369">
        <v>69</v>
      </c>
      <c r="G1168" s="368">
        <v>2</v>
      </c>
      <c r="H1168" s="368">
        <v>3</v>
      </c>
      <c r="I1168" s="368">
        <v>5</v>
      </c>
      <c r="J1168" s="367">
        <v>30</v>
      </c>
      <c r="K1168" s="368">
        <v>44</v>
      </c>
      <c r="L1168" s="368">
        <v>74</v>
      </c>
    </row>
    <row r="1169" spans="1:13">
      <c r="A1169" s="140"/>
      <c r="B1169" s="1" t="s">
        <v>146</v>
      </c>
      <c r="D1169" s="395"/>
      <c r="E1169" s="396"/>
      <c r="F1169" s="397"/>
      <c r="G1169" s="396"/>
      <c r="H1169" s="396"/>
      <c r="I1169" s="396"/>
      <c r="J1169" s="395"/>
      <c r="K1169" s="396"/>
      <c r="L1169" s="396"/>
      <c r="M1169" s="8"/>
    </row>
    <row r="1170" spans="1:13">
      <c r="A1170" s="140"/>
      <c r="C1170" s="141" t="s">
        <v>320</v>
      </c>
      <c r="D1170" s="395">
        <v>55</v>
      </c>
      <c r="E1170" s="396">
        <v>1</v>
      </c>
      <c r="F1170" s="397">
        <v>56</v>
      </c>
      <c r="G1170" s="396">
        <v>7</v>
      </c>
      <c r="H1170" s="396">
        <v>0</v>
      </c>
      <c r="I1170" s="396">
        <v>7</v>
      </c>
      <c r="J1170" s="395">
        <v>62</v>
      </c>
      <c r="K1170" s="396">
        <v>1</v>
      </c>
      <c r="L1170" s="396">
        <v>63</v>
      </c>
      <c r="M1170" s="8"/>
    </row>
    <row r="1171" spans="1:13">
      <c r="A1171" s="140"/>
      <c r="C1171" s="141" t="s">
        <v>321</v>
      </c>
      <c r="D1171" s="395">
        <v>36</v>
      </c>
      <c r="E1171" s="396">
        <v>0</v>
      </c>
      <c r="F1171" s="397">
        <v>36</v>
      </c>
      <c r="G1171" s="396">
        <v>4</v>
      </c>
      <c r="H1171" s="396">
        <v>1</v>
      </c>
      <c r="I1171" s="396">
        <v>5</v>
      </c>
      <c r="J1171" s="395">
        <v>40</v>
      </c>
      <c r="K1171" s="396">
        <v>1</v>
      </c>
      <c r="L1171" s="396">
        <v>41</v>
      </c>
      <c r="M1171" s="8"/>
    </row>
    <row r="1172" spans="1:13">
      <c r="A1172" s="140"/>
      <c r="C1172" s="141" t="s">
        <v>322</v>
      </c>
      <c r="D1172" s="395">
        <v>6</v>
      </c>
      <c r="E1172" s="396">
        <v>0</v>
      </c>
      <c r="F1172" s="397">
        <v>6</v>
      </c>
      <c r="G1172" s="396">
        <v>0</v>
      </c>
      <c r="H1172" s="396">
        <v>0</v>
      </c>
      <c r="I1172" s="396">
        <v>0</v>
      </c>
      <c r="J1172" s="395">
        <v>6</v>
      </c>
      <c r="K1172" s="396">
        <v>0</v>
      </c>
      <c r="L1172" s="396">
        <v>6</v>
      </c>
      <c r="M1172" s="8"/>
    </row>
    <row r="1173" spans="1:13">
      <c r="A1173" s="140"/>
      <c r="C1173" s="141" t="s">
        <v>324</v>
      </c>
      <c r="D1173" s="395">
        <v>6</v>
      </c>
      <c r="E1173" s="396">
        <v>1</v>
      </c>
      <c r="F1173" s="397">
        <v>7</v>
      </c>
      <c r="G1173" s="396">
        <v>1</v>
      </c>
      <c r="H1173" s="396">
        <v>0</v>
      </c>
      <c r="I1173" s="396">
        <v>1</v>
      </c>
      <c r="J1173" s="395">
        <v>7</v>
      </c>
      <c r="K1173" s="396">
        <v>1</v>
      </c>
      <c r="L1173" s="396">
        <v>8</v>
      </c>
      <c r="M1173" s="8"/>
    </row>
    <row r="1174" spans="1:13" s="8" customFormat="1">
      <c r="C1174" s="65" t="s">
        <v>50</v>
      </c>
      <c r="D1174" s="367">
        <v>103</v>
      </c>
      <c r="E1174" s="368">
        <v>2</v>
      </c>
      <c r="F1174" s="369">
        <v>105</v>
      </c>
      <c r="G1174" s="368">
        <v>12</v>
      </c>
      <c r="H1174" s="368">
        <v>1</v>
      </c>
      <c r="I1174" s="368">
        <v>13</v>
      </c>
      <c r="J1174" s="367">
        <v>115</v>
      </c>
      <c r="K1174" s="368">
        <v>3</v>
      </c>
      <c r="L1174" s="368">
        <v>118</v>
      </c>
    </row>
    <row r="1175" spans="1:13">
      <c r="A1175" s="140"/>
      <c r="B1175" s="1" t="s">
        <v>149</v>
      </c>
      <c r="D1175" s="395"/>
      <c r="E1175" s="396"/>
      <c r="F1175" s="397"/>
      <c r="G1175" s="396"/>
      <c r="H1175" s="396"/>
      <c r="I1175" s="396"/>
      <c r="J1175" s="395"/>
      <c r="K1175" s="396"/>
      <c r="L1175" s="396"/>
      <c r="M1175" s="8"/>
    </row>
    <row r="1176" spans="1:13">
      <c r="A1176" s="140"/>
      <c r="C1176" s="141" t="s">
        <v>278</v>
      </c>
      <c r="D1176" s="395">
        <v>21</v>
      </c>
      <c r="E1176" s="396">
        <v>15</v>
      </c>
      <c r="F1176" s="397">
        <v>36</v>
      </c>
      <c r="G1176" s="396">
        <v>1</v>
      </c>
      <c r="H1176" s="396">
        <v>0</v>
      </c>
      <c r="I1176" s="396">
        <v>1</v>
      </c>
      <c r="J1176" s="395">
        <v>22</v>
      </c>
      <c r="K1176" s="396">
        <v>15</v>
      </c>
      <c r="L1176" s="396">
        <v>37</v>
      </c>
      <c r="M1176" s="8"/>
    </row>
    <row r="1177" spans="1:13">
      <c r="A1177" s="8"/>
      <c r="B1177" s="8"/>
      <c r="C1177" s="65" t="s">
        <v>50</v>
      </c>
      <c r="D1177" s="367">
        <v>21</v>
      </c>
      <c r="E1177" s="368">
        <v>15</v>
      </c>
      <c r="F1177" s="369">
        <v>36</v>
      </c>
      <c r="G1177" s="368">
        <v>1</v>
      </c>
      <c r="H1177" s="368">
        <v>0</v>
      </c>
      <c r="I1177" s="368">
        <v>1</v>
      </c>
      <c r="J1177" s="367">
        <v>22</v>
      </c>
      <c r="K1177" s="368">
        <v>15</v>
      </c>
      <c r="L1177" s="368">
        <v>37</v>
      </c>
      <c r="M1177" s="8"/>
    </row>
    <row r="1178" spans="1:13" s="8" customFormat="1">
      <c r="A1178" s="140"/>
      <c r="B1178" s="1" t="s">
        <v>150</v>
      </c>
      <c r="C1178" s="141"/>
      <c r="D1178" s="395"/>
      <c r="E1178" s="396"/>
      <c r="F1178" s="397"/>
      <c r="G1178" s="396"/>
      <c r="H1178" s="396"/>
      <c r="I1178" s="396"/>
      <c r="J1178" s="395"/>
      <c r="K1178" s="396"/>
      <c r="L1178" s="396"/>
    </row>
    <row r="1179" spans="1:13" s="8" customFormat="1">
      <c r="A1179" s="140"/>
      <c r="B1179" s="1"/>
      <c r="C1179" s="141" t="s">
        <v>329</v>
      </c>
      <c r="D1179" s="395">
        <v>43</v>
      </c>
      <c r="E1179" s="396">
        <v>146</v>
      </c>
      <c r="F1179" s="397">
        <v>189</v>
      </c>
      <c r="G1179" s="396">
        <v>1</v>
      </c>
      <c r="H1179" s="396">
        <v>10</v>
      </c>
      <c r="I1179" s="396">
        <v>11</v>
      </c>
      <c r="J1179" s="395">
        <v>44</v>
      </c>
      <c r="K1179" s="396">
        <v>156</v>
      </c>
      <c r="L1179" s="396">
        <v>200</v>
      </c>
    </row>
    <row r="1180" spans="1:13" s="8" customFormat="1">
      <c r="A1180" s="140"/>
      <c r="B1180" s="140"/>
      <c r="C1180" s="141" t="s">
        <v>330</v>
      </c>
      <c r="D1180" s="395">
        <v>24</v>
      </c>
      <c r="E1180" s="396">
        <v>65</v>
      </c>
      <c r="F1180" s="397">
        <v>89</v>
      </c>
      <c r="G1180" s="396">
        <v>2</v>
      </c>
      <c r="H1180" s="396">
        <v>6</v>
      </c>
      <c r="I1180" s="396">
        <v>8</v>
      </c>
      <c r="J1180" s="395">
        <v>26</v>
      </c>
      <c r="K1180" s="396">
        <v>71</v>
      </c>
      <c r="L1180" s="396">
        <v>97</v>
      </c>
    </row>
    <row r="1181" spans="1:13">
      <c r="A1181" s="140"/>
      <c r="B1181" s="140"/>
      <c r="C1181" s="140" t="s">
        <v>331</v>
      </c>
      <c r="D1181" s="395">
        <v>43</v>
      </c>
      <c r="E1181" s="396">
        <v>113</v>
      </c>
      <c r="F1181" s="397">
        <v>156</v>
      </c>
      <c r="G1181" s="396">
        <v>3</v>
      </c>
      <c r="H1181" s="396">
        <v>6</v>
      </c>
      <c r="I1181" s="396">
        <v>9</v>
      </c>
      <c r="J1181" s="395">
        <v>46</v>
      </c>
      <c r="K1181" s="396">
        <v>119</v>
      </c>
      <c r="L1181" s="396">
        <v>165</v>
      </c>
      <c r="M1181" s="8"/>
    </row>
    <row r="1182" spans="1:13">
      <c r="A1182" s="140"/>
      <c r="B1182" s="140"/>
      <c r="C1182" s="140" t="s">
        <v>332</v>
      </c>
      <c r="D1182" s="395">
        <v>12</v>
      </c>
      <c r="E1182" s="396">
        <v>16</v>
      </c>
      <c r="F1182" s="397">
        <v>28</v>
      </c>
      <c r="G1182" s="396">
        <v>1</v>
      </c>
      <c r="H1182" s="396">
        <v>1</v>
      </c>
      <c r="I1182" s="396">
        <v>2</v>
      </c>
      <c r="J1182" s="395">
        <v>13</v>
      </c>
      <c r="K1182" s="396">
        <v>17</v>
      </c>
      <c r="L1182" s="396">
        <v>30</v>
      </c>
      <c r="M1182" s="8"/>
    </row>
    <row r="1183" spans="1:13">
      <c r="A1183" s="8"/>
      <c r="B1183" s="8"/>
      <c r="C1183" s="65" t="s">
        <v>50</v>
      </c>
      <c r="D1183" s="367">
        <v>122</v>
      </c>
      <c r="E1183" s="368">
        <v>340</v>
      </c>
      <c r="F1183" s="369">
        <v>462</v>
      </c>
      <c r="G1183" s="368">
        <v>7</v>
      </c>
      <c r="H1183" s="368">
        <v>23</v>
      </c>
      <c r="I1183" s="368">
        <v>30</v>
      </c>
      <c r="J1183" s="367">
        <v>129</v>
      </c>
      <c r="K1183" s="368">
        <v>363</v>
      </c>
      <c r="L1183" s="368">
        <v>492</v>
      </c>
      <c r="M1183" s="8"/>
    </row>
    <row r="1184" spans="1:13">
      <c r="A1184" s="8"/>
      <c r="B1184" s="8"/>
      <c r="C1184" s="65" t="s">
        <v>279</v>
      </c>
      <c r="D1184" s="398">
        <v>274</v>
      </c>
      <c r="E1184" s="399">
        <v>398</v>
      </c>
      <c r="F1184" s="400">
        <v>672</v>
      </c>
      <c r="G1184" s="399">
        <v>22</v>
      </c>
      <c r="H1184" s="399">
        <v>27</v>
      </c>
      <c r="I1184" s="399">
        <v>49</v>
      </c>
      <c r="J1184" s="398">
        <v>296</v>
      </c>
      <c r="K1184" s="399">
        <v>425</v>
      </c>
      <c r="L1184" s="399">
        <v>721</v>
      </c>
      <c r="M1184" s="8"/>
    </row>
    <row r="1185" spans="1:12">
      <c r="A1185" s="1" t="s">
        <v>56</v>
      </c>
      <c r="D1185" s="159"/>
      <c r="F1185" s="160"/>
      <c r="J1185" s="159"/>
    </row>
    <row r="1186" spans="1:12">
      <c r="B1186" s="1" t="s">
        <v>139</v>
      </c>
      <c r="C1186" s="173"/>
      <c r="D1186" s="163"/>
      <c r="E1186" s="164"/>
      <c r="F1186" s="165"/>
      <c r="G1186" s="164"/>
      <c r="H1186" s="164"/>
      <c r="I1186" s="164"/>
      <c r="J1186" s="163"/>
      <c r="K1186" s="164"/>
      <c r="L1186" s="209"/>
    </row>
    <row r="1187" spans="1:12">
      <c r="C1187" s="141" t="s">
        <v>351</v>
      </c>
      <c r="D1187" s="163">
        <v>44</v>
      </c>
      <c r="E1187" s="164">
        <v>115</v>
      </c>
      <c r="F1187" s="165">
        <v>159</v>
      </c>
      <c r="G1187" s="164">
        <v>7</v>
      </c>
      <c r="H1187" s="164">
        <v>11</v>
      </c>
      <c r="I1187" s="164">
        <v>18</v>
      </c>
      <c r="J1187" s="163">
        <v>51</v>
      </c>
      <c r="K1187" s="164">
        <v>126</v>
      </c>
      <c r="L1187" s="209">
        <v>177</v>
      </c>
    </row>
    <row r="1188" spans="1:12">
      <c r="C1188" s="141" t="s">
        <v>361</v>
      </c>
      <c r="D1188" s="163">
        <v>64</v>
      </c>
      <c r="E1188" s="164">
        <v>325</v>
      </c>
      <c r="F1188" s="165">
        <v>389</v>
      </c>
      <c r="G1188" s="164">
        <v>0</v>
      </c>
      <c r="H1188" s="164">
        <v>24</v>
      </c>
      <c r="I1188" s="164">
        <v>24</v>
      </c>
      <c r="J1188" s="163">
        <v>64</v>
      </c>
      <c r="K1188" s="164">
        <v>349</v>
      </c>
      <c r="L1188" s="209">
        <v>413</v>
      </c>
    </row>
    <row r="1189" spans="1:12">
      <c r="C1189" s="141" t="s">
        <v>363</v>
      </c>
      <c r="D1189" s="163">
        <v>0</v>
      </c>
      <c r="E1189" s="164">
        <v>72</v>
      </c>
      <c r="F1189" s="172">
        <v>72</v>
      </c>
      <c r="G1189" s="164">
        <v>0</v>
      </c>
      <c r="H1189" s="164">
        <v>9</v>
      </c>
      <c r="I1189" s="164">
        <v>9</v>
      </c>
      <c r="J1189" s="163">
        <v>0</v>
      </c>
      <c r="K1189" s="164">
        <v>81</v>
      </c>
      <c r="L1189" s="209">
        <v>81</v>
      </c>
    </row>
    <row r="1190" spans="1:12">
      <c r="C1190" s="65" t="s">
        <v>50</v>
      </c>
      <c r="D1190" s="9">
        <v>108</v>
      </c>
      <c r="E1190" s="10">
        <v>512</v>
      </c>
      <c r="F1190" s="10">
        <v>620</v>
      </c>
      <c r="G1190" s="9">
        <v>7</v>
      </c>
      <c r="H1190" s="10">
        <v>44</v>
      </c>
      <c r="I1190" s="10">
        <v>51</v>
      </c>
      <c r="J1190" s="9">
        <v>115</v>
      </c>
      <c r="K1190" s="10">
        <v>556</v>
      </c>
      <c r="L1190" s="38">
        <v>671</v>
      </c>
    </row>
    <row r="1191" spans="1:12" ht="13.2" customHeight="1">
      <c r="B1191" s="1" t="s">
        <v>144</v>
      </c>
      <c r="C1191" s="173"/>
      <c r="D1191" s="12"/>
      <c r="E1191" s="13"/>
      <c r="F1191" s="14"/>
      <c r="G1191" s="13"/>
      <c r="H1191" s="13"/>
      <c r="I1191" s="13"/>
      <c r="J1191" s="12"/>
      <c r="K1191" s="13"/>
      <c r="L1191" s="40"/>
    </row>
    <row r="1192" spans="1:12">
      <c r="C1192" s="141" t="s">
        <v>367</v>
      </c>
      <c r="D1192" s="163">
        <v>329</v>
      </c>
      <c r="E1192" s="164">
        <v>296</v>
      </c>
      <c r="F1192" s="165">
        <v>625</v>
      </c>
      <c r="G1192" s="164">
        <v>22</v>
      </c>
      <c r="H1192" s="164">
        <v>21</v>
      </c>
      <c r="I1192" s="164">
        <v>43</v>
      </c>
      <c r="J1192" s="163">
        <v>351</v>
      </c>
      <c r="K1192" s="164">
        <v>317</v>
      </c>
      <c r="L1192" s="209">
        <v>668</v>
      </c>
    </row>
    <row r="1193" spans="1:12" ht="13.2" customHeight="1">
      <c r="C1193" s="141" t="s">
        <v>385</v>
      </c>
      <c r="D1193" s="163">
        <v>13</v>
      </c>
      <c r="E1193" s="164">
        <v>37</v>
      </c>
      <c r="F1193" s="165">
        <v>50</v>
      </c>
      <c r="G1193" s="164">
        <v>2</v>
      </c>
      <c r="H1193" s="164">
        <v>1</v>
      </c>
      <c r="I1193" s="164">
        <v>3</v>
      </c>
      <c r="J1193" s="163">
        <v>15</v>
      </c>
      <c r="K1193" s="164">
        <v>38</v>
      </c>
      <c r="L1193" s="209">
        <v>53</v>
      </c>
    </row>
    <row r="1194" spans="1:12">
      <c r="C1194" s="65" t="s">
        <v>50</v>
      </c>
      <c r="D1194" s="9">
        <v>342</v>
      </c>
      <c r="E1194" s="10">
        <v>333</v>
      </c>
      <c r="F1194" s="10">
        <v>675</v>
      </c>
      <c r="G1194" s="9">
        <v>24</v>
      </c>
      <c r="H1194" s="10">
        <v>22</v>
      </c>
      <c r="I1194" s="10">
        <v>46</v>
      </c>
      <c r="J1194" s="9">
        <v>366</v>
      </c>
      <c r="K1194" s="10">
        <v>355</v>
      </c>
      <c r="L1194" s="38">
        <v>721</v>
      </c>
    </row>
    <row r="1195" spans="1:12">
      <c r="B1195" s="1" t="s">
        <v>146</v>
      </c>
      <c r="C1195" s="173"/>
      <c r="D1195" s="163"/>
      <c r="E1195" s="164"/>
      <c r="F1195" s="165"/>
      <c r="G1195" s="164"/>
      <c r="H1195" s="164"/>
      <c r="I1195" s="164"/>
      <c r="J1195" s="163"/>
      <c r="K1195" s="164"/>
      <c r="L1195" s="209"/>
    </row>
    <row r="1196" spans="1:12">
      <c r="C1196" s="141" t="s">
        <v>395</v>
      </c>
      <c r="D1196" s="163">
        <v>107</v>
      </c>
      <c r="E1196" s="164">
        <v>38</v>
      </c>
      <c r="F1196" s="165">
        <v>145</v>
      </c>
      <c r="G1196" s="164">
        <v>9</v>
      </c>
      <c r="H1196" s="164">
        <v>5</v>
      </c>
      <c r="I1196" s="164">
        <v>14</v>
      </c>
      <c r="J1196" s="163">
        <v>116</v>
      </c>
      <c r="K1196" s="164">
        <v>43</v>
      </c>
      <c r="L1196" s="209">
        <v>159</v>
      </c>
    </row>
    <row r="1197" spans="1:12">
      <c r="C1197" s="141" t="s">
        <v>339</v>
      </c>
      <c r="D1197" s="163">
        <v>229</v>
      </c>
      <c r="E1197" s="164">
        <v>1</v>
      </c>
      <c r="F1197" s="165">
        <v>230</v>
      </c>
      <c r="G1197" s="164">
        <v>10</v>
      </c>
      <c r="H1197" s="164">
        <v>0</v>
      </c>
      <c r="I1197" s="164">
        <v>10</v>
      </c>
      <c r="J1197" s="163">
        <v>239</v>
      </c>
      <c r="K1197" s="164">
        <v>1</v>
      </c>
      <c r="L1197" s="209">
        <v>240</v>
      </c>
    </row>
    <row r="1198" spans="1:12">
      <c r="C1198" s="141" t="s">
        <v>400</v>
      </c>
      <c r="D1198" s="163">
        <v>75</v>
      </c>
      <c r="E1198" s="164">
        <v>1</v>
      </c>
      <c r="F1198" s="165">
        <v>76</v>
      </c>
      <c r="G1198" s="164">
        <v>3</v>
      </c>
      <c r="H1198" s="164">
        <v>0</v>
      </c>
      <c r="I1198" s="164">
        <v>3</v>
      </c>
      <c r="J1198" s="163">
        <v>78</v>
      </c>
      <c r="K1198" s="164">
        <v>1</v>
      </c>
      <c r="L1198" s="209">
        <v>79</v>
      </c>
    </row>
    <row r="1199" spans="1:12">
      <c r="C1199" s="141" t="s">
        <v>402</v>
      </c>
      <c r="D1199" s="163">
        <v>60</v>
      </c>
      <c r="E1199" s="164">
        <v>2</v>
      </c>
      <c r="F1199" s="165">
        <v>62</v>
      </c>
      <c r="G1199" s="164">
        <v>2</v>
      </c>
      <c r="H1199" s="164">
        <v>0</v>
      </c>
      <c r="I1199" s="164">
        <v>2</v>
      </c>
      <c r="J1199" s="163">
        <v>62</v>
      </c>
      <c r="K1199" s="164">
        <v>2</v>
      </c>
      <c r="L1199" s="209">
        <v>64</v>
      </c>
    </row>
    <row r="1200" spans="1:12">
      <c r="C1200" s="65" t="s">
        <v>50</v>
      </c>
      <c r="D1200" s="9">
        <v>471</v>
      </c>
      <c r="E1200" s="10">
        <v>42</v>
      </c>
      <c r="F1200" s="10">
        <v>513</v>
      </c>
      <c r="G1200" s="9">
        <v>24</v>
      </c>
      <c r="H1200" s="10">
        <v>5</v>
      </c>
      <c r="I1200" s="10">
        <v>29</v>
      </c>
      <c r="J1200" s="9">
        <v>495</v>
      </c>
      <c r="K1200" s="10">
        <v>47</v>
      </c>
      <c r="L1200" s="38">
        <v>542</v>
      </c>
    </row>
    <row r="1201" spans="1:12">
      <c r="B1201" s="1" t="s">
        <v>149</v>
      </c>
      <c r="C1201" s="173"/>
      <c r="D1201" s="12"/>
      <c r="E1201" s="13"/>
      <c r="F1201" s="14"/>
      <c r="G1201" s="13"/>
      <c r="H1201" s="13"/>
      <c r="I1201" s="13"/>
      <c r="J1201" s="12"/>
      <c r="K1201" s="13"/>
      <c r="L1201" s="40"/>
    </row>
    <row r="1202" spans="1:12">
      <c r="C1202" s="141" t="s">
        <v>280</v>
      </c>
      <c r="D1202" s="163">
        <v>16</v>
      </c>
      <c r="E1202" s="164">
        <v>260</v>
      </c>
      <c r="F1202" s="165">
        <v>276</v>
      </c>
      <c r="G1202" s="164">
        <v>1</v>
      </c>
      <c r="H1202" s="164">
        <v>16</v>
      </c>
      <c r="I1202" s="164">
        <v>17</v>
      </c>
      <c r="J1202" s="163">
        <v>17</v>
      </c>
      <c r="K1202" s="164">
        <v>276</v>
      </c>
      <c r="L1202" s="209">
        <v>293</v>
      </c>
    </row>
    <row r="1203" spans="1:12">
      <c r="C1203" s="141" t="s">
        <v>281</v>
      </c>
      <c r="D1203" s="163">
        <v>52</v>
      </c>
      <c r="E1203" s="164">
        <v>241</v>
      </c>
      <c r="F1203" s="165">
        <v>293</v>
      </c>
      <c r="G1203" s="164">
        <v>1</v>
      </c>
      <c r="H1203" s="164">
        <v>7</v>
      </c>
      <c r="I1203" s="164">
        <v>8</v>
      </c>
      <c r="J1203" s="163">
        <v>53</v>
      </c>
      <c r="K1203" s="164">
        <v>248</v>
      </c>
      <c r="L1203" s="209">
        <v>301</v>
      </c>
    </row>
    <row r="1204" spans="1:12">
      <c r="C1204" s="141" t="s">
        <v>278</v>
      </c>
      <c r="D1204" s="163">
        <v>311</v>
      </c>
      <c r="E1204" s="164">
        <v>414</v>
      </c>
      <c r="F1204" s="165">
        <v>725</v>
      </c>
      <c r="G1204" s="164">
        <v>20</v>
      </c>
      <c r="H1204" s="164">
        <v>20</v>
      </c>
      <c r="I1204" s="164">
        <v>40</v>
      </c>
      <c r="J1204" s="163">
        <v>331</v>
      </c>
      <c r="K1204" s="164">
        <v>434</v>
      </c>
      <c r="L1204" s="209">
        <v>765</v>
      </c>
    </row>
    <row r="1205" spans="1:12">
      <c r="C1205" s="65" t="s">
        <v>50</v>
      </c>
      <c r="D1205" s="9">
        <v>379</v>
      </c>
      <c r="E1205" s="10">
        <v>915</v>
      </c>
      <c r="F1205" s="10">
        <v>1294</v>
      </c>
      <c r="G1205" s="9">
        <v>22</v>
      </c>
      <c r="H1205" s="10">
        <v>43</v>
      </c>
      <c r="I1205" s="10">
        <v>65</v>
      </c>
      <c r="J1205" s="9">
        <v>401</v>
      </c>
      <c r="K1205" s="10">
        <v>958</v>
      </c>
      <c r="L1205" s="38">
        <v>1359</v>
      </c>
    </row>
    <row r="1206" spans="1:12">
      <c r="B1206" s="1" t="s">
        <v>150</v>
      </c>
      <c r="C1206" s="173"/>
      <c r="D1206" s="12"/>
      <c r="E1206" s="13"/>
      <c r="F1206" s="14"/>
      <c r="G1206" s="13"/>
      <c r="H1206" s="13"/>
      <c r="I1206" s="13"/>
      <c r="J1206" s="12"/>
      <c r="K1206" s="13"/>
      <c r="L1206" s="40"/>
    </row>
    <row r="1207" spans="1:12">
      <c r="C1207" s="141" t="s">
        <v>330</v>
      </c>
      <c r="D1207" s="163">
        <v>112</v>
      </c>
      <c r="E1207" s="164">
        <v>591</v>
      </c>
      <c r="F1207" s="165">
        <v>703</v>
      </c>
      <c r="G1207" s="164">
        <v>5</v>
      </c>
      <c r="H1207" s="164">
        <v>33</v>
      </c>
      <c r="I1207" s="164">
        <v>38</v>
      </c>
      <c r="J1207" s="163">
        <v>117</v>
      </c>
      <c r="K1207" s="164">
        <v>624</v>
      </c>
      <c r="L1207" s="209">
        <v>741</v>
      </c>
    </row>
    <row r="1208" spans="1:12">
      <c r="C1208" s="65" t="s">
        <v>50</v>
      </c>
      <c r="D1208" s="9">
        <v>112</v>
      </c>
      <c r="E1208" s="10">
        <v>591</v>
      </c>
      <c r="F1208" s="10">
        <v>703</v>
      </c>
      <c r="G1208" s="9">
        <v>5</v>
      </c>
      <c r="H1208" s="10">
        <v>33</v>
      </c>
      <c r="I1208" s="10">
        <v>38</v>
      </c>
      <c r="J1208" s="9">
        <v>117</v>
      </c>
      <c r="K1208" s="10">
        <v>624</v>
      </c>
      <c r="L1208" s="38">
        <v>741</v>
      </c>
    </row>
    <row r="1209" spans="1:12">
      <c r="C1209" s="65" t="s">
        <v>282</v>
      </c>
      <c r="D1209" s="12">
        <v>1412</v>
      </c>
      <c r="E1209" s="13">
        <v>2393</v>
      </c>
      <c r="F1209" s="13">
        <v>3805</v>
      </c>
      <c r="G1209" s="12">
        <v>82</v>
      </c>
      <c r="H1209" s="13">
        <v>147</v>
      </c>
      <c r="I1209" s="13">
        <v>229</v>
      </c>
      <c r="J1209" s="12">
        <v>1494</v>
      </c>
      <c r="K1209" s="13">
        <v>2540</v>
      </c>
      <c r="L1209" s="40">
        <v>4034</v>
      </c>
    </row>
    <row r="1210" spans="1:12">
      <c r="C1210" s="65" t="s">
        <v>301</v>
      </c>
      <c r="D1210" s="9">
        <f>SUM(D1209,D1184)</f>
        <v>1686</v>
      </c>
      <c r="E1210" s="10">
        <f t="shared" ref="E1210:L1210" si="31">SUM(E1209,E1184)</f>
        <v>2791</v>
      </c>
      <c r="F1210" s="10">
        <f t="shared" si="31"/>
        <v>4477</v>
      </c>
      <c r="G1210" s="9">
        <f t="shared" si="31"/>
        <v>104</v>
      </c>
      <c r="H1210" s="10">
        <f t="shared" si="31"/>
        <v>174</v>
      </c>
      <c r="I1210" s="10">
        <f t="shared" si="31"/>
        <v>278</v>
      </c>
      <c r="J1210" s="9">
        <f t="shared" si="31"/>
        <v>1790</v>
      </c>
      <c r="K1210" s="10">
        <f t="shared" si="31"/>
        <v>2965</v>
      </c>
      <c r="L1210" s="38">
        <f t="shared" si="31"/>
        <v>4755</v>
      </c>
    </row>
    <row r="1211" spans="1:12">
      <c r="A1211" s="1" t="s">
        <v>59</v>
      </c>
      <c r="C1211" s="65"/>
      <c r="D1211" s="163">
        <v>60</v>
      </c>
      <c r="E1211" s="164">
        <v>273</v>
      </c>
      <c r="F1211" s="164">
        <v>333</v>
      </c>
      <c r="G1211" s="163">
        <v>2</v>
      </c>
      <c r="H1211" s="164">
        <v>2</v>
      </c>
      <c r="I1211" s="164">
        <v>4</v>
      </c>
      <c r="J1211" s="163">
        <v>62</v>
      </c>
      <c r="K1211" s="164">
        <v>275</v>
      </c>
      <c r="L1211" s="209">
        <v>337</v>
      </c>
    </row>
    <row r="1212" spans="1:12" ht="20.399999999999999" customHeight="1">
      <c r="C1212" s="65" t="s">
        <v>782</v>
      </c>
      <c r="D1212" s="9">
        <f t="shared" ref="D1212:L1212" si="32">SUM(D1210:D1211)</f>
        <v>1746</v>
      </c>
      <c r="E1212" s="10">
        <f t="shared" si="32"/>
        <v>3064</v>
      </c>
      <c r="F1212" s="10">
        <f t="shared" si="32"/>
        <v>4810</v>
      </c>
      <c r="G1212" s="9">
        <f t="shared" si="32"/>
        <v>106</v>
      </c>
      <c r="H1212" s="10">
        <f t="shared" si="32"/>
        <v>176</v>
      </c>
      <c r="I1212" s="11">
        <f t="shared" si="32"/>
        <v>282</v>
      </c>
      <c r="J1212" s="9">
        <f t="shared" si="32"/>
        <v>1852</v>
      </c>
      <c r="K1212" s="10">
        <f t="shared" si="32"/>
        <v>3240</v>
      </c>
      <c r="L1212" s="38">
        <f t="shared" si="32"/>
        <v>5092</v>
      </c>
    </row>
    <row r="1213" spans="1:12">
      <c r="C1213" s="65"/>
      <c r="D1213" s="1"/>
      <c r="E1213" s="1"/>
      <c r="F1213" s="1"/>
      <c r="G1213" s="1"/>
      <c r="H1213" s="1"/>
      <c r="I1213" s="1"/>
      <c r="J1213" s="1"/>
      <c r="K1213" s="1"/>
      <c r="L1213" s="8"/>
    </row>
    <row r="1214" spans="1:12">
      <c r="C1214" s="65"/>
      <c r="D1214" s="1"/>
      <c r="E1214" s="1"/>
      <c r="F1214" s="1"/>
      <c r="G1214" s="1"/>
      <c r="H1214" s="1"/>
      <c r="I1214" s="1"/>
      <c r="J1214" s="1"/>
      <c r="K1214" s="1"/>
      <c r="L1214" s="8"/>
    </row>
    <row r="1215" spans="1:12" ht="25.2" customHeight="1">
      <c r="A1215" s="651" t="s">
        <v>783</v>
      </c>
      <c r="B1215" s="651"/>
      <c r="C1215" s="651"/>
      <c r="D1215" s="651"/>
      <c r="E1215" s="651"/>
      <c r="F1215" s="651"/>
      <c r="G1215" s="651"/>
      <c r="H1215" s="651"/>
      <c r="I1215" s="651"/>
      <c r="J1215" s="651"/>
      <c r="K1215" s="651"/>
      <c r="L1215" s="651"/>
    </row>
    <row r="1216" spans="1:12" ht="13.8" thickBot="1">
      <c r="A1216" s="29"/>
      <c r="B1216" s="29"/>
      <c r="C1216" s="29"/>
      <c r="D1216" s="29"/>
      <c r="E1216" s="29"/>
      <c r="F1216" s="29"/>
      <c r="G1216" s="29"/>
      <c r="H1216" s="29"/>
      <c r="I1216" s="29"/>
      <c r="J1216" s="151"/>
      <c r="K1216" s="151"/>
      <c r="L1216" s="557" t="s">
        <v>745</v>
      </c>
    </row>
    <row r="1217" spans="1:12">
      <c r="A1217" s="152"/>
      <c r="B1217" s="152"/>
      <c r="C1217" s="153"/>
      <c r="D1217" s="653" t="s">
        <v>131</v>
      </c>
      <c r="E1217" s="654"/>
      <c r="F1217" s="655"/>
      <c r="G1217" s="654" t="s">
        <v>132</v>
      </c>
      <c r="H1217" s="654"/>
      <c r="I1217" s="654"/>
      <c r="J1217" s="653" t="s">
        <v>50</v>
      </c>
      <c r="K1217" s="654"/>
      <c r="L1217" s="654"/>
    </row>
    <row r="1218" spans="1:12">
      <c r="A1218" s="154"/>
      <c r="B1218" s="154"/>
      <c r="C1218" s="155"/>
      <c r="D1218" s="156" t="s">
        <v>51</v>
      </c>
      <c r="E1218" s="157" t="s">
        <v>52</v>
      </c>
      <c r="F1218" s="158" t="s">
        <v>53</v>
      </c>
      <c r="G1218" s="157" t="s">
        <v>51</v>
      </c>
      <c r="H1218" s="157" t="s">
        <v>52</v>
      </c>
      <c r="I1218" s="157" t="s">
        <v>53</v>
      </c>
      <c r="J1218" s="156" t="s">
        <v>51</v>
      </c>
      <c r="K1218" s="157" t="s">
        <v>52</v>
      </c>
      <c r="L1218" s="277" t="s">
        <v>53</v>
      </c>
    </row>
    <row r="1219" spans="1:12">
      <c r="A1219" s="1" t="s">
        <v>57</v>
      </c>
      <c r="C1219" s="65"/>
      <c r="D1219" s="12"/>
      <c r="E1219" s="13"/>
      <c r="F1219" s="14"/>
      <c r="G1219" s="13"/>
      <c r="H1219" s="13"/>
      <c r="I1219" s="13"/>
      <c r="J1219" s="12"/>
      <c r="K1219" s="13"/>
      <c r="L1219" s="40"/>
    </row>
    <row r="1220" spans="1:12">
      <c r="B1220" s="1" t="s">
        <v>153</v>
      </c>
      <c r="C1220" s="173"/>
      <c r="D1220" s="12"/>
      <c r="E1220" s="13"/>
      <c r="F1220" s="14"/>
      <c r="G1220" s="13"/>
      <c r="H1220" s="13"/>
      <c r="I1220" s="13"/>
      <c r="J1220" s="12"/>
      <c r="K1220" s="13"/>
      <c r="L1220" s="40"/>
    </row>
    <row r="1221" spans="1:12">
      <c r="C1221" s="141" t="s">
        <v>427</v>
      </c>
      <c r="D1221" s="163">
        <v>66</v>
      </c>
      <c r="E1221" s="164">
        <v>61</v>
      </c>
      <c r="F1221" s="165">
        <v>127</v>
      </c>
      <c r="G1221" s="164">
        <v>2</v>
      </c>
      <c r="H1221" s="164">
        <v>0</v>
      </c>
      <c r="I1221" s="164">
        <v>2</v>
      </c>
      <c r="J1221" s="163">
        <v>68</v>
      </c>
      <c r="K1221" s="164">
        <v>61</v>
      </c>
      <c r="L1221" s="209">
        <v>129</v>
      </c>
    </row>
    <row r="1222" spans="1:12">
      <c r="C1222" s="141" t="s">
        <v>428</v>
      </c>
      <c r="D1222" s="163">
        <v>29</v>
      </c>
      <c r="E1222" s="164">
        <v>102</v>
      </c>
      <c r="F1222" s="165">
        <v>131</v>
      </c>
      <c r="G1222" s="164">
        <v>1</v>
      </c>
      <c r="H1222" s="164">
        <v>4</v>
      </c>
      <c r="I1222" s="164">
        <v>5</v>
      </c>
      <c r="J1222" s="163">
        <v>30</v>
      </c>
      <c r="K1222" s="164">
        <v>106</v>
      </c>
      <c r="L1222" s="209">
        <v>136</v>
      </c>
    </row>
    <row r="1223" spans="1:12">
      <c r="C1223" s="141" t="s">
        <v>430</v>
      </c>
      <c r="D1223" s="163">
        <v>25</v>
      </c>
      <c r="E1223" s="164">
        <v>22</v>
      </c>
      <c r="F1223" s="165">
        <v>47</v>
      </c>
      <c r="G1223" s="164">
        <v>2</v>
      </c>
      <c r="H1223" s="164">
        <v>2</v>
      </c>
      <c r="I1223" s="164">
        <v>4</v>
      </c>
      <c r="J1223" s="163">
        <v>27</v>
      </c>
      <c r="K1223" s="164">
        <v>24</v>
      </c>
      <c r="L1223" s="209">
        <v>51</v>
      </c>
    </row>
    <row r="1224" spans="1:12">
      <c r="C1224" s="65" t="s">
        <v>50</v>
      </c>
      <c r="D1224" s="9">
        <v>120</v>
      </c>
      <c r="E1224" s="10">
        <v>185</v>
      </c>
      <c r="F1224" s="10">
        <v>305</v>
      </c>
      <c r="G1224" s="9">
        <v>5</v>
      </c>
      <c r="H1224" s="10">
        <v>6</v>
      </c>
      <c r="I1224" s="11">
        <v>11</v>
      </c>
      <c r="J1224" s="9">
        <v>125</v>
      </c>
      <c r="K1224" s="10">
        <v>191</v>
      </c>
      <c r="L1224" s="38">
        <v>316</v>
      </c>
    </row>
    <row r="1225" spans="1:12" ht="14.4" customHeight="1">
      <c r="B1225" s="1" t="s">
        <v>134</v>
      </c>
      <c r="C1225" s="65"/>
      <c r="D1225" s="12"/>
      <c r="E1225" s="13"/>
      <c r="F1225" s="13"/>
      <c r="G1225" s="12"/>
      <c r="H1225" s="13"/>
      <c r="I1225" s="14"/>
      <c r="J1225" s="12"/>
      <c r="K1225" s="13"/>
      <c r="L1225" s="40"/>
    </row>
    <row r="1226" spans="1:12">
      <c r="C1226" s="162" t="s">
        <v>134</v>
      </c>
      <c r="D1226" s="163">
        <v>431</v>
      </c>
      <c r="E1226" s="164">
        <v>489</v>
      </c>
      <c r="F1226" s="164">
        <v>920</v>
      </c>
      <c r="G1226" s="163">
        <v>19</v>
      </c>
      <c r="H1226" s="164">
        <v>22</v>
      </c>
      <c r="I1226" s="165">
        <v>41</v>
      </c>
      <c r="J1226" s="163">
        <v>450</v>
      </c>
      <c r="K1226" s="164">
        <v>511</v>
      </c>
      <c r="L1226" s="209">
        <v>961</v>
      </c>
    </row>
    <row r="1227" spans="1:12">
      <c r="C1227" s="162" t="s">
        <v>431</v>
      </c>
      <c r="D1227" s="163">
        <v>37</v>
      </c>
      <c r="E1227" s="164">
        <v>242</v>
      </c>
      <c r="F1227" s="164">
        <v>279</v>
      </c>
      <c r="G1227" s="163">
        <v>1</v>
      </c>
      <c r="H1227" s="164">
        <v>17</v>
      </c>
      <c r="I1227" s="165">
        <v>18</v>
      </c>
      <c r="J1227" s="163">
        <v>38</v>
      </c>
      <c r="K1227" s="164">
        <v>259</v>
      </c>
      <c r="L1227" s="209">
        <v>297</v>
      </c>
    </row>
    <row r="1228" spans="1:12">
      <c r="C1228" s="65" t="s">
        <v>50</v>
      </c>
      <c r="D1228" s="9">
        <v>468</v>
      </c>
      <c r="E1228" s="10">
        <v>731</v>
      </c>
      <c r="F1228" s="10">
        <v>1199</v>
      </c>
      <c r="G1228" s="9">
        <v>20</v>
      </c>
      <c r="H1228" s="10">
        <v>39</v>
      </c>
      <c r="I1228" s="11">
        <v>59</v>
      </c>
      <c r="J1228" s="9">
        <v>488</v>
      </c>
      <c r="K1228" s="10">
        <v>770</v>
      </c>
      <c r="L1228" s="38">
        <v>1258</v>
      </c>
    </row>
    <row r="1229" spans="1:12">
      <c r="B1229" s="1" t="s">
        <v>173</v>
      </c>
      <c r="C1229" s="173"/>
      <c r="D1229" s="12"/>
      <c r="E1229" s="13"/>
      <c r="F1229" s="13"/>
      <c r="G1229" s="12"/>
      <c r="H1229" s="13"/>
      <c r="I1229" s="14"/>
      <c r="J1229" s="12"/>
      <c r="K1229" s="13"/>
      <c r="L1229" s="40"/>
    </row>
    <row r="1230" spans="1:12">
      <c r="C1230" s="141" t="s">
        <v>784</v>
      </c>
      <c r="D1230" s="163">
        <v>230</v>
      </c>
      <c r="E1230" s="164">
        <v>110</v>
      </c>
      <c r="F1230" s="164">
        <v>340</v>
      </c>
      <c r="G1230" s="163">
        <v>7</v>
      </c>
      <c r="H1230" s="164">
        <v>5</v>
      </c>
      <c r="I1230" s="165">
        <v>12</v>
      </c>
      <c r="J1230" s="163">
        <v>237</v>
      </c>
      <c r="K1230" s="164">
        <v>115</v>
      </c>
      <c r="L1230" s="209">
        <v>352</v>
      </c>
    </row>
    <row r="1231" spans="1:12">
      <c r="C1231" s="141" t="s">
        <v>436</v>
      </c>
      <c r="D1231" s="163">
        <v>388</v>
      </c>
      <c r="E1231" s="164">
        <v>655</v>
      </c>
      <c r="F1231" s="165">
        <v>1043</v>
      </c>
      <c r="G1231" s="164">
        <v>5</v>
      </c>
      <c r="H1231" s="164">
        <v>9</v>
      </c>
      <c r="I1231" s="164">
        <v>14</v>
      </c>
      <c r="J1231" s="163">
        <v>393</v>
      </c>
      <c r="K1231" s="164">
        <v>664</v>
      </c>
      <c r="L1231" s="209">
        <v>1057</v>
      </c>
    </row>
    <row r="1232" spans="1:12">
      <c r="C1232" s="65" t="s">
        <v>50</v>
      </c>
      <c r="D1232" s="9">
        <v>618</v>
      </c>
      <c r="E1232" s="10">
        <v>765</v>
      </c>
      <c r="F1232" s="10">
        <v>1383</v>
      </c>
      <c r="G1232" s="9">
        <v>12</v>
      </c>
      <c r="H1232" s="10">
        <v>14</v>
      </c>
      <c r="I1232" s="10">
        <v>26</v>
      </c>
      <c r="J1232" s="9">
        <v>630</v>
      </c>
      <c r="K1232" s="10">
        <v>779</v>
      </c>
      <c r="L1232" s="38">
        <v>1409</v>
      </c>
    </row>
    <row r="1233" spans="2:12">
      <c r="B1233" s="1" t="s">
        <v>190</v>
      </c>
      <c r="C1233" s="65"/>
      <c r="D1233" s="12"/>
      <c r="E1233" s="13"/>
      <c r="F1233" s="14"/>
      <c r="G1233" s="13"/>
      <c r="H1233" s="13"/>
      <c r="I1233" s="13"/>
      <c r="J1233" s="12"/>
      <c r="K1233" s="13"/>
      <c r="L1233" s="40"/>
    </row>
    <row r="1234" spans="2:12">
      <c r="C1234" s="141" t="s">
        <v>190</v>
      </c>
      <c r="D1234" s="163">
        <v>201</v>
      </c>
      <c r="E1234" s="164">
        <v>668</v>
      </c>
      <c r="F1234" s="165">
        <v>869</v>
      </c>
      <c r="G1234" s="164">
        <v>18</v>
      </c>
      <c r="H1234" s="164">
        <v>42</v>
      </c>
      <c r="I1234" s="164">
        <v>60</v>
      </c>
      <c r="J1234" s="163">
        <v>219</v>
      </c>
      <c r="K1234" s="164">
        <v>710</v>
      </c>
      <c r="L1234" s="209">
        <v>929</v>
      </c>
    </row>
    <row r="1235" spans="2:12">
      <c r="C1235" s="65" t="s">
        <v>50</v>
      </c>
      <c r="D1235" s="9">
        <v>201</v>
      </c>
      <c r="E1235" s="10">
        <v>668</v>
      </c>
      <c r="F1235" s="10">
        <v>869</v>
      </c>
      <c r="G1235" s="9">
        <v>18</v>
      </c>
      <c r="H1235" s="10">
        <v>42</v>
      </c>
      <c r="I1235" s="10">
        <v>60</v>
      </c>
      <c r="J1235" s="9">
        <v>219</v>
      </c>
      <c r="K1235" s="10">
        <v>710</v>
      </c>
      <c r="L1235" s="38">
        <v>929</v>
      </c>
    </row>
    <row r="1236" spans="2:12">
      <c r="B1236" s="1" t="s">
        <v>137</v>
      </c>
      <c r="C1236" s="65"/>
      <c r="D1236" s="12"/>
      <c r="E1236" s="13"/>
      <c r="F1236" s="13"/>
      <c r="G1236" s="12"/>
      <c r="H1236" s="13"/>
      <c r="I1236" s="13"/>
      <c r="J1236" s="12"/>
      <c r="K1236" s="13"/>
      <c r="L1236" s="40"/>
    </row>
    <row r="1237" spans="2:12">
      <c r="C1237" s="162" t="s">
        <v>437</v>
      </c>
      <c r="D1237" s="163">
        <v>40</v>
      </c>
      <c r="E1237" s="164">
        <v>45</v>
      </c>
      <c r="F1237" s="164">
        <v>85</v>
      </c>
      <c r="G1237" s="163">
        <v>0</v>
      </c>
      <c r="H1237" s="164">
        <v>0</v>
      </c>
      <c r="I1237" s="164">
        <v>0</v>
      </c>
      <c r="J1237" s="163">
        <v>40</v>
      </c>
      <c r="K1237" s="164">
        <v>45</v>
      </c>
      <c r="L1237" s="209">
        <v>85</v>
      </c>
    </row>
    <row r="1238" spans="2:12" ht="13.2" customHeight="1">
      <c r="C1238" s="65" t="s">
        <v>50</v>
      </c>
      <c r="D1238" s="9">
        <v>40</v>
      </c>
      <c r="E1238" s="10">
        <v>45</v>
      </c>
      <c r="F1238" s="10">
        <v>85</v>
      </c>
      <c r="G1238" s="9">
        <v>0</v>
      </c>
      <c r="H1238" s="10">
        <v>0</v>
      </c>
      <c r="I1238" s="10">
        <v>0</v>
      </c>
      <c r="J1238" s="9">
        <v>40</v>
      </c>
      <c r="K1238" s="10">
        <v>45</v>
      </c>
      <c r="L1238" s="38">
        <v>85</v>
      </c>
    </row>
    <row r="1239" spans="2:12" ht="27" customHeight="1">
      <c r="B1239" s="679" t="s">
        <v>203</v>
      </c>
      <c r="C1239" s="682"/>
      <c r="D1239" s="12"/>
      <c r="E1239" s="13"/>
      <c r="F1239" s="13"/>
      <c r="G1239" s="12"/>
      <c r="H1239" s="13"/>
      <c r="I1239" s="13"/>
      <c r="J1239" s="12"/>
      <c r="K1239" s="13"/>
      <c r="L1239" s="40"/>
    </row>
    <row r="1240" spans="2:12">
      <c r="C1240" s="141" t="s">
        <v>439</v>
      </c>
      <c r="D1240" s="163">
        <v>38</v>
      </c>
      <c r="E1240" s="164">
        <v>33</v>
      </c>
      <c r="F1240" s="164">
        <v>71</v>
      </c>
      <c r="G1240" s="163">
        <v>89</v>
      </c>
      <c r="H1240" s="164">
        <v>55</v>
      </c>
      <c r="I1240" s="164">
        <v>144</v>
      </c>
      <c r="J1240" s="163">
        <v>127</v>
      </c>
      <c r="K1240" s="164">
        <v>88</v>
      </c>
      <c r="L1240" s="209">
        <v>215</v>
      </c>
    </row>
    <row r="1241" spans="2:12">
      <c r="C1241" s="141" t="s">
        <v>440</v>
      </c>
      <c r="D1241" s="163">
        <v>100</v>
      </c>
      <c r="E1241" s="164">
        <v>51</v>
      </c>
      <c r="F1241" s="165">
        <v>151</v>
      </c>
      <c r="G1241" s="164">
        <v>7</v>
      </c>
      <c r="H1241" s="164">
        <v>1</v>
      </c>
      <c r="I1241" s="164">
        <v>8</v>
      </c>
      <c r="J1241" s="163">
        <v>107</v>
      </c>
      <c r="K1241" s="164">
        <v>52</v>
      </c>
      <c r="L1241" s="209">
        <v>159</v>
      </c>
    </row>
    <row r="1242" spans="2:12">
      <c r="C1242" s="141" t="s">
        <v>442</v>
      </c>
      <c r="D1242" s="163">
        <v>481</v>
      </c>
      <c r="E1242" s="164">
        <v>278</v>
      </c>
      <c r="F1242" s="165">
        <v>759</v>
      </c>
      <c r="G1242" s="164">
        <v>12</v>
      </c>
      <c r="H1242" s="164">
        <v>9</v>
      </c>
      <c r="I1242" s="164">
        <v>21</v>
      </c>
      <c r="J1242" s="163">
        <v>493</v>
      </c>
      <c r="K1242" s="164">
        <v>287</v>
      </c>
      <c r="L1242" s="209">
        <v>780</v>
      </c>
    </row>
    <row r="1243" spans="2:12">
      <c r="C1243" s="141" t="s">
        <v>443</v>
      </c>
      <c r="D1243" s="163">
        <v>93</v>
      </c>
      <c r="E1243" s="164">
        <v>23</v>
      </c>
      <c r="F1243" s="165">
        <v>116</v>
      </c>
      <c r="G1243" s="164">
        <v>1</v>
      </c>
      <c r="H1243" s="164">
        <v>1</v>
      </c>
      <c r="I1243" s="164">
        <v>2</v>
      </c>
      <c r="J1243" s="163">
        <v>94</v>
      </c>
      <c r="K1243" s="164">
        <v>24</v>
      </c>
      <c r="L1243" s="209">
        <v>118</v>
      </c>
    </row>
    <row r="1244" spans="2:12">
      <c r="C1244" s="141" t="s">
        <v>445</v>
      </c>
      <c r="D1244" s="163">
        <v>707</v>
      </c>
      <c r="E1244" s="164">
        <v>456</v>
      </c>
      <c r="F1244" s="164">
        <v>1163</v>
      </c>
      <c r="G1244" s="164">
        <v>24</v>
      </c>
      <c r="H1244" s="164">
        <v>17</v>
      </c>
      <c r="I1244" s="164">
        <v>41</v>
      </c>
      <c r="J1244" s="163">
        <v>731</v>
      </c>
      <c r="K1244" s="164">
        <v>473</v>
      </c>
      <c r="L1244" s="209">
        <v>1204</v>
      </c>
    </row>
    <row r="1245" spans="2:12">
      <c r="C1245" s="65" t="s">
        <v>50</v>
      </c>
      <c r="D1245" s="9">
        <v>1419</v>
      </c>
      <c r="E1245" s="10">
        <v>841</v>
      </c>
      <c r="F1245" s="10">
        <v>2260</v>
      </c>
      <c r="G1245" s="9">
        <v>133</v>
      </c>
      <c r="H1245" s="10">
        <v>83</v>
      </c>
      <c r="I1245" s="10">
        <v>216</v>
      </c>
      <c r="J1245" s="9">
        <v>1552</v>
      </c>
      <c r="K1245" s="10">
        <v>924</v>
      </c>
      <c r="L1245" s="38">
        <v>2476</v>
      </c>
    </row>
    <row r="1246" spans="2:12">
      <c r="B1246" s="1" t="s">
        <v>222</v>
      </c>
      <c r="C1246" s="65"/>
      <c r="D1246" s="12"/>
      <c r="E1246" s="13"/>
      <c r="F1246" s="14"/>
      <c r="G1246" s="13"/>
      <c r="H1246" s="13"/>
      <c r="I1246" s="13"/>
      <c r="J1246" s="12"/>
      <c r="K1246" s="13"/>
      <c r="L1246" s="40"/>
    </row>
    <row r="1247" spans="2:12">
      <c r="C1247" s="141" t="s">
        <v>222</v>
      </c>
      <c r="D1247" s="163">
        <v>107</v>
      </c>
      <c r="E1247" s="164">
        <v>385</v>
      </c>
      <c r="F1247" s="165">
        <v>492</v>
      </c>
      <c r="G1247" s="164">
        <v>16</v>
      </c>
      <c r="H1247" s="164">
        <v>22</v>
      </c>
      <c r="I1247" s="164">
        <v>38</v>
      </c>
      <c r="J1247" s="163">
        <v>123</v>
      </c>
      <c r="K1247" s="164">
        <v>407</v>
      </c>
      <c r="L1247" s="209">
        <v>530</v>
      </c>
    </row>
    <row r="1248" spans="2:12">
      <c r="C1248" s="65" t="s">
        <v>50</v>
      </c>
      <c r="D1248" s="9">
        <v>107</v>
      </c>
      <c r="E1248" s="10">
        <v>385</v>
      </c>
      <c r="F1248" s="10">
        <v>492</v>
      </c>
      <c r="G1248" s="9">
        <v>16</v>
      </c>
      <c r="H1248" s="10">
        <v>22</v>
      </c>
      <c r="I1248" s="10">
        <v>38</v>
      </c>
      <c r="J1248" s="9">
        <v>123</v>
      </c>
      <c r="K1248" s="10">
        <v>407</v>
      </c>
      <c r="L1248" s="38">
        <v>530</v>
      </c>
    </row>
    <row r="1249" spans="2:12">
      <c r="B1249" s="1" t="s">
        <v>224</v>
      </c>
      <c r="C1249" s="65"/>
      <c r="D1249" s="12"/>
      <c r="E1249" s="13"/>
      <c r="F1249" s="14"/>
      <c r="G1249" s="13"/>
      <c r="H1249" s="13"/>
      <c r="I1249" s="13"/>
      <c r="J1249" s="12"/>
      <c r="K1249" s="13"/>
      <c r="L1249" s="40"/>
    </row>
    <row r="1250" spans="2:12">
      <c r="C1250" s="141" t="s">
        <v>224</v>
      </c>
      <c r="D1250" s="163">
        <v>616</v>
      </c>
      <c r="E1250" s="164">
        <v>978</v>
      </c>
      <c r="F1250" s="165">
        <v>1594</v>
      </c>
      <c r="G1250" s="164">
        <v>37</v>
      </c>
      <c r="H1250" s="164">
        <v>35</v>
      </c>
      <c r="I1250" s="164">
        <v>72</v>
      </c>
      <c r="J1250" s="163">
        <v>653</v>
      </c>
      <c r="K1250" s="164">
        <v>1013</v>
      </c>
      <c r="L1250" s="209">
        <v>1666</v>
      </c>
    </row>
    <row r="1251" spans="2:12">
      <c r="C1251" s="65" t="s">
        <v>50</v>
      </c>
      <c r="D1251" s="9">
        <v>616</v>
      </c>
      <c r="E1251" s="10">
        <v>978</v>
      </c>
      <c r="F1251" s="10">
        <v>1594</v>
      </c>
      <c r="G1251" s="9">
        <v>37</v>
      </c>
      <c r="H1251" s="10">
        <v>35</v>
      </c>
      <c r="I1251" s="10">
        <v>72</v>
      </c>
      <c r="J1251" s="9">
        <v>653</v>
      </c>
      <c r="K1251" s="10">
        <v>1013</v>
      </c>
      <c r="L1251" s="38">
        <v>1666</v>
      </c>
    </row>
    <row r="1252" spans="2:12">
      <c r="B1252" s="1" t="s">
        <v>232</v>
      </c>
      <c r="C1252" s="65"/>
      <c r="D1252" s="12"/>
      <c r="E1252" s="13"/>
      <c r="F1252" s="14"/>
      <c r="G1252" s="13"/>
      <c r="H1252" s="13"/>
      <c r="I1252" s="13"/>
      <c r="J1252" s="12"/>
      <c r="K1252" s="13"/>
      <c r="L1252" s="40"/>
    </row>
    <row r="1253" spans="2:12">
      <c r="C1253" s="141" t="s">
        <v>232</v>
      </c>
      <c r="D1253" s="163">
        <v>340</v>
      </c>
      <c r="E1253" s="164">
        <v>187</v>
      </c>
      <c r="F1253" s="165">
        <v>527</v>
      </c>
      <c r="G1253" s="164">
        <v>9</v>
      </c>
      <c r="H1253" s="164">
        <v>4</v>
      </c>
      <c r="I1253" s="164">
        <v>13</v>
      </c>
      <c r="J1253" s="163">
        <v>349</v>
      </c>
      <c r="K1253" s="164">
        <v>191</v>
      </c>
      <c r="L1253" s="209">
        <v>540</v>
      </c>
    </row>
    <row r="1254" spans="2:12">
      <c r="C1254" s="65" t="s">
        <v>50</v>
      </c>
      <c r="D1254" s="9">
        <v>340</v>
      </c>
      <c r="E1254" s="10">
        <v>187</v>
      </c>
      <c r="F1254" s="10">
        <v>527</v>
      </c>
      <c r="G1254" s="9">
        <v>9</v>
      </c>
      <c r="H1254" s="10">
        <v>4</v>
      </c>
      <c r="I1254" s="10">
        <v>13</v>
      </c>
      <c r="J1254" s="9">
        <v>349</v>
      </c>
      <c r="K1254" s="10">
        <v>191</v>
      </c>
      <c r="L1254" s="38">
        <v>540</v>
      </c>
    </row>
    <row r="1255" spans="2:12">
      <c r="B1255" s="1" t="s">
        <v>235</v>
      </c>
      <c r="C1255" s="173"/>
      <c r="D1255" s="12"/>
      <c r="E1255" s="13"/>
      <c r="F1255" s="14"/>
      <c r="G1255" s="13"/>
      <c r="H1255" s="13"/>
      <c r="I1255" s="13"/>
      <c r="J1255" s="12"/>
      <c r="K1255" s="13"/>
      <c r="L1255" s="40"/>
    </row>
    <row r="1256" spans="2:12">
      <c r="C1256" s="141" t="s">
        <v>453</v>
      </c>
      <c r="D1256" s="163">
        <v>24</v>
      </c>
      <c r="E1256" s="164">
        <v>38</v>
      </c>
      <c r="F1256" s="165">
        <v>62</v>
      </c>
      <c r="G1256" s="164">
        <v>2</v>
      </c>
      <c r="H1256" s="164">
        <v>6</v>
      </c>
      <c r="I1256" s="164">
        <v>8</v>
      </c>
      <c r="J1256" s="163">
        <v>26</v>
      </c>
      <c r="K1256" s="164">
        <v>44</v>
      </c>
      <c r="L1256" s="209">
        <v>70</v>
      </c>
    </row>
    <row r="1257" spans="2:12">
      <c r="C1257" s="141" t="s">
        <v>454</v>
      </c>
      <c r="D1257" s="163">
        <v>21</v>
      </c>
      <c r="E1257" s="164">
        <v>48</v>
      </c>
      <c r="F1257" s="165">
        <v>69</v>
      </c>
      <c r="G1257" s="164">
        <v>6</v>
      </c>
      <c r="H1257" s="164">
        <v>3</v>
      </c>
      <c r="I1257" s="164">
        <v>9</v>
      </c>
      <c r="J1257" s="163">
        <v>27</v>
      </c>
      <c r="K1257" s="164">
        <v>51</v>
      </c>
      <c r="L1257" s="209">
        <v>78</v>
      </c>
    </row>
    <row r="1258" spans="2:12">
      <c r="C1258" s="141" t="s">
        <v>455</v>
      </c>
      <c r="D1258" s="163">
        <v>59</v>
      </c>
      <c r="E1258" s="164">
        <v>72</v>
      </c>
      <c r="F1258" s="165">
        <v>131</v>
      </c>
      <c r="G1258" s="164">
        <v>4</v>
      </c>
      <c r="H1258" s="164">
        <v>10</v>
      </c>
      <c r="I1258" s="164">
        <v>14</v>
      </c>
      <c r="J1258" s="163">
        <v>63</v>
      </c>
      <c r="K1258" s="164">
        <v>82</v>
      </c>
      <c r="L1258" s="209">
        <v>145</v>
      </c>
    </row>
    <row r="1259" spans="2:12" ht="13.2" customHeight="1">
      <c r="C1259" s="65" t="s">
        <v>50</v>
      </c>
      <c r="D1259" s="9">
        <v>104</v>
      </c>
      <c r="E1259" s="10">
        <v>158</v>
      </c>
      <c r="F1259" s="10">
        <v>262</v>
      </c>
      <c r="G1259" s="9">
        <v>12</v>
      </c>
      <c r="H1259" s="10">
        <v>19</v>
      </c>
      <c r="I1259" s="10">
        <v>31</v>
      </c>
      <c r="J1259" s="9">
        <v>116</v>
      </c>
      <c r="K1259" s="10">
        <v>177</v>
      </c>
      <c r="L1259" s="38">
        <v>293</v>
      </c>
    </row>
    <row r="1260" spans="2:12" ht="26.4" customHeight="1">
      <c r="B1260" s="679" t="s">
        <v>239</v>
      </c>
      <c r="C1260" s="682"/>
      <c r="D1260" s="12"/>
      <c r="E1260" s="13"/>
      <c r="F1260" s="14"/>
      <c r="G1260" s="13"/>
      <c r="H1260" s="13"/>
      <c r="I1260" s="13"/>
      <c r="J1260" s="12"/>
      <c r="K1260" s="13"/>
      <c r="L1260" s="40"/>
    </row>
    <row r="1261" spans="2:12">
      <c r="C1261" s="141" t="s">
        <v>456</v>
      </c>
      <c r="D1261" s="163">
        <v>38</v>
      </c>
      <c r="E1261" s="164">
        <v>47</v>
      </c>
      <c r="F1261" s="165">
        <v>85</v>
      </c>
      <c r="G1261" s="164">
        <v>4</v>
      </c>
      <c r="H1261" s="164">
        <v>5</v>
      </c>
      <c r="I1261" s="164">
        <v>9</v>
      </c>
      <c r="J1261" s="163">
        <v>42</v>
      </c>
      <c r="K1261" s="164">
        <v>52</v>
      </c>
      <c r="L1261" s="209">
        <v>94</v>
      </c>
    </row>
    <row r="1262" spans="2:12">
      <c r="C1262" s="141" t="s">
        <v>457</v>
      </c>
      <c r="D1262" s="163">
        <v>6</v>
      </c>
      <c r="E1262" s="164">
        <v>4</v>
      </c>
      <c r="F1262" s="165">
        <v>10</v>
      </c>
      <c r="G1262" s="164">
        <v>42</v>
      </c>
      <c r="H1262" s="164">
        <v>25</v>
      </c>
      <c r="I1262" s="164">
        <v>67</v>
      </c>
      <c r="J1262" s="163">
        <v>48</v>
      </c>
      <c r="K1262" s="164">
        <v>29</v>
      </c>
      <c r="L1262" s="209">
        <v>77</v>
      </c>
    </row>
    <row r="1263" spans="2:12">
      <c r="C1263" s="65" t="s">
        <v>50</v>
      </c>
      <c r="D1263" s="9">
        <v>44</v>
      </c>
      <c r="E1263" s="10">
        <v>51</v>
      </c>
      <c r="F1263" s="10">
        <v>95</v>
      </c>
      <c r="G1263" s="9">
        <v>46</v>
      </c>
      <c r="H1263" s="10">
        <v>30</v>
      </c>
      <c r="I1263" s="10">
        <v>76</v>
      </c>
      <c r="J1263" s="9">
        <v>90</v>
      </c>
      <c r="K1263" s="10">
        <v>81</v>
      </c>
      <c r="L1263" s="38">
        <v>171</v>
      </c>
    </row>
    <row r="1264" spans="2:12">
      <c r="B1264" s="1" t="s">
        <v>144</v>
      </c>
      <c r="C1264" s="65"/>
      <c r="D1264" s="12"/>
      <c r="E1264" s="13"/>
      <c r="F1264" s="14"/>
      <c r="G1264" s="13"/>
      <c r="H1264" s="13"/>
      <c r="I1264" s="13"/>
      <c r="J1264" s="12"/>
      <c r="K1264" s="13"/>
      <c r="L1264" s="40"/>
    </row>
    <row r="1265" spans="2:12">
      <c r="C1265" s="162" t="s">
        <v>459</v>
      </c>
      <c r="D1265" s="163">
        <v>114</v>
      </c>
      <c r="E1265" s="164">
        <v>95</v>
      </c>
      <c r="F1265" s="165">
        <v>209</v>
      </c>
      <c r="G1265" s="164">
        <v>363</v>
      </c>
      <c r="H1265" s="164">
        <v>315</v>
      </c>
      <c r="I1265" s="164">
        <v>678</v>
      </c>
      <c r="J1265" s="163">
        <v>477</v>
      </c>
      <c r="K1265" s="164">
        <v>410</v>
      </c>
      <c r="L1265" s="209">
        <v>887</v>
      </c>
    </row>
    <row r="1266" spans="2:12">
      <c r="C1266" s="162" t="s">
        <v>460</v>
      </c>
      <c r="D1266" s="163">
        <v>622</v>
      </c>
      <c r="E1266" s="164">
        <v>455</v>
      </c>
      <c r="F1266" s="165">
        <v>1077</v>
      </c>
      <c r="G1266" s="164">
        <v>21</v>
      </c>
      <c r="H1266" s="164">
        <v>30</v>
      </c>
      <c r="I1266" s="164">
        <v>51</v>
      </c>
      <c r="J1266" s="163">
        <v>643</v>
      </c>
      <c r="K1266" s="164">
        <v>485</v>
      </c>
      <c r="L1266" s="209">
        <v>1128</v>
      </c>
    </row>
    <row r="1267" spans="2:12">
      <c r="C1267" s="65" t="s">
        <v>50</v>
      </c>
      <c r="D1267" s="9">
        <v>736</v>
      </c>
      <c r="E1267" s="10">
        <v>550</v>
      </c>
      <c r="F1267" s="11">
        <v>1286</v>
      </c>
      <c r="G1267" s="10">
        <v>384</v>
      </c>
      <c r="H1267" s="10">
        <v>345</v>
      </c>
      <c r="I1267" s="10">
        <v>729</v>
      </c>
      <c r="J1267" s="9">
        <v>1120</v>
      </c>
      <c r="K1267" s="10">
        <v>895</v>
      </c>
      <c r="L1267" s="38">
        <v>2015</v>
      </c>
    </row>
    <row r="1268" spans="2:12">
      <c r="B1268" s="1" t="s">
        <v>146</v>
      </c>
      <c r="C1268" s="65"/>
      <c r="D1268" s="12"/>
      <c r="E1268" s="13"/>
      <c r="F1268" s="14"/>
      <c r="G1268" s="13"/>
      <c r="H1268" s="13"/>
      <c r="I1268" s="13"/>
      <c r="J1268" s="12"/>
      <c r="K1268" s="13"/>
      <c r="L1268" s="40"/>
    </row>
    <row r="1269" spans="2:12">
      <c r="C1269" s="162" t="s">
        <v>462</v>
      </c>
      <c r="D1269" s="163">
        <v>73</v>
      </c>
      <c r="E1269" s="164">
        <v>14</v>
      </c>
      <c r="F1269" s="165">
        <v>87</v>
      </c>
      <c r="G1269" s="164">
        <v>297</v>
      </c>
      <c r="H1269" s="164">
        <v>112</v>
      </c>
      <c r="I1269" s="164">
        <v>409</v>
      </c>
      <c r="J1269" s="163">
        <v>370</v>
      </c>
      <c r="K1269" s="164">
        <v>126</v>
      </c>
      <c r="L1269" s="209">
        <v>496</v>
      </c>
    </row>
    <row r="1270" spans="2:12">
      <c r="C1270" s="162" t="s">
        <v>463</v>
      </c>
      <c r="D1270" s="163">
        <v>1886</v>
      </c>
      <c r="E1270" s="164">
        <v>229</v>
      </c>
      <c r="F1270" s="165">
        <v>2115</v>
      </c>
      <c r="G1270" s="164">
        <v>25</v>
      </c>
      <c r="H1270" s="164">
        <v>3</v>
      </c>
      <c r="I1270" s="164">
        <v>28</v>
      </c>
      <c r="J1270" s="163">
        <v>1911</v>
      </c>
      <c r="K1270" s="164">
        <v>232</v>
      </c>
      <c r="L1270" s="209">
        <v>2143</v>
      </c>
    </row>
    <row r="1271" spans="2:12">
      <c r="C1271" s="65" t="s">
        <v>50</v>
      </c>
      <c r="D1271" s="9">
        <v>1959</v>
      </c>
      <c r="E1271" s="10">
        <v>243</v>
      </c>
      <c r="F1271" s="11">
        <v>2202</v>
      </c>
      <c r="G1271" s="10">
        <v>322</v>
      </c>
      <c r="H1271" s="10">
        <v>115</v>
      </c>
      <c r="I1271" s="10">
        <v>437</v>
      </c>
      <c r="J1271" s="9">
        <v>2281</v>
      </c>
      <c r="K1271" s="10">
        <v>358</v>
      </c>
      <c r="L1271" s="38">
        <v>2639</v>
      </c>
    </row>
    <row r="1272" spans="2:12">
      <c r="B1272" s="1" t="s">
        <v>243</v>
      </c>
      <c r="C1272" s="173"/>
      <c r="D1272" s="12"/>
      <c r="E1272" s="13"/>
      <c r="F1272" s="14"/>
      <c r="G1272" s="13"/>
      <c r="H1272" s="13"/>
      <c r="I1272" s="13"/>
      <c r="J1272" s="12"/>
      <c r="K1272" s="13"/>
      <c r="L1272" s="40"/>
    </row>
    <row r="1273" spans="2:12">
      <c r="C1273" s="141" t="s">
        <v>468</v>
      </c>
      <c r="D1273" s="163">
        <v>91</v>
      </c>
      <c r="E1273" s="164">
        <v>268</v>
      </c>
      <c r="F1273" s="165">
        <v>359</v>
      </c>
      <c r="G1273" s="164">
        <v>5</v>
      </c>
      <c r="H1273" s="164">
        <v>5</v>
      </c>
      <c r="I1273" s="164">
        <v>10</v>
      </c>
      <c r="J1273" s="163">
        <v>96</v>
      </c>
      <c r="K1273" s="164">
        <v>273</v>
      </c>
      <c r="L1273" s="209">
        <v>369</v>
      </c>
    </row>
    <row r="1274" spans="2:12">
      <c r="C1274" s="141" t="s">
        <v>785</v>
      </c>
      <c r="D1274" s="163">
        <v>188</v>
      </c>
      <c r="E1274" s="164">
        <v>267</v>
      </c>
      <c r="F1274" s="165">
        <v>455</v>
      </c>
      <c r="G1274" s="164">
        <v>4</v>
      </c>
      <c r="H1274" s="164">
        <v>9</v>
      </c>
      <c r="I1274" s="164">
        <v>13</v>
      </c>
      <c r="J1274" s="163">
        <v>192</v>
      </c>
      <c r="K1274" s="164">
        <v>276</v>
      </c>
      <c r="L1274" s="209">
        <v>468</v>
      </c>
    </row>
    <row r="1275" spans="2:12">
      <c r="C1275" s="65" t="s">
        <v>50</v>
      </c>
      <c r="D1275" s="9">
        <v>279</v>
      </c>
      <c r="E1275" s="10">
        <v>535</v>
      </c>
      <c r="F1275" s="10">
        <v>814</v>
      </c>
      <c r="G1275" s="9">
        <v>9</v>
      </c>
      <c r="H1275" s="10">
        <v>14</v>
      </c>
      <c r="I1275" s="10">
        <v>23</v>
      </c>
      <c r="J1275" s="9">
        <v>288</v>
      </c>
      <c r="K1275" s="10">
        <v>549</v>
      </c>
      <c r="L1275" s="38">
        <v>837</v>
      </c>
    </row>
    <row r="1276" spans="2:12">
      <c r="B1276" s="1" t="s">
        <v>249</v>
      </c>
      <c r="C1276" s="173"/>
      <c r="D1276" s="12"/>
      <c r="E1276" s="13"/>
      <c r="F1276" s="14"/>
      <c r="G1276" s="13"/>
      <c r="H1276" s="13"/>
      <c r="I1276" s="13"/>
      <c r="J1276" s="12"/>
      <c r="K1276" s="13"/>
      <c r="L1276" s="40"/>
    </row>
    <row r="1277" spans="2:12">
      <c r="C1277" s="141" t="s">
        <v>474</v>
      </c>
      <c r="D1277" s="163">
        <v>15</v>
      </c>
      <c r="E1277" s="164">
        <v>94</v>
      </c>
      <c r="F1277" s="165">
        <v>109</v>
      </c>
      <c r="G1277" s="164">
        <v>0</v>
      </c>
      <c r="H1277" s="164">
        <v>0</v>
      </c>
      <c r="I1277" s="164">
        <v>0</v>
      </c>
      <c r="J1277" s="163">
        <v>15</v>
      </c>
      <c r="K1277" s="164">
        <v>94</v>
      </c>
      <c r="L1277" s="209">
        <v>109</v>
      </c>
    </row>
    <row r="1278" spans="2:12">
      <c r="C1278" s="141" t="s">
        <v>475</v>
      </c>
      <c r="D1278" s="163">
        <v>16</v>
      </c>
      <c r="E1278" s="164">
        <v>239</v>
      </c>
      <c r="F1278" s="165">
        <v>255</v>
      </c>
      <c r="G1278" s="164">
        <v>1</v>
      </c>
      <c r="H1278" s="164">
        <v>5</v>
      </c>
      <c r="I1278" s="164">
        <v>6</v>
      </c>
      <c r="J1278" s="163">
        <v>17</v>
      </c>
      <c r="K1278" s="164">
        <v>244</v>
      </c>
      <c r="L1278" s="209">
        <v>261</v>
      </c>
    </row>
    <row r="1279" spans="2:12">
      <c r="C1279" s="141" t="s">
        <v>476</v>
      </c>
      <c r="D1279" s="163">
        <v>261</v>
      </c>
      <c r="E1279" s="164">
        <v>1214</v>
      </c>
      <c r="F1279" s="165">
        <v>1475</v>
      </c>
      <c r="G1279" s="164">
        <v>30</v>
      </c>
      <c r="H1279" s="164">
        <v>84</v>
      </c>
      <c r="I1279" s="164">
        <v>114</v>
      </c>
      <c r="J1279" s="163">
        <v>291</v>
      </c>
      <c r="K1279" s="164">
        <v>1298</v>
      </c>
      <c r="L1279" s="209">
        <v>1589</v>
      </c>
    </row>
    <row r="1280" spans="2:12" ht="13.2" customHeight="1">
      <c r="C1280" s="65" t="s">
        <v>50</v>
      </c>
      <c r="D1280" s="9">
        <v>292</v>
      </c>
      <c r="E1280" s="10">
        <v>1547</v>
      </c>
      <c r="F1280" s="10">
        <v>1839</v>
      </c>
      <c r="G1280" s="9">
        <v>31</v>
      </c>
      <c r="H1280" s="10">
        <v>89</v>
      </c>
      <c r="I1280" s="10">
        <v>120</v>
      </c>
      <c r="J1280" s="9">
        <v>323</v>
      </c>
      <c r="K1280" s="10">
        <v>1636</v>
      </c>
      <c r="L1280" s="38">
        <v>1959</v>
      </c>
    </row>
    <row r="1281" spans="2:12">
      <c r="B1281" s="679" t="s">
        <v>255</v>
      </c>
      <c r="C1281" s="682"/>
      <c r="D1281" s="12"/>
      <c r="E1281" s="13"/>
      <c r="F1281" s="14"/>
      <c r="G1281" s="13"/>
      <c r="H1281" s="13"/>
      <c r="I1281" s="13"/>
      <c r="J1281" s="12"/>
      <c r="K1281" s="13"/>
      <c r="L1281" s="40"/>
    </row>
    <row r="1282" spans="2:12">
      <c r="C1282" s="141" t="s">
        <v>477</v>
      </c>
      <c r="D1282" s="163">
        <v>144</v>
      </c>
      <c r="E1282" s="164">
        <v>516</v>
      </c>
      <c r="F1282" s="165">
        <v>660</v>
      </c>
      <c r="G1282" s="164">
        <v>7</v>
      </c>
      <c r="H1282" s="164">
        <v>41</v>
      </c>
      <c r="I1282" s="164">
        <v>48</v>
      </c>
      <c r="J1282" s="163">
        <v>151</v>
      </c>
      <c r="K1282" s="164">
        <v>557</v>
      </c>
      <c r="L1282" s="209">
        <v>708</v>
      </c>
    </row>
    <row r="1283" spans="2:12">
      <c r="C1283" s="141" t="s">
        <v>478</v>
      </c>
      <c r="D1283" s="163">
        <v>646</v>
      </c>
      <c r="E1283" s="164">
        <v>1245</v>
      </c>
      <c r="F1283" s="165">
        <v>1891</v>
      </c>
      <c r="G1283" s="164">
        <v>16</v>
      </c>
      <c r="H1283" s="164">
        <v>38</v>
      </c>
      <c r="I1283" s="164">
        <v>54</v>
      </c>
      <c r="J1283" s="163">
        <v>662</v>
      </c>
      <c r="K1283" s="164">
        <v>1283</v>
      </c>
      <c r="L1283" s="209">
        <v>1945</v>
      </c>
    </row>
    <row r="1284" spans="2:12">
      <c r="C1284" s="65" t="s">
        <v>50</v>
      </c>
      <c r="D1284" s="9">
        <v>790</v>
      </c>
      <c r="E1284" s="10">
        <v>1761</v>
      </c>
      <c r="F1284" s="10">
        <v>2551</v>
      </c>
      <c r="G1284" s="9">
        <v>23</v>
      </c>
      <c r="H1284" s="10">
        <v>79</v>
      </c>
      <c r="I1284" s="10">
        <v>102</v>
      </c>
      <c r="J1284" s="9">
        <v>813</v>
      </c>
      <c r="K1284" s="10">
        <v>1840</v>
      </c>
      <c r="L1284" s="38">
        <v>2653</v>
      </c>
    </row>
    <row r="1285" spans="2:12">
      <c r="B1285" s="1" t="s">
        <v>259</v>
      </c>
      <c r="C1285" s="65"/>
      <c r="D1285" s="12"/>
      <c r="E1285" s="13"/>
      <c r="F1285" s="14"/>
      <c r="G1285" s="13"/>
      <c r="H1285" s="13"/>
      <c r="I1285" s="13"/>
      <c r="J1285" s="12"/>
      <c r="K1285" s="13"/>
      <c r="L1285" s="40"/>
    </row>
    <row r="1286" spans="2:12">
      <c r="C1286" s="141" t="s">
        <v>479</v>
      </c>
      <c r="D1286" s="163">
        <v>5</v>
      </c>
      <c r="E1286" s="164">
        <v>174</v>
      </c>
      <c r="F1286" s="165">
        <v>179</v>
      </c>
      <c r="G1286" s="164">
        <v>0</v>
      </c>
      <c r="H1286" s="164">
        <v>3</v>
      </c>
      <c r="I1286" s="164">
        <v>3</v>
      </c>
      <c r="J1286" s="163">
        <v>5</v>
      </c>
      <c r="K1286" s="164">
        <v>177</v>
      </c>
      <c r="L1286" s="209">
        <v>182</v>
      </c>
    </row>
    <row r="1287" spans="2:12">
      <c r="C1287" s="141" t="s">
        <v>480</v>
      </c>
      <c r="D1287" s="163">
        <v>42</v>
      </c>
      <c r="E1287" s="164">
        <v>65</v>
      </c>
      <c r="F1287" s="172">
        <v>107</v>
      </c>
      <c r="G1287" s="164">
        <v>0</v>
      </c>
      <c r="H1287" s="164">
        <v>4</v>
      </c>
      <c r="I1287" s="164">
        <v>4</v>
      </c>
      <c r="J1287" s="163">
        <v>42</v>
      </c>
      <c r="K1287" s="164">
        <v>69</v>
      </c>
      <c r="L1287" s="209">
        <v>111</v>
      </c>
    </row>
    <row r="1288" spans="2:12">
      <c r="C1288" s="65" t="s">
        <v>50</v>
      </c>
      <c r="D1288" s="9">
        <v>47</v>
      </c>
      <c r="E1288" s="10">
        <v>239</v>
      </c>
      <c r="F1288" s="10">
        <v>286</v>
      </c>
      <c r="G1288" s="9">
        <v>0</v>
      </c>
      <c r="H1288" s="10">
        <v>7</v>
      </c>
      <c r="I1288" s="10">
        <v>7</v>
      </c>
      <c r="J1288" s="9">
        <v>47</v>
      </c>
      <c r="K1288" s="10">
        <v>246</v>
      </c>
      <c r="L1288" s="38">
        <v>293</v>
      </c>
    </row>
    <row r="1289" spans="2:12">
      <c r="B1289" s="1" t="s">
        <v>260</v>
      </c>
      <c r="C1289" s="65"/>
      <c r="D1289" s="12"/>
      <c r="E1289" s="13"/>
      <c r="F1289" s="14"/>
      <c r="G1289" s="13"/>
      <c r="H1289" s="13"/>
      <c r="I1289" s="13"/>
      <c r="J1289" s="12"/>
      <c r="K1289" s="13"/>
      <c r="L1289" s="40"/>
    </row>
    <row r="1290" spans="2:12">
      <c r="C1290" s="141" t="s">
        <v>260</v>
      </c>
      <c r="D1290" s="163">
        <v>110</v>
      </c>
      <c r="E1290" s="164">
        <v>368</v>
      </c>
      <c r="F1290" s="165">
        <v>478</v>
      </c>
      <c r="G1290" s="164">
        <v>7</v>
      </c>
      <c r="H1290" s="164">
        <v>17</v>
      </c>
      <c r="I1290" s="164">
        <v>24</v>
      </c>
      <c r="J1290" s="163">
        <v>117</v>
      </c>
      <c r="K1290" s="164">
        <v>385</v>
      </c>
      <c r="L1290" s="209">
        <v>502</v>
      </c>
    </row>
    <row r="1291" spans="2:12">
      <c r="C1291" s="65" t="s">
        <v>50</v>
      </c>
      <c r="D1291" s="9">
        <v>110</v>
      </c>
      <c r="E1291" s="10">
        <v>368</v>
      </c>
      <c r="F1291" s="10">
        <v>478</v>
      </c>
      <c r="G1291" s="9">
        <v>7</v>
      </c>
      <c r="H1291" s="10">
        <v>17</v>
      </c>
      <c r="I1291" s="10">
        <v>24</v>
      </c>
      <c r="J1291" s="9">
        <v>117</v>
      </c>
      <c r="K1291" s="10">
        <v>385</v>
      </c>
      <c r="L1291" s="38">
        <v>502</v>
      </c>
    </row>
    <row r="1292" spans="2:12">
      <c r="B1292" s="1" t="s">
        <v>264</v>
      </c>
      <c r="C1292" s="65"/>
      <c r="D1292" s="12"/>
      <c r="E1292" s="13"/>
      <c r="F1292" s="14"/>
      <c r="G1292" s="13"/>
      <c r="H1292" s="13"/>
      <c r="I1292" s="13"/>
      <c r="J1292" s="12"/>
      <c r="K1292" s="13"/>
      <c r="L1292" s="40"/>
    </row>
    <row r="1293" spans="2:12">
      <c r="C1293" s="141" t="s">
        <v>264</v>
      </c>
      <c r="D1293" s="163">
        <v>78</v>
      </c>
      <c r="E1293" s="164">
        <v>222</v>
      </c>
      <c r="F1293" s="165">
        <v>300</v>
      </c>
      <c r="G1293" s="164">
        <v>18</v>
      </c>
      <c r="H1293" s="164">
        <v>23</v>
      </c>
      <c r="I1293" s="164">
        <v>41</v>
      </c>
      <c r="J1293" s="163">
        <v>96</v>
      </c>
      <c r="K1293" s="164">
        <v>245</v>
      </c>
      <c r="L1293" s="209">
        <v>341</v>
      </c>
    </row>
    <row r="1294" spans="2:12">
      <c r="C1294" s="65" t="s">
        <v>50</v>
      </c>
      <c r="D1294" s="9">
        <v>78</v>
      </c>
      <c r="E1294" s="10">
        <v>222</v>
      </c>
      <c r="F1294" s="10">
        <v>300</v>
      </c>
      <c r="G1294" s="9">
        <v>18</v>
      </c>
      <c r="H1294" s="10">
        <v>23</v>
      </c>
      <c r="I1294" s="10">
        <v>41</v>
      </c>
      <c r="J1294" s="9">
        <v>96</v>
      </c>
      <c r="K1294" s="10">
        <v>245</v>
      </c>
      <c r="L1294" s="38">
        <v>341</v>
      </c>
    </row>
    <row r="1295" spans="2:12">
      <c r="B1295" s="1" t="s">
        <v>265</v>
      </c>
      <c r="C1295" s="65"/>
      <c r="D1295" s="12"/>
      <c r="E1295" s="13"/>
      <c r="F1295" s="14"/>
      <c r="G1295" s="13"/>
      <c r="H1295" s="13"/>
      <c r="I1295" s="13"/>
      <c r="J1295" s="12"/>
      <c r="K1295" s="13"/>
      <c r="L1295" s="40"/>
    </row>
    <row r="1296" spans="2:12">
      <c r="C1296" s="141" t="s">
        <v>481</v>
      </c>
      <c r="D1296" s="163">
        <v>400</v>
      </c>
      <c r="E1296" s="164">
        <v>468</v>
      </c>
      <c r="F1296" s="165">
        <v>868</v>
      </c>
      <c r="G1296" s="164">
        <v>7</v>
      </c>
      <c r="H1296" s="164">
        <v>9</v>
      </c>
      <c r="I1296" s="164">
        <v>16</v>
      </c>
      <c r="J1296" s="163">
        <v>407</v>
      </c>
      <c r="K1296" s="164">
        <v>477</v>
      </c>
      <c r="L1296" s="209">
        <v>884</v>
      </c>
    </row>
    <row r="1297" spans="2:12">
      <c r="C1297" s="65" t="s">
        <v>50</v>
      </c>
      <c r="D1297" s="9">
        <v>400</v>
      </c>
      <c r="E1297" s="10">
        <v>468</v>
      </c>
      <c r="F1297" s="10">
        <v>868</v>
      </c>
      <c r="G1297" s="9">
        <v>7</v>
      </c>
      <c r="H1297" s="10">
        <v>9</v>
      </c>
      <c r="I1297" s="10">
        <v>16</v>
      </c>
      <c r="J1297" s="9">
        <v>407</v>
      </c>
      <c r="K1297" s="10">
        <v>477</v>
      </c>
      <c r="L1297" s="38">
        <v>884</v>
      </c>
    </row>
    <row r="1298" spans="2:12">
      <c r="B1298" s="1" t="s">
        <v>269</v>
      </c>
      <c r="C1298" s="65"/>
      <c r="D1298" s="12"/>
      <c r="E1298" s="13"/>
      <c r="F1298" s="14"/>
      <c r="G1298" s="13"/>
      <c r="H1298" s="13"/>
      <c r="I1298" s="13"/>
      <c r="J1298" s="12"/>
      <c r="K1298" s="13"/>
      <c r="L1298" s="40"/>
    </row>
    <row r="1299" spans="2:12">
      <c r="C1299" s="141" t="s">
        <v>482</v>
      </c>
      <c r="D1299" s="163">
        <v>53</v>
      </c>
      <c r="E1299" s="164">
        <v>217</v>
      </c>
      <c r="F1299" s="165">
        <v>270</v>
      </c>
      <c r="G1299" s="164">
        <v>8</v>
      </c>
      <c r="H1299" s="164">
        <v>21</v>
      </c>
      <c r="I1299" s="164">
        <v>29</v>
      </c>
      <c r="J1299" s="163">
        <v>61</v>
      </c>
      <c r="K1299" s="164">
        <v>238</v>
      </c>
      <c r="L1299" s="209">
        <v>299</v>
      </c>
    </row>
    <row r="1300" spans="2:12">
      <c r="C1300" s="65" t="s">
        <v>50</v>
      </c>
      <c r="D1300" s="9">
        <v>53</v>
      </c>
      <c r="E1300" s="10">
        <v>217</v>
      </c>
      <c r="F1300" s="11">
        <v>270</v>
      </c>
      <c r="G1300" s="10">
        <v>8</v>
      </c>
      <c r="H1300" s="10">
        <v>21</v>
      </c>
      <c r="I1300" s="10">
        <v>29</v>
      </c>
      <c r="J1300" s="9">
        <v>61</v>
      </c>
      <c r="K1300" s="10">
        <v>238</v>
      </c>
      <c r="L1300" s="38">
        <v>299</v>
      </c>
    </row>
    <row r="1301" spans="2:12">
      <c r="B1301" s="1" t="s">
        <v>270</v>
      </c>
      <c r="C1301" s="65"/>
      <c r="D1301" s="12"/>
      <c r="E1301" s="13"/>
      <c r="F1301" s="14"/>
      <c r="G1301" s="13"/>
      <c r="H1301" s="13"/>
      <c r="I1301" s="13"/>
      <c r="J1301" s="12"/>
      <c r="K1301" s="13"/>
      <c r="L1301" s="40"/>
    </row>
    <row r="1302" spans="2:12">
      <c r="C1302" s="141" t="s">
        <v>483</v>
      </c>
      <c r="D1302" s="159">
        <v>1127</v>
      </c>
      <c r="E1302" s="140">
        <v>189</v>
      </c>
      <c r="F1302" s="181">
        <v>1316</v>
      </c>
      <c r="G1302" s="140">
        <v>29</v>
      </c>
      <c r="H1302" s="140">
        <v>8</v>
      </c>
      <c r="I1302" s="140">
        <v>37</v>
      </c>
      <c r="J1302" s="163">
        <v>1156</v>
      </c>
      <c r="K1302" s="164">
        <v>197</v>
      </c>
      <c r="L1302" s="209">
        <v>1353</v>
      </c>
    </row>
    <row r="1303" spans="2:12">
      <c r="C1303" s="141" t="s">
        <v>484</v>
      </c>
      <c r="D1303" s="163">
        <v>104</v>
      </c>
      <c r="E1303" s="164">
        <v>128</v>
      </c>
      <c r="F1303" s="165">
        <v>232</v>
      </c>
      <c r="G1303" s="164">
        <v>2</v>
      </c>
      <c r="H1303" s="164">
        <v>2</v>
      </c>
      <c r="I1303" s="164">
        <v>4</v>
      </c>
      <c r="J1303" s="163">
        <v>106</v>
      </c>
      <c r="K1303" s="164">
        <v>130</v>
      </c>
      <c r="L1303" s="209">
        <v>236</v>
      </c>
    </row>
    <row r="1304" spans="2:12">
      <c r="C1304" s="65" t="s">
        <v>50</v>
      </c>
      <c r="D1304" s="9">
        <v>1231</v>
      </c>
      <c r="E1304" s="10">
        <v>317</v>
      </c>
      <c r="F1304" s="10">
        <v>1548</v>
      </c>
      <c r="G1304" s="9">
        <v>31</v>
      </c>
      <c r="H1304" s="10">
        <v>10</v>
      </c>
      <c r="I1304" s="10">
        <v>41</v>
      </c>
      <c r="J1304" s="9">
        <v>1262</v>
      </c>
      <c r="K1304" s="10">
        <v>327</v>
      </c>
      <c r="L1304" s="38">
        <v>1589</v>
      </c>
    </row>
    <row r="1305" spans="2:12">
      <c r="B1305" s="1" t="s">
        <v>273</v>
      </c>
      <c r="C1305" s="65"/>
      <c r="D1305" s="12"/>
      <c r="E1305" s="13"/>
      <c r="F1305" s="14"/>
      <c r="G1305" s="13"/>
      <c r="H1305" s="13"/>
      <c r="I1305" s="13"/>
      <c r="J1305" s="12"/>
      <c r="K1305" s="13"/>
      <c r="L1305" s="40"/>
    </row>
    <row r="1306" spans="2:12">
      <c r="C1306" s="141" t="s">
        <v>486</v>
      </c>
      <c r="D1306" s="163">
        <v>111</v>
      </c>
      <c r="E1306" s="164">
        <v>127</v>
      </c>
      <c r="F1306" s="165">
        <v>238</v>
      </c>
      <c r="G1306" s="164">
        <v>4</v>
      </c>
      <c r="H1306" s="164">
        <v>9</v>
      </c>
      <c r="I1306" s="164">
        <v>13</v>
      </c>
      <c r="J1306" s="163">
        <v>115</v>
      </c>
      <c r="K1306" s="164">
        <v>136</v>
      </c>
      <c r="L1306" s="209">
        <v>251</v>
      </c>
    </row>
    <row r="1307" spans="2:12">
      <c r="C1307" s="141" t="s">
        <v>487</v>
      </c>
      <c r="D1307" s="163">
        <v>146</v>
      </c>
      <c r="E1307" s="164">
        <v>113</v>
      </c>
      <c r="F1307" s="165">
        <v>259</v>
      </c>
      <c r="G1307" s="164">
        <v>9</v>
      </c>
      <c r="H1307" s="164">
        <v>9</v>
      </c>
      <c r="I1307" s="164">
        <v>18</v>
      </c>
      <c r="J1307" s="163">
        <v>155</v>
      </c>
      <c r="K1307" s="164">
        <v>122</v>
      </c>
      <c r="L1307" s="209">
        <v>277</v>
      </c>
    </row>
    <row r="1308" spans="2:12">
      <c r="C1308" s="141" t="s">
        <v>395</v>
      </c>
      <c r="D1308" s="163">
        <v>116</v>
      </c>
      <c r="E1308" s="164">
        <v>78</v>
      </c>
      <c r="F1308" s="165">
        <v>194</v>
      </c>
      <c r="G1308" s="164">
        <v>1</v>
      </c>
      <c r="H1308" s="164">
        <v>4</v>
      </c>
      <c r="I1308" s="164">
        <v>5</v>
      </c>
      <c r="J1308" s="163">
        <v>117</v>
      </c>
      <c r="K1308" s="164">
        <v>82</v>
      </c>
      <c r="L1308" s="209">
        <v>199</v>
      </c>
    </row>
    <row r="1309" spans="2:12">
      <c r="C1309" s="141" t="s">
        <v>489</v>
      </c>
      <c r="D1309" s="163">
        <v>210</v>
      </c>
      <c r="E1309" s="164">
        <v>56</v>
      </c>
      <c r="F1309" s="165">
        <v>266</v>
      </c>
      <c r="G1309" s="164">
        <v>10</v>
      </c>
      <c r="H1309" s="164">
        <v>2</v>
      </c>
      <c r="I1309" s="164">
        <v>12</v>
      </c>
      <c r="J1309" s="163">
        <v>220</v>
      </c>
      <c r="K1309" s="164">
        <v>58</v>
      </c>
      <c r="L1309" s="209">
        <v>278</v>
      </c>
    </row>
    <row r="1310" spans="2:12">
      <c r="C1310" s="141" t="s">
        <v>491</v>
      </c>
      <c r="D1310" s="163">
        <v>74</v>
      </c>
      <c r="E1310" s="164">
        <v>49</v>
      </c>
      <c r="F1310" s="165">
        <v>123</v>
      </c>
      <c r="G1310" s="164">
        <v>0</v>
      </c>
      <c r="H1310" s="164">
        <v>1</v>
      </c>
      <c r="I1310" s="164">
        <v>1</v>
      </c>
      <c r="J1310" s="163">
        <v>74</v>
      </c>
      <c r="K1310" s="164">
        <v>50</v>
      </c>
      <c r="L1310" s="209">
        <v>124</v>
      </c>
    </row>
    <row r="1311" spans="2:12">
      <c r="C1311" s="141" t="s">
        <v>493</v>
      </c>
      <c r="D1311" s="163">
        <v>21</v>
      </c>
      <c r="E1311" s="164">
        <v>14</v>
      </c>
      <c r="F1311" s="165">
        <v>35</v>
      </c>
      <c r="G1311" s="164">
        <v>2</v>
      </c>
      <c r="H1311" s="164">
        <v>0</v>
      </c>
      <c r="I1311" s="164">
        <v>2</v>
      </c>
      <c r="J1311" s="163">
        <v>23</v>
      </c>
      <c r="K1311" s="164">
        <v>14</v>
      </c>
      <c r="L1311" s="209">
        <v>37</v>
      </c>
    </row>
    <row r="1312" spans="2:12">
      <c r="C1312" s="141" t="s">
        <v>336</v>
      </c>
      <c r="D1312" s="163">
        <v>267</v>
      </c>
      <c r="E1312" s="164">
        <v>22</v>
      </c>
      <c r="F1312" s="165">
        <v>289</v>
      </c>
      <c r="G1312" s="164">
        <v>18</v>
      </c>
      <c r="H1312" s="164">
        <v>3</v>
      </c>
      <c r="I1312" s="164">
        <v>21</v>
      </c>
      <c r="J1312" s="163">
        <v>285</v>
      </c>
      <c r="K1312" s="164">
        <v>25</v>
      </c>
      <c r="L1312" s="209">
        <v>310</v>
      </c>
    </row>
    <row r="1313" spans="1:12">
      <c r="C1313" s="141" t="s">
        <v>494</v>
      </c>
      <c r="D1313" s="163">
        <v>143</v>
      </c>
      <c r="E1313" s="164">
        <v>71</v>
      </c>
      <c r="F1313" s="165">
        <v>214</v>
      </c>
      <c r="G1313" s="164">
        <v>1</v>
      </c>
      <c r="H1313" s="164">
        <v>5</v>
      </c>
      <c r="I1313" s="164">
        <v>6</v>
      </c>
      <c r="J1313" s="163">
        <v>144</v>
      </c>
      <c r="K1313" s="164">
        <v>76</v>
      </c>
      <c r="L1313" s="209">
        <v>220</v>
      </c>
    </row>
    <row r="1314" spans="1:12">
      <c r="C1314" s="65" t="s">
        <v>50</v>
      </c>
      <c r="D1314" s="9">
        <v>1088</v>
      </c>
      <c r="E1314" s="10">
        <v>530</v>
      </c>
      <c r="F1314" s="10">
        <v>1618</v>
      </c>
      <c r="G1314" s="9">
        <v>45</v>
      </c>
      <c r="H1314" s="10">
        <v>33</v>
      </c>
      <c r="I1314" s="10">
        <v>78</v>
      </c>
      <c r="J1314" s="9">
        <v>1133</v>
      </c>
      <c r="K1314" s="10">
        <v>563</v>
      </c>
      <c r="L1314" s="38">
        <v>1696</v>
      </c>
    </row>
    <row r="1315" spans="1:12">
      <c r="B1315" s="1" t="s">
        <v>274</v>
      </c>
      <c r="C1315" s="65"/>
      <c r="D1315" s="12"/>
      <c r="E1315" s="13"/>
      <c r="F1315" s="14"/>
      <c r="G1315" s="13"/>
      <c r="H1315" s="13"/>
      <c r="I1315" s="13"/>
      <c r="J1315" s="12"/>
      <c r="K1315" s="13"/>
      <c r="L1315" s="40"/>
    </row>
    <row r="1316" spans="1:12">
      <c r="C1316" s="141" t="s">
        <v>497</v>
      </c>
      <c r="D1316" s="163">
        <v>11</v>
      </c>
      <c r="E1316" s="164">
        <v>9</v>
      </c>
      <c r="F1316" s="165">
        <v>20</v>
      </c>
      <c r="G1316" s="164">
        <v>60</v>
      </c>
      <c r="H1316" s="164">
        <v>57</v>
      </c>
      <c r="I1316" s="164">
        <v>117</v>
      </c>
      <c r="J1316" s="163">
        <v>71</v>
      </c>
      <c r="K1316" s="164">
        <v>66</v>
      </c>
      <c r="L1316" s="209">
        <v>137</v>
      </c>
    </row>
    <row r="1317" spans="1:12">
      <c r="C1317" s="141" t="s">
        <v>498</v>
      </c>
      <c r="D1317" s="163">
        <v>132</v>
      </c>
      <c r="E1317" s="164">
        <v>72</v>
      </c>
      <c r="F1317" s="165">
        <v>204</v>
      </c>
      <c r="G1317" s="164">
        <v>16</v>
      </c>
      <c r="H1317" s="164">
        <v>6</v>
      </c>
      <c r="I1317" s="164">
        <v>22</v>
      </c>
      <c r="J1317" s="163">
        <v>148</v>
      </c>
      <c r="K1317" s="164">
        <v>78</v>
      </c>
      <c r="L1317" s="209">
        <v>226</v>
      </c>
    </row>
    <row r="1318" spans="1:12">
      <c r="C1318" s="65" t="s">
        <v>50</v>
      </c>
      <c r="D1318" s="9">
        <v>143</v>
      </c>
      <c r="E1318" s="10">
        <v>81</v>
      </c>
      <c r="F1318" s="10">
        <v>224</v>
      </c>
      <c r="G1318" s="9">
        <v>76</v>
      </c>
      <c r="H1318" s="10">
        <v>63</v>
      </c>
      <c r="I1318" s="10">
        <v>139</v>
      </c>
      <c r="J1318" s="9">
        <v>219</v>
      </c>
      <c r="K1318" s="10">
        <v>144</v>
      </c>
      <c r="L1318" s="38">
        <v>363</v>
      </c>
    </row>
    <row r="1319" spans="1:12">
      <c r="C1319" s="65" t="s">
        <v>500</v>
      </c>
      <c r="D1319" s="12">
        <v>11283</v>
      </c>
      <c r="E1319" s="13">
        <v>12072</v>
      </c>
      <c r="F1319" s="14">
        <v>23355</v>
      </c>
      <c r="G1319" s="13">
        <v>1269</v>
      </c>
      <c r="H1319" s="13">
        <v>1119</v>
      </c>
      <c r="I1319" s="13">
        <v>2388</v>
      </c>
      <c r="J1319" s="12">
        <v>12552</v>
      </c>
      <c r="K1319" s="13">
        <v>13191</v>
      </c>
      <c r="L1319" s="40">
        <v>25743</v>
      </c>
    </row>
    <row r="1320" spans="1:12">
      <c r="A1320" s="1" t="s">
        <v>58</v>
      </c>
      <c r="C1320" s="65"/>
      <c r="D1320" s="12"/>
      <c r="E1320" s="13"/>
      <c r="F1320" s="14"/>
      <c r="G1320" s="13"/>
      <c r="H1320" s="13"/>
      <c r="I1320" s="13"/>
      <c r="J1320" s="12"/>
      <c r="K1320" s="13"/>
      <c r="L1320" s="40"/>
    </row>
    <row r="1321" spans="1:12">
      <c r="B1321" s="1" t="s">
        <v>153</v>
      </c>
      <c r="C1321" s="65"/>
      <c r="D1321" s="12"/>
      <c r="E1321" s="13"/>
      <c r="F1321" s="14"/>
      <c r="G1321" s="13"/>
      <c r="H1321" s="13"/>
      <c r="I1321" s="13"/>
      <c r="J1321" s="12"/>
      <c r="K1321" s="13"/>
      <c r="L1321" s="40"/>
    </row>
    <row r="1322" spans="1:12">
      <c r="C1322" s="141" t="s">
        <v>427</v>
      </c>
      <c r="D1322" s="163">
        <v>23</v>
      </c>
      <c r="E1322" s="164">
        <v>27</v>
      </c>
      <c r="F1322" s="165">
        <v>50</v>
      </c>
      <c r="G1322" s="164">
        <v>1</v>
      </c>
      <c r="H1322" s="164">
        <v>0</v>
      </c>
      <c r="I1322" s="164">
        <v>1</v>
      </c>
      <c r="J1322" s="163">
        <v>24</v>
      </c>
      <c r="K1322" s="164">
        <v>27</v>
      </c>
      <c r="L1322" s="209">
        <v>51</v>
      </c>
    </row>
    <row r="1323" spans="1:12">
      <c r="C1323" s="141" t="s">
        <v>428</v>
      </c>
      <c r="D1323" s="163">
        <v>7</v>
      </c>
      <c r="E1323" s="164">
        <v>32</v>
      </c>
      <c r="F1323" s="165">
        <v>39</v>
      </c>
      <c r="G1323" s="164">
        <v>2</v>
      </c>
      <c r="H1323" s="164">
        <v>3</v>
      </c>
      <c r="I1323" s="164">
        <v>5</v>
      </c>
      <c r="J1323" s="163">
        <v>9</v>
      </c>
      <c r="K1323" s="164">
        <v>35</v>
      </c>
      <c r="L1323" s="209">
        <v>44</v>
      </c>
    </row>
    <row r="1324" spans="1:12">
      <c r="C1324" s="141" t="s">
        <v>430</v>
      </c>
      <c r="D1324" s="163">
        <v>7</v>
      </c>
      <c r="E1324" s="164">
        <v>16</v>
      </c>
      <c r="F1324" s="165">
        <v>23</v>
      </c>
      <c r="G1324" s="164">
        <v>0</v>
      </c>
      <c r="H1324" s="164">
        <v>1</v>
      </c>
      <c r="I1324" s="164">
        <v>1</v>
      </c>
      <c r="J1324" s="163">
        <v>7</v>
      </c>
      <c r="K1324" s="164">
        <v>17</v>
      </c>
      <c r="L1324" s="209">
        <v>24</v>
      </c>
    </row>
    <row r="1325" spans="1:12" ht="13.2" customHeight="1">
      <c r="C1325" s="65" t="s">
        <v>50</v>
      </c>
      <c r="D1325" s="9">
        <v>37</v>
      </c>
      <c r="E1325" s="10">
        <v>75</v>
      </c>
      <c r="F1325" s="10">
        <v>112</v>
      </c>
      <c r="G1325" s="9">
        <v>3</v>
      </c>
      <c r="H1325" s="10">
        <v>4</v>
      </c>
      <c r="I1325" s="10">
        <v>7</v>
      </c>
      <c r="J1325" s="9">
        <v>40</v>
      </c>
      <c r="K1325" s="10">
        <v>79</v>
      </c>
      <c r="L1325" s="38">
        <v>119</v>
      </c>
    </row>
    <row r="1326" spans="1:12" ht="27" customHeight="1">
      <c r="B1326" s="679" t="s">
        <v>160</v>
      </c>
      <c r="C1326" s="682"/>
      <c r="D1326" s="12"/>
      <c r="E1326" s="13"/>
      <c r="F1326" s="13"/>
      <c r="G1326" s="13"/>
      <c r="H1326" s="13"/>
      <c r="I1326" s="13"/>
      <c r="J1326" s="12"/>
      <c r="K1326" s="13"/>
      <c r="L1326" s="40"/>
    </row>
    <row r="1327" spans="1:12">
      <c r="C1327" s="162" t="s">
        <v>283</v>
      </c>
      <c r="D1327" s="163">
        <v>18</v>
      </c>
      <c r="E1327" s="164">
        <v>29</v>
      </c>
      <c r="F1327" s="164">
        <v>47</v>
      </c>
      <c r="G1327" s="164">
        <v>0</v>
      </c>
      <c r="H1327" s="164">
        <v>1</v>
      </c>
      <c r="I1327" s="164">
        <v>1</v>
      </c>
      <c r="J1327" s="163">
        <v>18</v>
      </c>
      <c r="K1327" s="164">
        <v>30</v>
      </c>
      <c r="L1327" s="209">
        <v>48</v>
      </c>
    </row>
    <row r="1328" spans="1:12">
      <c r="C1328" s="65" t="s">
        <v>50</v>
      </c>
      <c r="D1328" s="9">
        <v>18</v>
      </c>
      <c r="E1328" s="10">
        <v>29</v>
      </c>
      <c r="F1328" s="10">
        <v>47</v>
      </c>
      <c r="G1328" s="10">
        <v>0</v>
      </c>
      <c r="H1328" s="10">
        <v>1</v>
      </c>
      <c r="I1328" s="10">
        <v>1</v>
      </c>
      <c r="J1328" s="9">
        <v>18</v>
      </c>
      <c r="K1328" s="10">
        <v>30</v>
      </c>
      <c r="L1328" s="38">
        <v>48</v>
      </c>
    </row>
    <row r="1329" spans="2:12">
      <c r="B1329" s="1" t="s">
        <v>162</v>
      </c>
      <c r="C1329" s="65"/>
      <c r="D1329" s="12"/>
      <c r="E1329" s="13"/>
      <c r="F1329" s="14"/>
      <c r="G1329" s="13"/>
      <c r="H1329" s="13"/>
      <c r="I1329" s="13"/>
      <c r="J1329" s="12"/>
      <c r="K1329" s="13"/>
      <c r="L1329" s="40"/>
    </row>
    <row r="1330" spans="2:12">
      <c r="C1330" s="162" t="s">
        <v>502</v>
      </c>
      <c r="D1330" s="163">
        <v>0</v>
      </c>
      <c r="E1330" s="164">
        <v>9</v>
      </c>
      <c r="F1330" s="165">
        <v>9</v>
      </c>
      <c r="G1330" s="164">
        <v>13</v>
      </c>
      <c r="H1330" s="164">
        <v>45</v>
      </c>
      <c r="I1330" s="164">
        <v>58</v>
      </c>
      <c r="J1330" s="163">
        <v>13</v>
      </c>
      <c r="K1330" s="164">
        <v>54</v>
      </c>
      <c r="L1330" s="209">
        <v>67</v>
      </c>
    </row>
    <row r="1331" spans="2:12">
      <c r="C1331" s="141" t="s">
        <v>503</v>
      </c>
      <c r="D1331" s="163">
        <v>20</v>
      </c>
      <c r="E1331" s="164">
        <v>64</v>
      </c>
      <c r="F1331" s="165">
        <v>84</v>
      </c>
      <c r="G1331" s="164">
        <v>1</v>
      </c>
      <c r="H1331" s="164">
        <v>3</v>
      </c>
      <c r="I1331" s="164">
        <v>4</v>
      </c>
      <c r="J1331" s="163">
        <v>21</v>
      </c>
      <c r="K1331" s="164">
        <v>67</v>
      </c>
      <c r="L1331" s="209">
        <v>88</v>
      </c>
    </row>
    <row r="1332" spans="2:12">
      <c r="C1332" s="65" t="s">
        <v>50</v>
      </c>
      <c r="D1332" s="9">
        <v>20</v>
      </c>
      <c r="E1332" s="10">
        <v>73</v>
      </c>
      <c r="F1332" s="10">
        <v>93</v>
      </c>
      <c r="G1332" s="9">
        <v>14</v>
      </c>
      <c r="H1332" s="10">
        <v>48</v>
      </c>
      <c r="I1332" s="10">
        <v>62</v>
      </c>
      <c r="J1332" s="9">
        <v>34</v>
      </c>
      <c r="K1332" s="10">
        <v>121</v>
      </c>
      <c r="L1332" s="38">
        <v>155</v>
      </c>
    </row>
    <row r="1333" spans="2:12">
      <c r="B1333" s="1" t="s">
        <v>134</v>
      </c>
      <c r="C1333" s="65"/>
      <c r="D1333" s="12"/>
      <c r="E1333" s="13"/>
      <c r="F1333" s="14"/>
      <c r="G1333" s="13"/>
      <c r="H1333" s="13"/>
      <c r="I1333" s="13"/>
      <c r="J1333" s="12"/>
      <c r="K1333" s="13"/>
      <c r="L1333" s="40"/>
    </row>
    <row r="1334" spans="2:12">
      <c r="C1334" s="162" t="s">
        <v>504</v>
      </c>
      <c r="D1334" s="163">
        <v>30</v>
      </c>
      <c r="E1334" s="164">
        <v>54</v>
      </c>
      <c r="F1334" s="165">
        <v>84</v>
      </c>
      <c r="G1334" s="164">
        <v>58</v>
      </c>
      <c r="H1334" s="164">
        <v>81</v>
      </c>
      <c r="I1334" s="164">
        <v>139</v>
      </c>
      <c r="J1334" s="163">
        <v>88</v>
      </c>
      <c r="K1334" s="164">
        <v>135</v>
      </c>
      <c r="L1334" s="209">
        <v>223</v>
      </c>
    </row>
    <row r="1335" spans="2:12">
      <c r="C1335" s="162" t="s">
        <v>134</v>
      </c>
      <c r="D1335" s="163">
        <v>217</v>
      </c>
      <c r="E1335" s="164">
        <v>238</v>
      </c>
      <c r="F1335" s="165">
        <v>455</v>
      </c>
      <c r="G1335" s="164">
        <v>6</v>
      </c>
      <c r="H1335" s="164">
        <v>3</v>
      </c>
      <c r="I1335" s="164">
        <v>9</v>
      </c>
      <c r="J1335" s="163">
        <v>223</v>
      </c>
      <c r="K1335" s="164">
        <v>241</v>
      </c>
      <c r="L1335" s="209">
        <v>464</v>
      </c>
    </row>
    <row r="1336" spans="2:12">
      <c r="C1336" s="162" t="s">
        <v>431</v>
      </c>
      <c r="D1336" s="163">
        <v>24</v>
      </c>
      <c r="E1336" s="164">
        <v>109</v>
      </c>
      <c r="F1336" s="165">
        <v>133</v>
      </c>
      <c r="G1336" s="164">
        <v>1</v>
      </c>
      <c r="H1336" s="164">
        <v>3</v>
      </c>
      <c r="I1336" s="164">
        <v>4</v>
      </c>
      <c r="J1336" s="163">
        <v>25</v>
      </c>
      <c r="K1336" s="164">
        <v>112</v>
      </c>
      <c r="L1336" s="209">
        <v>137</v>
      </c>
    </row>
    <row r="1337" spans="2:12">
      <c r="C1337" s="162" t="s">
        <v>284</v>
      </c>
      <c r="D1337" s="168">
        <v>4</v>
      </c>
      <c r="E1337" s="169">
        <v>16</v>
      </c>
      <c r="F1337" s="172">
        <v>20</v>
      </c>
      <c r="G1337" s="169">
        <v>0</v>
      </c>
      <c r="H1337" s="169">
        <v>0</v>
      </c>
      <c r="I1337" s="169">
        <v>0</v>
      </c>
      <c r="J1337" s="168">
        <v>4</v>
      </c>
      <c r="K1337" s="169">
        <v>16</v>
      </c>
      <c r="L1337" s="279">
        <v>20</v>
      </c>
    </row>
    <row r="1338" spans="2:12">
      <c r="C1338" s="65" t="s">
        <v>50</v>
      </c>
      <c r="D1338" s="12">
        <v>275</v>
      </c>
      <c r="E1338" s="13">
        <v>417</v>
      </c>
      <c r="F1338" s="14">
        <v>692</v>
      </c>
      <c r="G1338" s="13">
        <v>65</v>
      </c>
      <c r="H1338" s="13">
        <v>87</v>
      </c>
      <c r="I1338" s="13">
        <v>152</v>
      </c>
      <c r="J1338" s="12">
        <v>340</v>
      </c>
      <c r="K1338" s="13">
        <v>504</v>
      </c>
      <c r="L1338" s="40">
        <v>844</v>
      </c>
    </row>
    <row r="1339" spans="2:12">
      <c r="B1339" s="1" t="s">
        <v>168</v>
      </c>
      <c r="C1339" s="65"/>
      <c r="D1339" s="12"/>
      <c r="E1339" s="13"/>
      <c r="F1339" s="14"/>
      <c r="G1339" s="13"/>
      <c r="H1339" s="13"/>
      <c r="I1339" s="13"/>
      <c r="J1339" s="12"/>
      <c r="K1339" s="13"/>
      <c r="L1339" s="40"/>
    </row>
    <row r="1340" spans="2:12">
      <c r="C1340" s="162" t="s">
        <v>508</v>
      </c>
      <c r="D1340" s="163">
        <v>26</v>
      </c>
      <c r="E1340" s="164">
        <v>26</v>
      </c>
      <c r="F1340" s="165">
        <v>52</v>
      </c>
      <c r="G1340" s="164">
        <v>0</v>
      </c>
      <c r="H1340" s="164">
        <v>0</v>
      </c>
      <c r="I1340" s="164">
        <v>0</v>
      </c>
      <c r="J1340" s="163">
        <v>26</v>
      </c>
      <c r="K1340" s="164">
        <v>26</v>
      </c>
      <c r="L1340" s="209">
        <v>52</v>
      </c>
    </row>
    <row r="1341" spans="2:12">
      <c r="C1341" s="65" t="s">
        <v>50</v>
      </c>
      <c r="D1341" s="9">
        <v>26</v>
      </c>
      <c r="E1341" s="10">
        <v>26</v>
      </c>
      <c r="F1341" s="11">
        <v>52</v>
      </c>
      <c r="G1341" s="10">
        <v>0</v>
      </c>
      <c r="H1341" s="10">
        <v>0</v>
      </c>
      <c r="I1341" s="10">
        <v>0</v>
      </c>
      <c r="J1341" s="9">
        <v>26</v>
      </c>
      <c r="K1341" s="10">
        <v>26</v>
      </c>
      <c r="L1341" s="38">
        <v>52</v>
      </c>
    </row>
    <row r="1342" spans="2:12">
      <c r="B1342" s="1" t="s">
        <v>173</v>
      </c>
      <c r="C1342" s="65"/>
      <c r="D1342" s="12"/>
      <c r="E1342" s="13"/>
      <c r="F1342" s="14"/>
      <c r="G1342" s="13"/>
      <c r="H1342" s="13"/>
      <c r="I1342" s="13"/>
      <c r="J1342" s="12"/>
      <c r="K1342" s="13"/>
      <c r="L1342" s="40"/>
    </row>
    <row r="1343" spans="2:12">
      <c r="C1343" s="141" t="s">
        <v>513</v>
      </c>
      <c r="D1343" s="163">
        <v>0</v>
      </c>
      <c r="E1343" s="164">
        <v>2</v>
      </c>
      <c r="F1343" s="165">
        <v>2</v>
      </c>
      <c r="G1343" s="164">
        <v>4</v>
      </c>
      <c r="H1343" s="164">
        <v>6</v>
      </c>
      <c r="I1343" s="164">
        <v>10</v>
      </c>
      <c r="J1343" s="163">
        <v>4</v>
      </c>
      <c r="K1343" s="164">
        <v>8</v>
      </c>
      <c r="L1343" s="209">
        <v>12</v>
      </c>
    </row>
    <row r="1344" spans="2:12">
      <c r="C1344" s="141" t="s">
        <v>514</v>
      </c>
      <c r="D1344" s="163">
        <v>99</v>
      </c>
      <c r="E1344" s="164">
        <v>51</v>
      </c>
      <c r="F1344" s="165">
        <v>150</v>
      </c>
      <c r="G1344" s="164">
        <v>4</v>
      </c>
      <c r="H1344" s="164">
        <v>3</v>
      </c>
      <c r="I1344" s="164">
        <v>7</v>
      </c>
      <c r="J1344" s="163">
        <v>103</v>
      </c>
      <c r="K1344" s="164">
        <v>54</v>
      </c>
      <c r="L1344" s="209">
        <v>157</v>
      </c>
    </row>
    <row r="1345" spans="2:12">
      <c r="C1345" s="141" t="s">
        <v>286</v>
      </c>
      <c r="D1345" s="163">
        <v>12</v>
      </c>
      <c r="E1345" s="164">
        <v>16</v>
      </c>
      <c r="F1345" s="165">
        <v>28</v>
      </c>
      <c r="G1345" s="164">
        <v>1</v>
      </c>
      <c r="H1345" s="164">
        <v>2</v>
      </c>
      <c r="I1345" s="164">
        <v>3</v>
      </c>
      <c r="J1345" s="163">
        <v>13</v>
      </c>
      <c r="K1345" s="164">
        <v>18</v>
      </c>
      <c r="L1345" s="209">
        <v>31</v>
      </c>
    </row>
    <row r="1346" spans="2:12" ht="15.6" customHeight="1">
      <c r="C1346" s="141" t="s">
        <v>435</v>
      </c>
      <c r="D1346" s="163">
        <v>1</v>
      </c>
      <c r="E1346" s="164">
        <v>1</v>
      </c>
      <c r="F1346" s="165">
        <v>2</v>
      </c>
      <c r="G1346" s="164">
        <v>0</v>
      </c>
      <c r="H1346" s="164">
        <v>0</v>
      </c>
      <c r="I1346" s="164">
        <v>0</v>
      </c>
      <c r="J1346" s="163">
        <v>1</v>
      </c>
      <c r="K1346" s="164">
        <v>1</v>
      </c>
      <c r="L1346" s="209">
        <v>2</v>
      </c>
    </row>
    <row r="1347" spans="2:12">
      <c r="C1347" s="141" t="s">
        <v>516</v>
      </c>
      <c r="D1347" s="163">
        <v>1</v>
      </c>
      <c r="E1347" s="164">
        <v>0</v>
      </c>
      <c r="F1347" s="165">
        <v>1</v>
      </c>
      <c r="G1347" s="164">
        <v>14</v>
      </c>
      <c r="H1347" s="164">
        <v>34</v>
      </c>
      <c r="I1347" s="164">
        <v>48</v>
      </c>
      <c r="J1347" s="163">
        <v>15</v>
      </c>
      <c r="K1347" s="164">
        <v>34</v>
      </c>
      <c r="L1347" s="209">
        <v>49</v>
      </c>
    </row>
    <row r="1348" spans="2:12">
      <c r="C1348" s="141" t="s">
        <v>436</v>
      </c>
      <c r="D1348" s="163">
        <v>170</v>
      </c>
      <c r="E1348" s="164">
        <v>412</v>
      </c>
      <c r="F1348" s="164">
        <v>582</v>
      </c>
      <c r="G1348" s="164">
        <v>2</v>
      </c>
      <c r="H1348" s="164">
        <v>11</v>
      </c>
      <c r="I1348" s="164">
        <v>13</v>
      </c>
      <c r="J1348" s="163">
        <v>172</v>
      </c>
      <c r="K1348" s="164">
        <v>423</v>
      </c>
      <c r="L1348" s="209">
        <v>595</v>
      </c>
    </row>
    <row r="1349" spans="2:12">
      <c r="C1349" s="141" t="s">
        <v>517</v>
      </c>
      <c r="D1349" s="163">
        <v>2</v>
      </c>
      <c r="E1349" s="164">
        <v>0</v>
      </c>
      <c r="F1349" s="164">
        <v>2</v>
      </c>
      <c r="G1349" s="164">
        <v>18</v>
      </c>
      <c r="H1349" s="164">
        <v>23</v>
      </c>
      <c r="I1349" s="164">
        <v>41</v>
      </c>
      <c r="J1349" s="163">
        <v>20</v>
      </c>
      <c r="K1349" s="164">
        <v>23</v>
      </c>
      <c r="L1349" s="209">
        <v>43</v>
      </c>
    </row>
    <row r="1350" spans="2:12">
      <c r="C1350" s="65" t="s">
        <v>50</v>
      </c>
      <c r="D1350" s="9">
        <v>285</v>
      </c>
      <c r="E1350" s="10">
        <v>482</v>
      </c>
      <c r="F1350" s="10">
        <v>767</v>
      </c>
      <c r="G1350" s="9">
        <v>43</v>
      </c>
      <c r="H1350" s="10">
        <v>79</v>
      </c>
      <c r="I1350" s="10">
        <v>122</v>
      </c>
      <c r="J1350" s="9">
        <v>328</v>
      </c>
      <c r="K1350" s="10">
        <v>561</v>
      </c>
      <c r="L1350" s="38">
        <v>889</v>
      </c>
    </row>
    <row r="1351" spans="2:12">
      <c r="B1351" s="1" t="s">
        <v>190</v>
      </c>
      <c r="C1351" s="65"/>
      <c r="D1351" s="12"/>
      <c r="E1351" s="13"/>
      <c r="F1351" s="14"/>
      <c r="G1351" s="13"/>
      <c r="H1351" s="13"/>
      <c r="I1351" s="13"/>
      <c r="J1351" s="12"/>
      <c r="K1351" s="13"/>
      <c r="L1351" s="40"/>
    </row>
    <row r="1352" spans="2:12" ht="27.75" customHeight="1">
      <c r="C1352" s="162" t="s">
        <v>519</v>
      </c>
      <c r="D1352" s="163">
        <v>34</v>
      </c>
      <c r="E1352" s="164">
        <v>96</v>
      </c>
      <c r="F1352" s="165">
        <v>130</v>
      </c>
      <c r="G1352" s="164">
        <v>19</v>
      </c>
      <c r="H1352" s="164">
        <v>26</v>
      </c>
      <c r="I1352" s="164">
        <v>45</v>
      </c>
      <c r="J1352" s="163">
        <v>53</v>
      </c>
      <c r="K1352" s="164">
        <v>122</v>
      </c>
      <c r="L1352" s="209">
        <v>175</v>
      </c>
    </row>
    <row r="1353" spans="2:12">
      <c r="C1353" s="141" t="s">
        <v>190</v>
      </c>
      <c r="D1353" s="163">
        <v>61</v>
      </c>
      <c r="E1353" s="164">
        <v>250</v>
      </c>
      <c r="F1353" s="165">
        <v>311</v>
      </c>
      <c r="G1353" s="164">
        <v>1</v>
      </c>
      <c r="H1353" s="164">
        <v>4</v>
      </c>
      <c r="I1353" s="164">
        <v>5</v>
      </c>
      <c r="J1353" s="163">
        <v>62</v>
      </c>
      <c r="K1353" s="164">
        <v>254</v>
      </c>
      <c r="L1353" s="209">
        <v>316</v>
      </c>
    </row>
    <row r="1354" spans="2:12" ht="13.2" customHeight="1">
      <c r="C1354" s="65" t="s">
        <v>50</v>
      </c>
      <c r="D1354" s="9">
        <v>95</v>
      </c>
      <c r="E1354" s="10">
        <v>346</v>
      </c>
      <c r="F1354" s="11">
        <v>441</v>
      </c>
      <c r="G1354" s="10">
        <v>20</v>
      </c>
      <c r="H1354" s="10">
        <v>30</v>
      </c>
      <c r="I1354" s="10">
        <v>50</v>
      </c>
      <c r="J1354" s="9">
        <v>115</v>
      </c>
      <c r="K1354" s="10">
        <v>376</v>
      </c>
      <c r="L1354" s="38">
        <v>491</v>
      </c>
    </row>
    <row r="1355" spans="2:12" ht="28.95" customHeight="1">
      <c r="B1355" s="679" t="s">
        <v>193</v>
      </c>
      <c r="C1355" s="682"/>
      <c r="D1355" s="12"/>
      <c r="E1355" s="13"/>
      <c r="F1355" s="14"/>
      <c r="G1355" s="13"/>
      <c r="H1355" s="13"/>
      <c r="I1355" s="13"/>
      <c r="J1355" s="12"/>
      <c r="K1355" s="13"/>
      <c r="L1355" s="40"/>
    </row>
    <row r="1356" spans="2:12">
      <c r="C1356" s="162" t="s">
        <v>287</v>
      </c>
      <c r="D1356" s="163">
        <v>7</v>
      </c>
      <c r="E1356" s="164">
        <v>41</v>
      </c>
      <c r="F1356" s="165">
        <v>48</v>
      </c>
      <c r="G1356" s="164">
        <v>0</v>
      </c>
      <c r="H1356" s="164">
        <v>0</v>
      </c>
      <c r="I1356" s="164">
        <v>0</v>
      </c>
      <c r="J1356" s="163">
        <v>7</v>
      </c>
      <c r="K1356" s="164">
        <v>41</v>
      </c>
      <c r="L1356" s="209">
        <v>48</v>
      </c>
    </row>
    <row r="1357" spans="2:12">
      <c r="C1357" s="65" t="s">
        <v>50</v>
      </c>
      <c r="D1357" s="9">
        <v>7</v>
      </c>
      <c r="E1357" s="10">
        <v>41</v>
      </c>
      <c r="F1357" s="11">
        <v>48</v>
      </c>
      <c r="G1357" s="10">
        <v>0</v>
      </c>
      <c r="H1357" s="10">
        <v>0</v>
      </c>
      <c r="I1357" s="10">
        <v>0</v>
      </c>
      <c r="J1357" s="9">
        <v>7</v>
      </c>
      <c r="K1357" s="10">
        <v>41</v>
      </c>
      <c r="L1357" s="38">
        <v>48</v>
      </c>
    </row>
    <row r="1358" spans="2:12">
      <c r="B1358" s="1" t="s">
        <v>137</v>
      </c>
      <c r="C1358" s="65"/>
      <c r="D1358" s="12"/>
      <c r="E1358" s="13"/>
      <c r="F1358" s="14"/>
      <c r="G1358" s="13"/>
      <c r="H1358" s="13"/>
      <c r="I1358" s="13"/>
      <c r="J1358" s="12"/>
      <c r="K1358" s="13"/>
      <c r="L1358" s="40"/>
    </row>
    <row r="1359" spans="2:12">
      <c r="C1359" s="162" t="s">
        <v>521</v>
      </c>
      <c r="D1359" s="163">
        <v>24</v>
      </c>
      <c r="E1359" s="164">
        <v>23</v>
      </c>
      <c r="F1359" s="165">
        <v>47</v>
      </c>
      <c r="G1359" s="164">
        <v>0</v>
      </c>
      <c r="H1359" s="164">
        <v>0</v>
      </c>
      <c r="I1359" s="164">
        <v>0</v>
      </c>
      <c r="J1359" s="163">
        <v>24</v>
      </c>
      <c r="K1359" s="164">
        <v>23</v>
      </c>
      <c r="L1359" s="209">
        <v>47</v>
      </c>
    </row>
    <row r="1360" spans="2:12">
      <c r="C1360" s="162" t="s">
        <v>522</v>
      </c>
      <c r="D1360" s="163">
        <v>17</v>
      </c>
      <c r="E1360" s="164">
        <v>17</v>
      </c>
      <c r="F1360" s="165">
        <v>34</v>
      </c>
      <c r="G1360" s="164">
        <v>1</v>
      </c>
      <c r="H1360" s="164">
        <v>1</v>
      </c>
      <c r="I1360" s="164">
        <v>2</v>
      </c>
      <c r="J1360" s="163">
        <v>18</v>
      </c>
      <c r="K1360" s="164">
        <v>18</v>
      </c>
      <c r="L1360" s="209">
        <v>36</v>
      </c>
    </row>
    <row r="1361" spans="2:12">
      <c r="C1361" s="65" t="s">
        <v>50</v>
      </c>
      <c r="D1361" s="9">
        <v>41</v>
      </c>
      <c r="E1361" s="10">
        <v>40</v>
      </c>
      <c r="F1361" s="11">
        <v>81</v>
      </c>
      <c r="G1361" s="10">
        <v>1</v>
      </c>
      <c r="H1361" s="10">
        <v>1</v>
      </c>
      <c r="I1361" s="10">
        <v>2</v>
      </c>
      <c r="J1361" s="9">
        <v>42</v>
      </c>
      <c r="K1361" s="10">
        <v>41</v>
      </c>
      <c r="L1361" s="38">
        <v>83</v>
      </c>
    </row>
    <row r="1362" spans="2:12" ht="14.25" customHeight="1">
      <c r="B1362" s="1" t="s">
        <v>203</v>
      </c>
      <c r="C1362" s="65"/>
      <c r="D1362" s="12"/>
      <c r="E1362" s="13"/>
      <c r="F1362" s="14"/>
      <c r="G1362" s="13"/>
      <c r="H1362" s="13"/>
      <c r="I1362" s="13"/>
      <c r="J1362" s="12"/>
      <c r="K1362" s="13"/>
      <c r="L1362" s="40"/>
    </row>
    <row r="1363" spans="2:12">
      <c r="C1363" s="141" t="s">
        <v>523</v>
      </c>
      <c r="D1363" s="163">
        <v>21</v>
      </c>
      <c r="E1363" s="164">
        <v>16</v>
      </c>
      <c r="F1363" s="165">
        <v>37</v>
      </c>
      <c r="G1363" s="164">
        <v>0</v>
      </c>
      <c r="H1363" s="164">
        <v>2</v>
      </c>
      <c r="I1363" s="164">
        <v>2</v>
      </c>
      <c r="J1363" s="163">
        <v>21</v>
      </c>
      <c r="K1363" s="164">
        <v>18</v>
      </c>
      <c r="L1363" s="209">
        <v>39</v>
      </c>
    </row>
    <row r="1364" spans="2:12">
      <c r="C1364" s="141" t="s">
        <v>524</v>
      </c>
      <c r="D1364" s="163">
        <v>45</v>
      </c>
      <c r="E1364" s="164">
        <v>15</v>
      </c>
      <c r="F1364" s="165">
        <v>60</v>
      </c>
      <c r="G1364" s="164">
        <v>25</v>
      </c>
      <c r="H1364" s="164">
        <v>12</v>
      </c>
      <c r="I1364" s="164">
        <v>37</v>
      </c>
      <c r="J1364" s="163">
        <v>70</v>
      </c>
      <c r="K1364" s="164">
        <v>27</v>
      </c>
      <c r="L1364" s="209">
        <v>97</v>
      </c>
    </row>
    <row r="1365" spans="2:12">
      <c r="C1365" s="141" t="s">
        <v>525</v>
      </c>
      <c r="D1365" s="163">
        <v>3</v>
      </c>
      <c r="E1365" s="164">
        <v>1</v>
      </c>
      <c r="F1365" s="165">
        <v>4</v>
      </c>
      <c r="G1365" s="164">
        <v>0</v>
      </c>
      <c r="H1365" s="164">
        <v>0</v>
      </c>
      <c r="I1365" s="164">
        <v>0</v>
      </c>
      <c r="J1365" s="163">
        <v>3</v>
      </c>
      <c r="K1365" s="164">
        <v>1</v>
      </c>
      <c r="L1365" s="209">
        <v>4</v>
      </c>
    </row>
    <row r="1366" spans="2:12">
      <c r="C1366" s="141" t="s">
        <v>530</v>
      </c>
      <c r="D1366" s="163">
        <v>37</v>
      </c>
      <c r="E1366" s="164">
        <v>6</v>
      </c>
      <c r="F1366" s="165">
        <v>43</v>
      </c>
      <c r="G1366" s="164">
        <v>3</v>
      </c>
      <c r="H1366" s="164">
        <v>0</v>
      </c>
      <c r="I1366" s="164">
        <v>3</v>
      </c>
      <c r="J1366" s="163">
        <v>40</v>
      </c>
      <c r="K1366" s="164">
        <v>6</v>
      </c>
      <c r="L1366" s="209">
        <v>46</v>
      </c>
    </row>
    <row r="1367" spans="2:12">
      <c r="C1367" s="141" t="s">
        <v>531</v>
      </c>
      <c r="D1367" s="163">
        <v>52</v>
      </c>
      <c r="E1367" s="164">
        <v>15</v>
      </c>
      <c r="F1367" s="165">
        <v>67</v>
      </c>
      <c r="G1367" s="164">
        <v>4</v>
      </c>
      <c r="H1367" s="164">
        <v>2</v>
      </c>
      <c r="I1367" s="164">
        <v>6</v>
      </c>
      <c r="J1367" s="163">
        <v>56</v>
      </c>
      <c r="K1367" s="164">
        <v>17</v>
      </c>
      <c r="L1367" s="209">
        <v>73</v>
      </c>
    </row>
    <row r="1368" spans="2:12">
      <c r="C1368" s="141" t="s">
        <v>438</v>
      </c>
      <c r="D1368" s="163">
        <v>137</v>
      </c>
      <c r="E1368" s="164">
        <v>92</v>
      </c>
      <c r="F1368" s="165">
        <v>229</v>
      </c>
      <c r="G1368" s="164">
        <v>27</v>
      </c>
      <c r="H1368" s="164">
        <v>38</v>
      </c>
      <c r="I1368" s="164">
        <v>65</v>
      </c>
      <c r="J1368" s="163">
        <v>164</v>
      </c>
      <c r="K1368" s="164">
        <v>130</v>
      </c>
      <c r="L1368" s="209">
        <v>294</v>
      </c>
    </row>
    <row r="1369" spans="2:12">
      <c r="C1369" s="141" t="s">
        <v>439</v>
      </c>
      <c r="D1369" s="163">
        <v>167</v>
      </c>
      <c r="E1369" s="164">
        <v>128</v>
      </c>
      <c r="F1369" s="165">
        <v>295</v>
      </c>
      <c r="G1369" s="164">
        <v>16</v>
      </c>
      <c r="H1369" s="164">
        <v>14</v>
      </c>
      <c r="I1369" s="164">
        <v>30</v>
      </c>
      <c r="J1369" s="163">
        <v>183</v>
      </c>
      <c r="K1369" s="164">
        <v>142</v>
      </c>
      <c r="L1369" s="209">
        <v>325</v>
      </c>
    </row>
    <row r="1370" spans="2:12" ht="13.2" customHeight="1">
      <c r="C1370" s="141" t="s">
        <v>534</v>
      </c>
      <c r="D1370" s="163">
        <v>29</v>
      </c>
      <c r="E1370" s="164">
        <v>21</v>
      </c>
      <c r="F1370" s="165">
        <v>50</v>
      </c>
      <c r="G1370" s="164">
        <v>37</v>
      </c>
      <c r="H1370" s="164">
        <v>20</v>
      </c>
      <c r="I1370" s="164">
        <v>57</v>
      </c>
      <c r="J1370" s="163">
        <v>66</v>
      </c>
      <c r="K1370" s="164">
        <v>41</v>
      </c>
      <c r="L1370" s="209">
        <v>107</v>
      </c>
    </row>
    <row r="1371" spans="2:12">
      <c r="C1371" s="141" t="s">
        <v>440</v>
      </c>
      <c r="D1371" s="163">
        <v>6</v>
      </c>
      <c r="E1371" s="164">
        <v>5</v>
      </c>
      <c r="F1371" s="165">
        <v>11</v>
      </c>
      <c r="G1371" s="164">
        <v>0</v>
      </c>
      <c r="H1371" s="164">
        <v>1</v>
      </c>
      <c r="I1371" s="164">
        <v>1</v>
      </c>
      <c r="J1371" s="163">
        <v>6</v>
      </c>
      <c r="K1371" s="164">
        <v>6</v>
      </c>
      <c r="L1371" s="209">
        <v>12</v>
      </c>
    </row>
    <row r="1372" spans="2:12">
      <c r="C1372" s="141" t="s">
        <v>442</v>
      </c>
      <c r="D1372" s="163">
        <v>209</v>
      </c>
      <c r="E1372" s="164">
        <v>89</v>
      </c>
      <c r="F1372" s="165">
        <v>298</v>
      </c>
      <c r="G1372" s="164">
        <v>2</v>
      </c>
      <c r="H1372" s="164">
        <v>1</v>
      </c>
      <c r="I1372" s="164">
        <v>3</v>
      </c>
      <c r="J1372" s="163">
        <v>211</v>
      </c>
      <c r="K1372" s="164">
        <v>90</v>
      </c>
      <c r="L1372" s="209">
        <v>301</v>
      </c>
    </row>
    <row r="1373" spans="2:12">
      <c r="C1373" s="141" t="s">
        <v>443</v>
      </c>
      <c r="D1373" s="163">
        <v>35</v>
      </c>
      <c r="E1373" s="164">
        <v>7</v>
      </c>
      <c r="F1373" s="165">
        <v>42</v>
      </c>
      <c r="G1373" s="164">
        <v>0</v>
      </c>
      <c r="H1373" s="164">
        <v>0</v>
      </c>
      <c r="I1373" s="164">
        <v>0</v>
      </c>
      <c r="J1373" s="163">
        <v>35</v>
      </c>
      <c r="K1373" s="164">
        <v>7</v>
      </c>
      <c r="L1373" s="209">
        <v>42</v>
      </c>
    </row>
    <row r="1374" spans="2:12">
      <c r="C1374" s="141" t="s">
        <v>536</v>
      </c>
      <c r="D1374" s="163">
        <v>13</v>
      </c>
      <c r="E1374" s="164">
        <v>5</v>
      </c>
      <c r="F1374" s="165">
        <v>18</v>
      </c>
      <c r="G1374" s="164">
        <v>0</v>
      </c>
      <c r="H1374" s="164">
        <v>0</v>
      </c>
      <c r="I1374" s="164">
        <v>0</v>
      </c>
      <c r="J1374" s="163">
        <v>13</v>
      </c>
      <c r="K1374" s="164">
        <v>5</v>
      </c>
      <c r="L1374" s="209">
        <v>18</v>
      </c>
    </row>
    <row r="1375" spans="2:12">
      <c r="C1375" s="141" t="s">
        <v>537</v>
      </c>
      <c r="D1375" s="163">
        <v>54</v>
      </c>
      <c r="E1375" s="164">
        <v>23</v>
      </c>
      <c r="F1375" s="165">
        <v>77</v>
      </c>
      <c r="G1375" s="164">
        <v>31</v>
      </c>
      <c r="H1375" s="164">
        <v>34</v>
      </c>
      <c r="I1375" s="164">
        <v>65</v>
      </c>
      <c r="J1375" s="163">
        <v>85</v>
      </c>
      <c r="K1375" s="164">
        <v>57</v>
      </c>
      <c r="L1375" s="209">
        <v>142</v>
      </c>
    </row>
    <row r="1376" spans="2:12">
      <c r="C1376" s="141" t="s">
        <v>539</v>
      </c>
      <c r="D1376" s="163">
        <v>138</v>
      </c>
      <c r="E1376" s="164">
        <v>54</v>
      </c>
      <c r="F1376" s="165">
        <v>192</v>
      </c>
      <c r="G1376" s="164">
        <v>1</v>
      </c>
      <c r="H1376" s="164">
        <v>1</v>
      </c>
      <c r="I1376" s="164">
        <v>2</v>
      </c>
      <c r="J1376" s="163">
        <v>139</v>
      </c>
      <c r="K1376" s="164">
        <v>55</v>
      </c>
      <c r="L1376" s="209">
        <v>194</v>
      </c>
    </row>
    <row r="1377" spans="2:12">
      <c r="C1377" s="141" t="s">
        <v>445</v>
      </c>
      <c r="D1377" s="163">
        <v>117</v>
      </c>
      <c r="E1377" s="164">
        <v>94</v>
      </c>
      <c r="F1377" s="164">
        <v>211</v>
      </c>
      <c r="G1377" s="163">
        <v>3</v>
      </c>
      <c r="H1377" s="164">
        <v>3</v>
      </c>
      <c r="I1377" s="164">
        <v>6</v>
      </c>
      <c r="J1377" s="163">
        <v>120</v>
      </c>
      <c r="K1377" s="164">
        <v>97</v>
      </c>
      <c r="L1377" s="209">
        <v>217</v>
      </c>
    </row>
    <row r="1378" spans="2:12">
      <c r="C1378" s="65" t="s">
        <v>50</v>
      </c>
      <c r="D1378" s="9">
        <v>1063</v>
      </c>
      <c r="E1378" s="10">
        <v>571</v>
      </c>
      <c r="F1378" s="10">
        <v>1634</v>
      </c>
      <c r="G1378" s="9">
        <v>149</v>
      </c>
      <c r="H1378" s="10">
        <v>128</v>
      </c>
      <c r="I1378" s="10">
        <v>277</v>
      </c>
      <c r="J1378" s="9">
        <v>1212</v>
      </c>
      <c r="K1378" s="10">
        <v>699</v>
      </c>
      <c r="L1378" s="38">
        <v>1911</v>
      </c>
    </row>
    <row r="1379" spans="2:12" ht="42" customHeight="1">
      <c r="B1379" s="692" t="s">
        <v>211</v>
      </c>
      <c r="C1379" s="693"/>
      <c r="D1379" s="12"/>
      <c r="E1379" s="13"/>
      <c r="F1379" s="14"/>
      <c r="G1379" s="13"/>
      <c r="H1379" s="13"/>
      <c r="I1379" s="13"/>
      <c r="J1379" s="12"/>
      <c r="K1379" s="13"/>
      <c r="L1379" s="40"/>
    </row>
    <row r="1380" spans="2:12">
      <c r="C1380" s="162" t="s">
        <v>288</v>
      </c>
      <c r="D1380" s="163">
        <v>42</v>
      </c>
      <c r="E1380" s="164">
        <v>66</v>
      </c>
      <c r="F1380" s="165">
        <v>108</v>
      </c>
      <c r="G1380" s="164">
        <v>0</v>
      </c>
      <c r="H1380" s="164">
        <v>1</v>
      </c>
      <c r="I1380" s="164">
        <v>1</v>
      </c>
      <c r="J1380" s="163">
        <v>42</v>
      </c>
      <c r="K1380" s="164">
        <v>67</v>
      </c>
      <c r="L1380" s="209">
        <v>109</v>
      </c>
    </row>
    <row r="1381" spans="2:12" ht="13.2" customHeight="1">
      <c r="C1381" s="65" t="s">
        <v>50</v>
      </c>
      <c r="D1381" s="9">
        <v>42</v>
      </c>
      <c r="E1381" s="10">
        <v>66</v>
      </c>
      <c r="F1381" s="10">
        <v>108</v>
      </c>
      <c r="G1381" s="9">
        <v>0</v>
      </c>
      <c r="H1381" s="10">
        <v>1</v>
      </c>
      <c r="I1381" s="10">
        <v>1</v>
      </c>
      <c r="J1381" s="9">
        <v>42</v>
      </c>
      <c r="K1381" s="10">
        <v>67</v>
      </c>
      <c r="L1381" s="38">
        <v>109</v>
      </c>
    </row>
    <row r="1382" spans="2:12" ht="44.4" customHeight="1">
      <c r="B1382" s="692" t="s">
        <v>217</v>
      </c>
      <c r="C1382" s="693"/>
      <c r="D1382" s="12"/>
      <c r="E1382" s="13"/>
      <c r="F1382" s="13"/>
      <c r="G1382" s="13"/>
      <c r="H1382" s="13"/>
      <c r="I1382" s="13"/>
      <c r="J1382" s="12"/>
      <c r="K1382" s="13"/>
      <c r="L1382" s="40"/>
    </row>
    <row r="1383" spans="2:12">
      <c r="C1383" s="162" t="s">
        <v>545</v>
      </c>
      <c r="D1383" s="163">
        <v>40</v>
      </c>
      <c r="E1383" s="164">
        <v>44</v>
      </c>
      <c r="F1383" s="164">
        <v>84</v>
      </c>
      <c r="G1383" s="164">
        <v>0</v>
      </c>
      <c r="H1383" s="164">
        <v>2</v>
      </c>
      <c r="I1383" s="164">
        <v>2</v>
      </c>
      <c r="J1383" s="163">
        <v>40</v>
      </c>
      <c r="K1383" s="164">
        <v>46</v>
      </c>
      <c r="L1383" s="209">
        <v>86</v>
      </c>
    </row>
    <row r="1384" spans="2:12">
      <c r="C1384" s="65" t="s">
        <v>50</v>
      </c>
      <c r="D1384" s="9">
        <v>40</v>
      </c>
      <c r="E1384" s="10">
        <v>44</v>
      </c>
      <c r="F1384" s="10">
        <v>84</v>
      </c>
      <c r="G1384" s="10">
        <v>0</v>
      </c>
      <c r="H1384" s="10">
        <v>2</v>
      </c>
      <c r="I1384" s="10">
        <v>2</v>
      </c>
      <c r="J1384" s="9">
        <v>40</v>
      </c>
      <c r="K1384" s="10">
        <v>46</v>
      </c>
      <c r="L1384" s="38">
        <v>86</v>
      </c>
    </row>
    <row r="1385" spans="2:12">
      <c r="B1385" s="1" t="s">
        <v>222</v>
      </c>
      <c r="C1385" s="65"/>
      <c r="D1385" s="12"/>
      <c r="E1385" s="13"/>
      <c r="F1385" s="14"/>
      <c r="G1385" s="13"/>
      <c r="H1385" s="13"/>
      <c r="I1385" s="13"/>
      <c r="J1385" s="12"/>
      <c r="K1385" s="13"/>
      <c r="L1385" s="40"/>
    </row>
    <row r="1386" spans="2:12">
      <c r="C1386" s="141" t="s">
        <v>549</v>
      </c>
      <c r="D1386" s="163">
        <v>15</v>
      </c>
      <c r="E1386" s="164">
        <v>159</v>
      </c>
      <c r="F1386" s="165">
        <v>174</v>
      </c>
      <c r="G1386" s="164">
        <v>4</v>
      </c>
      <c r="H1386" s="164">
        <v>1</v>
      </c>
      <c r="I1386" s="164">
        <v>5</v>
      </c>
      <c r="J1386" s="163">
        <v>19</v>
      </c>
      <c r="K1386" s="164">
        <v>160</v>
      </c>
      <c r="L1386" s="209">
        <v>179</v>
      </c>
    </row>
    <row r="1387" spans="2:12">
      <c r="C1387" s="141" t="s">
        <v>550</v>
      </c>
      <c r="D1387" s="163">
        <v>56</v>
      </c>
      <c r="E1387" s="164">
        <v>104</v>
      </c>
      <c r="F1387" s="165">
        <v>160</v>
      </c>
      <c r="G1387" s="164">
        <v>5</v>
      </c>
      <c r="H1387" s="164">
        <v>3</v>
      </c>
      <c r="I1387" s="164">
        <v>8</v>
      </c>
      <c r="J1387" s="163">
        <v>61</v>
      </c>
      <c r="K1387" s="164">
        <v>107</v>
      </c>
      <c r="L1387" s="209">
        <v>168</v>
      </c>
    </row>
    <row r="1388" spans="2:12">
      <c r="C1388" s="65" t="s">
        <v>50</v>
      </c>
      <c r="D1388" s="9">
        <v>71</v>
      </c>
      <c r="E1388" s="10">
        <v>263</v>
      </c>
      <c r="F1388" s="10">
        <v>334</v>
      </c>
      <c r="G1388" s="9">
        <v>9</v>
      </c>
      <c r="H1388" s="10">
        <v>4</v>
      </c>
      <c r="I1388" s="10">
        <v>13</v>
      </c>
      <c r="J1388" s="9">
        <v>80</v>
      </c>
      <c r="K1388" s="10">
        <v>267</v>
      </c>
      <c r="L1388" s="38">
        <v>347</v>
      </c>
    </row>
    <row r="1389" spans="2:12">
      <c r="B1389" s="1" t="s">
        <v>224</v>
      </c>
      <c r="C1389" s="65"/>
      <c r="D1389" s="12"/>
      <c r="E1389" s="13"/>
      <c r="F1389" s="14"/>
      <c r="G1389" s="13"/>
      <c r="H1389" s="13"/>
      <c r="I1389" s="13"/>
      <c r="J1389" s="12"/>
      <c r="K1389" s="13"/>
      <c r="L1389" s="40"/>
    </row>
    <row r="1390" spans="2:12">
      <c r="C1390" s="141" t="s">
        <v>224</v>
      </c>
      <c r="D1390" s="163">
        <v>587</v>
      </c>
      <c r="E1390" s="164">
        <v>889</v>
      </c>
      <c r="F1390" s="165">
        <v>1476</v>
      </c>
      <c r="G1390" s="164">
        <v>27</v>
      </c>
      <c r="H1390" s="164">
        <v>34</v>
      </c>
      <c r="I1390" s="164">
        <v>61</v>
      </c>
      <c r="J1390" s="163">
        <v>614</v>
      </c>
      <c r="K1390" s="164">
        <v>923</v>
      </c>
      <c r="L1390" s="209">
        <v>1537</v>
      </c>
    </row>
    <row r="1391" spans="2:12" ht="13.2" customHeight="1">
      <c r="C1391" s="65" t="s">
        <v>50</v>
      </c>
      <c r="D1391" s="9">
        <v>587</v>
      </c>
      <c r="E1391" s="10">
        <v>889</v>
      </c>
      <c r="F1391" s="10">
        <v>1476</v>
      </c>
      <c r="G1391" s="9">
        <v>27</v>
      </c>
      <c r="H1391" s="10">
        <v>34</v>
      </c>
      <c r="I1391" s="10">
        <v>61</v>
      </c>
      <c r="J1391" s="9">
        <v>614</v>
      </c>
      <c r="K1391" s="10">
        <v>923</v>
      </c>
      <c r="L1391" s="38">
        <v>1537</v>
      </c>
    </row>
    <row r="1392" spans="2:12" ht="45" customHeight="1">
      <c r="B1392" s="692" t="s">
        <v>229</v>
      </c>
      <c r="C1392" s="693"/>
      <c r="D1392" s="12"/>
      <c r="E1392" s="13"/>
      <c r="F1392" s="14"/>
      <c r="G1392" s="13"/>
      <c r="H1392" s="13"/>
      <c r="I1392" s="13"/>
      <c r="J1392" s="12"/>
      <c r="K1392" s="13"/>
      <c r="L1392" s="40"/>
    </row>
    <row r="1393" spans="2:12">
      <c r="C1393" s="141" t="s">
        <v>554</v>
      </c>
      <c r="D1393" s="163">
        <v>19</v>
      </c>
      <c r="E1393" s="164">
        <v>16</v>
      </c>
      <c r="F1393" s="165">
        <v>35</v>
      </c>
      <c r="G1393" s="164">
        <v>37</v>
      </c>
      <c r="H1393" s="164">
        <v>31</v>
      </c>
      <c r="I1393" s="164">
        <v>68</v>
      </c>
      <c r="J1393" s="163">
        <v>56</v>
      </c>
      <c r="K1393" s="164">
        <v>47</v>
      </c>
      <c r="L1393" s="209">
        <v>103</v>
      </c>
    </row>
    <row r="1394" spans="2:12">
      <c r="C1394" s="65" t="s">
        <v>50</v>
      </c>
      <c r="D1394" s="9">
        <v>19</v>
      </c>
      <c r="E1394" s="10">
        <v>16</v>
      </c>
      <c r="F1394" s="10">
        <v>35</v>
      </c>
      <c r="G1394" s="9">
        <v>37</v>
      </c>
      <c r="H1394" s="10">
        <v>31</v>
      </c>
      <c r="I1394" s="10">
        <v>68</v>
      </c>
      <c r="J1394" s="9">
        <v>56</v>
      </c>
      <c r="K1394" s="10">
        <v>47</v>
      </c>
      <c r="L1394" s="38">
        <v>103</v>
      </c>
    </row>
    <row r="1395" spans="2:12" ht="15" customHeight="1">
      <c r="B1395" s="1" t="s">
        <v>232</v>
      </c>
      <c r="C1395" s="65"/>
      <c r="D1395" s="12"/>
      <c r="E1395" s="13"/>
      <c r="F1395" s="14"/>
      <c r="G1395" s="13"/>
      <c r="H1395" s="13"/>
      <c r="I1395" s="13"/>
      <c r="J1395" s="12"/>
      <c r="K1395" s="13"/>
      <c r="L1395" s="40"/>
    </row>
    <row r="1396" spans="2:12">
      <c r="C1396" s="141" t="s">
        <v>232</v>
      </c>
      <c r="D1396" s="163">
        <v>97</v>
      </c>
      <c r="E1396" s="164">
        <v>58</v>
      </c>
      <c r="F1396" s="165">
        <v>155</v>
      </c>
      <c r="G1396" s="164">
        <v>3</v>
      </c>
      <c r="H1396" s="164">
        <v>1</v>
      </c>
      <c r="I1396" s="164">
        <v>4</v>
      </c>
      <c r="J1396" s="163">
        <v>100</v>
      </c>
      <c r="K1396" s="164">
        <v>59</v>
      </c>
      <c r="L1396" s="209">
        <v>159</v>
      </c>
    </row>
    <row r="1397" spans="2:12">
      <c r="C1397" s="141" t="s">
        <v>555</v>
      </c>
      <c r="D1397" s="163">
        <v>6</v>
      </c>
      <c r="E1397" s="164">
        <v>2</v>
      </c>
      <c r="F1397" s="165">
        <v>8</v>
      </c>
      <c r="G1397" s="164">
        <v>2</v>
      </c>
      <c r="H1397" s="164">
        <v>0</v>
      </c>
      <c r="I1397" s="164">
        <v>2</v>
      </c>
      <c r="J1397" s="163">
        <v>8</v>
      </c>
      <c r="K1397" s="164">
        <v>2</v>
      </c>
      <c r="L1397" s="209">
        <v>10</v>
      </c>
    </row>
    <row r="1398" spans="2:12">
      <c r="C1398" s="141" t="s">
        <v>556</v>
      </c>
      <c r="D1398" s="163">
        <v>3</v>
      </c>
      <c r="E1398" s="164">
        <v>2</v>
      </c>
      <c r="F1398" s="164">
        <v>5</v>
      </c>
      <c r="G1398" s="168">
        <v>8</v>
      </c>
      <c r="H1398" s="164">
        <v>14</v>
      </c>
      <c r="I1398" s="164">
        <v>22</v>
      </c>
      <c r="J1398" s="163">
        <v>11</v>
      </c>
      <c r="K1398" s="164">
        <v>16</v>
      </c>
      <c r="L1398" s="209">
        <v>27</v>
      </c>
    </row>
    <row r="1399" spans="2:12" ht="13.2" customHeight="1">
      <c r="C1399" s="65" t="s">
        <v>50</v>
      </c>
      <c r="D1399" s="9">
        <v>106</v>
      </c>
      <c r="E1399" s="10">
        <v>62</v>
      </c>
      <c r="F1399" s="10">
        <v>168</v>
      </c>
      <c r="G1399" s="9">
        <v>13</v>
      </c>
      <c r="H1399" s="10">
        <v>15</v>
      </c>
      <c r="I1399" s="10">
        <v>28</v>
      </c>
      <c r="J1399" s="9">
        <v>119</v>
      </c>
      <c r="K1399" s="10">
        <v>77</v>
      </c>
      <c r="L1399" s="38">
        <v>196</v>
      </c>
    </row>
    <row r="1400" spans="2:12" ht="29.4" customHeight="1">
      <c r="B1400" s="692" t="s">
        <v>234</v>
      </c>
      <c r="C1400" s="693"/>
      <c r="D1400" s="12"/>
      <c r="E1400" s="13"/>
      <c r="F1400" s="14"/>
      <c r="G1400" s="13"/>
      <c r="H1400" s="13"/>
      <c r="I1400" s="13"/>
      <c r="J1400" s="12"/>
      <c r="K1400" s="13"/>
      <c r="L1400" s="40"/>
    </row>
    <row r="1401" spans="2:12" ht="26.4">
      <c r="C1401" s="141" t="s">
        <v>557</v>
      </c>
      <c r="D1401" s="163">
        <v>10</v>
      </c>
      <c r="E1401" s="164">
        <v>22</v>
      </c>
      <c r="F1401" s="165">
        <v>32</v>
      </c>
      <c r="G1401" s="164">
        <v>44</v>
      </c>
      <c r="H1401" s="164">
        <v>56</v>
      </c>
      <c r="I1401" s="164">
        <v>100</v>
      </c>
      <c r="J1401" s="163">
        <v>54</v>
      </c>
      <c r="K1401" s="164">
        <v>78</v>
      </c>
      <c r="L1401" s="209">
        <v>132</v>
      </c>
    </row>
    <row r="1402" spans="2:12" ht="26.4">
      <c r="C1402" s="141" t="s">
        <v>558</v>
      </c>
      <c r="D1402" s="163">
        <v>8</v>
      </c>
      <c r="E1402" s="164">
        <v>9</v>
      </c>
      <c r="F1402" s="165">
        <v>17</v>
      </c>
      <c r="G1402" s="164">
        <v>1</v>
      </c>
      <c r="H1402" s="164">
        <v>0</v>
      </c>
      <c r="I1402" s="164">
        <v>1</v>
      </c>
      <c r="J1402" s="163">
        <v>9</v>
      </c>
      <c r="K1402" s="164">
        <v>9</v>
      </c>
      <c r="L1402" s="209">
        <v>18</v>
      </c>
    </row>
    <row r="1403" spans="2:12">
      <c r="C1403" s="65" t="s">
        <v>50</v>
      </c>
      <c r="D1403" s="9">
        <v>18</v>
      </c>
      <c r="E1403" s="10">
        <v>31</v>
      </c>
      <c r="F1403" s="10">
        <v>49</v>
      </c>
      <c r="G1403" s="9">
        <v>45</v>
      </c>
      <c r="H1403" s="10">
        <v>56</v>
      </c>
      <c r="I1403" s="10">
        <v>101</v>
      </c>
      <c r="J1403" s="9">
        <v>63</v>
      </c>
      <c r="K1403" s="10">
        <v>87</v>
      </c>
      <c r="L1403" s="38">
        <v>150</v>
      </c>
    </row>
    <row r="1404" spans="2:12">
      <c r="B1404" s="1" t="s">
        <v>235</v>
      </c>
      <c r="C1404" s="173"/>
      <c r="D1404" s="12"/>
      <c r="E1404" s="13"/>
      <c r="F1404" s="14"/>
      <c r="G1404" s="13"/>
      <c r="H1404" s="13"/>
      <c r="I1404" s="13"/>
      <c r="J1404" s="12"/>
      <c r="K1404" s="13"/>
      <c r="L1404" s="40"/>
    </row>
    <row r="1405" spans="2:12" ht="13.5" customHeight="1">
      <c r="C1405" s="141" t="s">
        <v>453</v>
      </c>
      <c r="D1405" s="163">
        <v>8</v>
      </c>
      <c r="E1405" s="164">
        <v>16</v>
      </c>
      <c r="F1405" s="165">
        <v>24</v>
      </c>
      <c r="G1405" s="164">
        <v>1</v>
      </c>
      <c r="H1405" s="164">
        <v>2</v>
      </c>
      <c r="I1405" s="164">
        <v>3</v>
      </c>
      <c r="J1405" s="163">
        <v>9</v>
      </c>
      <c r="K1405" s="164">
        <v>18</v>
      </c>
      <c r="L1405" s="209">
        <v>27</v>
      </c>
    </row>
    <row r="1406" spans="2:12">
      <c r="C1406" s="141" t="s">
        <v>454</v>
      </c>
      <c r="D1406" s="163">
        <v>9</v>
      </c>
      <c r="E1406" s="164">
        <v>18</v>
      </c>
      <c r="F1406" s="165">
        <v>27</v>
      </c>
      <c r="G1406" s="164">
        <v>0</v>
      </c>
      <c r="H1406" s="164">
        <v>3</v>
      </c>
      <c r="I1406" s="164">
        <v>3</v>
      </c>
      <c r="J1406" s="163">
        <v>9</v>
      </c>
      <c r="K1406" s="164">
        <v>21</v>
      </c>
      <c r="L1406" s="209">
        <v>30</v>
      </c>
    </row>
    <row r="1407" spans="2:12">
      <c r="C1407" s="141" t="s">
        <v>455</v>
      </c>
      <c r="D1407" s="163">
        <v>16</v>
      </c>
      <c r="E1407" s="164">
        <v>21</v>
      </c>
      <c r="F1407" s="165">
        <v>37</v>
      </c>
      <c r="G1407" s="164">
        <v>0</v>
      </c>
      <c r="H1407" s="164">
        <v>3</v>
      </c>
      <c r="I1407" s="164">
        <v>3</v>
      </c>
      <c r="J1407" s="163">
        <v>16</v>
      </c>
      <c r="K1407" s="164">
        <v>24</v>
      </c>
      <c r="L1407" s="209">
        <v>40</v>
      </c>
    </row>
    <row r="1408" spans="2:12">
      <c r="C1408" s="65" t="s">
        <v>50</v>
      </c>
      <c r="D1408" s="9">
        <v>33</v>
      </c>
      <c r="E1408" s="10">
        <v>55</v>
      </c>
      <c r="F1408" s="10">
        <v>88</v>
      </c>
      <c r="G1408" s="9">
        <v>1</v>
      </c>
      <c r="H1408" s="10">
        <v>8</v>
      </c>
      <c r="I1408" s="10">
        <v>9</v>
      </c>
      <c r="J1408" s="9">
        <v>34</v>
      </c>
      <c r="K1408" s="10">
        <v>63</v>
      </c>
      <c r="L1408" s="38">
        <v>97</v>
      </c>
    </row>
    <row r="1409" spans="2:25">
      <c r="B1409" s="1" t="s">
        <v>239</v>
      </c>
      <c r="C1409" s="173"/>
      <c r="D1409" s="12"/>
      <c r="E1409" s="13"/>
      <c r="F1409" s="14"/>
      <c r="G1409" s="13"/>
      <c r="H1409" s="13"/>
      <c r="I1409" s="13"/>
      <c r="J1409" s="12"/>
      <c r="K1409" s="13"/>
      <c r="L1409" s="40"/>
      <c r="Y1409"/>
    </row>
    <row r="1410" spans="2:25">
      <c r="C1410" s="141" t="s">
        <v>560</v>
      </c>
      <c r="D1410" s="163">
        <v>6</v>
      </c>
      <c r="E1410" s="164">
        <v>5</v>
      </c>
      <c r="F1410" s="165">
        <v>11</v>
      </c>
      <c r="G1410" s="164">
        <v>66</v>
      </c>
      <c r="H1410" s="164">
        <v>25</v>
      </c>
      <c r="I1410" s="164">
        <v>91</v>
      </c>
      <c r="J1410" s="163">
        <v>72</v>
      </c>
      <c r="K1410" s="164">
        <v>30</v>
      </c>
      <c r="L1410" s="209">
        <v>102</v>
      </c>
    </row>
    <row r="1411" spans="2:25">
      <c r="C1411" s="141" t="s">
        <v>289</v>
      </c>
      <c r="D1411" s="163">
        <v>18</v>
      </c>
      <c r="E1411" s="164">
        <v>16</v>
      </c>
      <c r="F1411" s="165">
        <v>34</v>
      </c>
      <c r="G1411" s="164">
        <v>0</v>
      </c>
      <c r="H1411" s="164">
        <v>2</v>
      </c>
      <c r="I1411" s="164">
        <v>2</v>
      </c>
      <c r="J1411" s="163">
        <v>18</v>
      </c>
      <c r="K1411" s="164">
        <v>18</v>
      </c>
      <c r="L1411" s="209">
        <v>36</v>
      </c>
    </row>
    <row r="1412" spans="2:25">
      <c r="C1412" s="141" t="s">
        <v>561</v>
      </c>
      <c r="D1412" s="163">
        <v>6</v>
      </c>
      <c r="E1412" s="164">
        <v>5</v>
      </c>
      <c r="F1412" s="165">
        <v>11</v>
      </c>
      <c r="G1412" s="164">
        <v>6</v>
      </c>
      <c r="H1412" s="164">
        <v>2</v>
      </c>
      <c r="I1412" s="164">
        <v>8</v>
      </c>
      <c r="J1412" s="163">
        <v>12</v>
      </c>
      <c r="K1412" s="164">
        <v>7</v>
      </c>
      <c r="L1412" s="209">
        <v>19</v>
      </c>
    </row>
    <row r="1413" spans="2:25">
      <c r="C1413" s="141" t="s">
        <v>562</v>
      </c>
      <c r="D1413" s="163">
        <v>2</v>
      </c>
      <c r="E1413" s="164">
        <v>0</v>
      </c>
      <c r="F1413" s="165">
        <v>2</v>
      </c>
      <c r="G1413" s="164">
        <v>25</v>
      </c>
      <c r="H1413" s="164">
        <v>4</v>
      </c>
      <c r="I1413" s="164">
        <v>29</v>
      </c>
      <c r="J1413" s="163">
        <v>27</v>
      </c>
      <c r="K1413" s="164">
        <v>4</v>
      </c>
      <c r="L1413" s="209">
        <v>31</v>
      </c>
    </row>
    <row r="1414" spans="2:25">
      <c r="C1414" s="141" t="s">
        <v>786</v>
      </c>
      <c r="D1414" s="163">
        <v>20</v>
      </c>
      <c r="E1414" s="164">
        <v>16</v>
      </c>
      <c r="F1414" s="164">
        <v>36</v>
      </c>
      <c r="G1414" s="163">
        <v>0</v>
      </c>
      <c r="H1414" s="164">
        <v>2</v>
      </c>
      <c r="I1414" s="165">
        <v>2</v>
      </c>
      <c r="J1414" s="163">
        <v>20</v>
      </c>
      <c r="K1414" s="164">
        <v>18</v>
      </c>
      <c r="L1414" s="209">
        <v>38</v>
      </c>
    </row>
    <row r="1415" spans="2:25">
      <c r="C1415" s="141" t="s">
        <v>457</v>
      </c>
      <c r="D1415" s="163">
        <v>0</v>
      </c>
      <c r="E1415" s="164">
        <v>0</v>
      </c>
      <c r="F1415" s="164">
        <v>0</v>
      </c>
      <c r="G1415" s="163">
        <v>11</v>
      </c>
      <c r="H1415" s="164">
        <v>2</v>
      </c>
      <c r="I1415" s="165">
        <v>13</v>
      </c>
      <c r="J1415" s="163">
        <v>11</v>
      </c>
      <c r="K1415" s="164">
        <v>2</v>
      </c>
      <c r="L1415" s="209">
        <v>13</v>
      </c>
    </row>
    <row r="1416" spans="2:25">
      <c r="C1416" s="141" t="s">
        <v>563</v>
      </c>
      <c r="D1416" s="163">
        <v>23</v>
      </c>
      <c r="E1416" s="164">
        <v>29</v>
      </c>
      <c r="F1416" s="164">
        <v>52</v>
      </c>
      <c r="G1416" s="163">
        <v>3</v>
      </c>
      <c r="H1416" s="164">
        <v>5</v>
      </c>
      <c r="I1416" s="165">
        <v>8</v>
      </c>
      <c r="J1416" s="163">
        <v>26</v>
      </c>
      <c r="K1416" s="164">
        <v>34</v>
      </c>
      <c r="L1416" s="209">
        <v>60</v>
      </c>
    </row>
    <row r="1417" spans="2:25">
      <c r="C1417" s="65" t="s">
        <v>50</v>
      </c>
      <c r="D1417" s="9">
        <v>75</v>
      </c>
      <c r="E1417" s="10">
        <v>71</v>
      </c>
      <c r="F1417" s="10">
        <v>146</v>
      </c>
      <c r="G1417" s="9">
        <v>111</v>
      </c>
      <c r="H1417" s="10">
        <v>42</v>
      </c>
      <c r="I1417" s="11">
        <v>153</v>
      </c>
      <c r="J1417" s="9">
        <v>186</v>
      </c>
      <c r="K1417" s="10">
        <v>113</v>
      </c>
      <c r="L1417" s="38">
        <v>299</v>
      </c>
    </row>
    <row r="1418" spans="2:25">
      <c r="B1418" s="1" t="s">
        <v>144</v>
      </c>
      <c r="C1418" s="65"/>
      <c r="D1418" s="12"/>
      <c r="E1418" s="13"/>
      <c r="F1418" s="13"/>
      <c r="G1418" s="12"/>
      <c r="H1418" s="13"/>
      <c r="I1418" s="14"/>
      <c r="J1418" s="12"/>
      <c r="K1418" s="13"/>
      <c r="L1418" s="40"/>
    </row>
    <row r="1419" spans="2:25">
      <c r="C1419" s="162" t="s">
        <v>564</v>
      </c>
      <c r="D1419" s="163">
        <v>29</v>
      </c>
      <c r="E1419" s="164">
        <v>14</v>
      </c>
      <c r="F1419" s="164">
        <v>43</v>
      </c>
      <c r="G1419" s="163">
        <v>1</v>
      </c>
      <c r="H1419" s="164">
        <v>3</v>
      </c>
      <c r="I1419" s="165">
        <v>4</v>
      </c>
      <c r="J1419" s="163">
        <v>30</v>
      </c>
      <c r="K1419" s="164">
        <v>17</v>
      </c>
      <c r="L1419" s="209">
        <v>47</v>
      </c>
      <c r="X1419"/>
    </row>
    <row r="1420" spans="2:25">
      <c r="C1420" s="162" t="s">
        <v>459</v>
      </c>
      <c r="D1420" s="163">
        <v>214</v>
      </c>
      <c r="E1420" s="164">
        <v>181</v>
      </c>
      <c r="F1420" s="164">
        <v>395</v>
      </c>
      <c r="G1420" s="163">
        <v>111</v>
      </c>
      <c r="H1420" s="164">
        <v>146</v>
      </c>
      <c r="I1420" s="165">
        <v>257</v>
      </c>
      <c r="J1420" s="163">
        <v>325</v>
      </c>
      <c r="K1420" s="164">
        <v>327</v>
      </c>
      <c r="L1420" s="209">
        <v>652</v>
      </c>
      <c r="N1420"/>
      <c r="O1420"/>
      <c r="P1420"/>
      <c r="Q1420"/>
      <c r="R1420"/>
      <c r="S1420"/>
      <c r="T1420"/>
      <c r="U1420"/>
      <c r="V1420"/>
      <c r="W1420"/>
    </row>
    <row r="1421" spans="2:25">
      <c r="C1421" s="162" t="s">
        <v>439</v>
      </c>
      <c r="D1421" s="163">
        <v>1</v>
      </c>
      <c r="E1421" s="164">
        <v>0</v>
      </c>
      <c r="F1421" s="164">
        <v>1</v>
      </c>
      <c r="G1421" s="163">
        <v>0</v>
      </c>
      <c r="H1421" s="164">
        <v>0</v>
      </c>
      <c r="I1421" s="165">
        <v>0</v>
      </c>
      <c r="J1421" s="163">
        <v>1</v>
      </c>
      <c r="K1421" s="164">
        <v>0</v>
      </c>
      <c r="L1421" s="209">
        <v>1</v>
      </c>
    </row>
    <row r="1422" spans="2:25">
      <c r="C1422" s="162" t="s">
        <v>460</v>
      </c>
      <c r="D1422" s="163">
        <v>436</v>
      </c>
      <c r="E1422" s="164">
        <v>302</v>
      </c>
      <c r="F1422" s="164">
        <v>738</v>
      </c>
      <c r="G1422" s="163">
        <v>10</v>
      </c>
      <c r="H1422" s="164">
        <v>14</v>
      </c>
      <c r="I1422" s="165">
        <v>24</v>
      </c>
      <c r="J1422" s="163">
        <v>446</v>
      </c>
      <c r="K1422" s="164">
        <v>316</v>
      </c>
      <c r="L1422" s="209">
        <v>762</v>
      </c>
    </row>
    <row r="1423" spans="2:25">
      <c r="C1423" s="162" t="s">
        <v>565</v>
      </c>
      <c r="D1423" s="163">
        <v>24</v>
      </c>
      <c r="E1423" s="164">
        <v>33</v>
      </c>
      <c r="F1423" s="164">
        <v>57</v>
      </c>
      <c r="G1423" s="163">
        <v>60</v>
      </c>
      <c r="H1423" s="164">
        <v>79</v>
      </c>
      <c r="I1423" s="165">
        <v>139</v>
      </c>
      <c r="J1423" s="163">
        <v>84</v>
      </c>
      <c r="K1423" s="164">
        <v>112</v>
      </c>
      <c r="L1423" s="209">
        <v>196</v>
      </c>
    </row>
    <row r="1424" spans="2:25">
      <c r="C1424" s="65" t="s">
        <v>50</v>
      </c>
      <c r="D1424" s="9">
        <v>704</v>
      </c>
      <c r="E1424" s="10">
        <v>530</v>
      </c>
      <c r="F1424" s="10">
        <v>1234</v>
      </c>
      <c r="G1424" s="9">
        <v>182</v>
      </c>
      <c r="H1424" s="10">
        <v>242</v>
      </c>
      <c r="I1424" s="11">
        <v>424</v>
      </c>
      <c r="J1424" s="9">
        <v>886</v>
      </c>
      <c r="K1424" s="10">
        <v>772</v>
      </c>
      <c r="L1424" s="38">
        <v>1658</v>
      </c>
    </row>
    <row r="1425" spans="1:12">
      <c r="A1425"/>
      <c r="B1425" s="1" t="s">
        <v>146</v>
      </c>
      <c r="C1425"/>
      <c r="D1425" s="2"/>
      <c r="E1425"/>
      <c r="F1425" s="3"/>
      <c r="G1425" s="2"/>
      <c r="H1425"/>
      <c r="I1425" s="3"/>
      <c r="J1425"/>
      <c r="K1425"/>
      <c r="L1425" s="404"/>
    </row>
    <row r="1426" spans="1:12" ht="12.75" customHeight="1">
      <c r="B1426" s="140"/>
      <c r="C1426" s="162" t="s">
        <v>567</v>
      </c>
      <c r="D1426" s="163">
        <v>2</v>
      </c>
      <c r="E1426" s="164">
        <v>3</v>
      </c>
      <c r="F1426" s="164">
        <v>5</v>
      </c>
      <c r="G1426" s="163">
        <v>4</v>
      </c>
      <c r="H1426" s="164">
        <v>3</v>
      </c>
      <c r="I1426" s="165">
        <v>7</v>
      </c>
      <c r="J1426" s="163">
        <v>6</v>
      </c>
      <c r="K1426" s="164">
        <v>6</v>
      </c>
      <c r="L1426" s="209">
        <v>12</v>
      </c>
    </row>
    <row r="1427" spans="1:12">
      <c r="C1427" s="162" t="s">
        <v>568</v>
      </c>
      <c r="D1427" s="163">
        <v>2</v>
      </c>
      <c r="E1427" s="164">
        <v>1</v>
      </c>
      <c r="F1427" s="164">
        <v>3</v>
      </c>
      <c r="G1427" s="163">
        <v>5</v>
      </c>
      <c r="H1427" s="164">
        <v>4</v>
      </c>
      <c r="I1427" s="165">
        <v>9</v>
      </c>
      <c r="J1427" s="163">
        <v>7</v>
      </c>
      <c r="K1427" s="164">
        <v>5</v>
      </c>
      <c r="L1427" s="209">
        <v>12</v>
      </c>
    </row>
    <row r="1428" spans="1:12">
      <c r="C1428" s="162" t="s">
        <v>569</v>
      </c>
      <c r="D1428" s="163">
        <v>0</v>
      </c>
      <c r="E1428" s="164">
        <v>0</v>
      </c>
      <c r="F1428" s="164">
        <v>0</v>
      </c>
      <c r="G1428" s="163">
        <v>2</v>
      </c>
      <c r="H1428" s="164">
        <v>2</v>
      </c>
      <c r="I1428" s="165">
        <v>4</v>
      </c>
      <c r="J1428" s="163">
        <v>2</v>
      </c>
      <c r="K1428" s="164">
        <v>2</v>
      </c>
      <c r="L1428" s="209">
        <v>4</v>
      </c>
    </row>
    <row r="1429" spans="1:12">
      <c r="C1429" s="162" t="s">
        <v>570</v>
      </c>
      <c r="D1429" s="163">
        <v>12</v>
      </c>
      <c r="E1429" s="164">
        <v>3</v>
      </c>
      <c r="F1429" s="164">
        <v>15</v>
      </c>
      <c r="G1429" s="163">
        <v>18</v>
      </c>
      <c r="H1429" s="164">
        <v>5</v>
      </c>
      <c r="I1429" s="165">
        <v>23</v>
      </c>
      <c r="J1429" s="163">
        <v>30</v>
      </c>
      <c r="K1429" s="164">
        <v>8</v>
      </c>
      <c r="L1429" s="209">
        <v>38</v>
      </c>
    </row>
    <row r="1430" spans="1:12">
      <c r="C1430" s="162" t="s">
        <v>571</v>
      </c>
      <c r="D1430" s="163">
        <v>10</v>
      </c>
      <c r="E1430" s="164">
        <v>3</v>
      </c>
      <c r="F1430" s="164">
        <v>13</v>
      </c>
      <c r="G1430" s="163">
        <v>27</v>
      </c>
      <c r="H1430" s="164">
        <v>18</v>
      </c>
      <c r="I1430" s="165">
        <v>45</v>
      </c>
      <c r="J1430" s="163">
        <v>37</v>
      </c>
      <c r="K1430" s="164">
        <v>21</v>
      </c>
      <c r="L1430" s="209">
        <v>58</v>
      </c>
    </row>
    <row r="1431" spans="1:12">
      <c r="C1431" s="162" t="s">
        <v>572</v>
      </c>
      <c r="D1431" s="163">
        <v>0</v>
      </c>
      <c r="E1431" s="164">
        <v>0</v>
      </c>
      <c r="F1431" s="164">
        <v>0</v>
      </c>
      <c r="G1431" s="163">
        <v>1</v>
      </c>
      <c r="H1431" s="164">
        <v>1</v>
      </c>
      <c r="I1431" s="165">
        <v>2</v>
      </c>
      <c r="J1431" s="163">
        <v>1</v>
      </c>
      <c r="K1431" s="164">
        <v>1</v>
      </c>
      <c r="L1431" s="209">
        <v>2</v>
      </c>
    </row>
    <row r="1432" spans="1:12">
      <c r="C1432" s="140" t="s">
        <v>573</v>
      </c>
      <c r="D1432" s="163">
        <v>0</v>
      </c>
      <c r="E1432" s="164">
        <v>0</v>
      </c>
      <c r="F1432" s="164">
        <v>0</v>
      </c>
      <c r="G1432" s="163">
        <v>7</v>
      </c>
      <c r="H1432" s="164">
        <v>3</v>
      </c>
      <c r="I1432" s="165">
        <v>10</v>
      </c>
      <c r="J1432" s="163">
        <v>7</v>
      </c>
      <c r="K1432" s="164">
        <v>3</v>
      </c>
      <c r="L1432" s="209">
        <v>10</v>
      </c>
    </row>
    <row r="1433" spans="1:12">
      <c r="C1433" s="162" t="s">
        <v>574</v>
      </c>
      <c r="D1433" s="163">
        <v>52</v>
      </c>
      <c r="E1433" s="164">
        <v>35</v>
      </c>
      <c r="F1433" s="164">
        <v>87</v>
      </c>
      <c r="G1433" s="163">
        <v>1</v>
      </c>
      <c r="H1433" s="164">
        <v>1</v>
      </c>
      <c r="I1433" s="165">
        <v>2</v>
      </c>
      <c r="J1433" s="163">
        <v>53</v>
      </c>
      <c r="K1433" s="164">
        <v>36</v>
      </c>
      <c r="L1433" s="209">
        <v>89</v>
      </c>
    </row>
    <row r="1434" spans="1:12">
      <c r="C1434" s="162" t="s">
        <v>575</v>
      </c>
      <c r="D1434" s="163">
        <v>147</v>
      </c>
      <c r="E1434" s="164">
        <v>19</v>
      </c>
      <c r="F1434" s="164">
        <v>166</v>
      </c>
      <c r="G1434" s="163">
        <v>0</v>
      </c>
      <c r="H1434" s="164">
        <v>0</v>
      </c>
      <c r="I1434" s="165">
        <v>0</v>
      </c>
      <c r="J1434" s="163">
        <v>147</v>
      </c>
      <c r="K1434" s="164">
        <v>19</v>
      </c>
      <c r="L1434" s="209">
        <v>166</v>
      </c>
    </row>
    <row r="1435" spans="1:12">
      <c r="C1435" s="162" t="s">
        <v>576</v>
      </c>
      <c r="D1435" s="163">
        <v>124</v>
      </c>
      <c r="E1435" s="164">
        <v>19</v>
      </c>
      <c r="F1435" s="164">
        <v>143</v>
      </c>
      <c r="G1435" s="163">
        <v>2</v>
      </c>
      <c r="H1435" s="164">
        <v>0</v>
      </c>
      <c r="I1435" s="165">
        <v>2</v>
      </c>
      <c r="J1435" s="163">
        <v>126</v>
      </c>
      <c r="K1435" s="164">
        <v>19</v>
      </c>
      <c r="L1435" s="209">
        <v>145</v>
      </c>
    </row>
    <row r="1436" spans="1:12">
      <c r="C1436" s="162" t="s">
        <v>577</v>
      </c>
      <c r="D1436" s="163">
        <v>490</v>
      </c>
      <c r="E1436" s="164">
        <v>35</v>
      </c>
      <c r="F1436" s="164">
        <v>525</v>
      </c>
      <c r="G1436" s="163">
        <v>7</v>
      </c>
      <c r="H1436" s="164">
        <v>0</v>
      </c>
      <c r="I1436" s="165">
        <v>7</v>
      </c>
      <c r="J1436" s="163">
        <v>497</v>
      </c>
      <c r="K1436" s="164">
        <v>35</v>
      </c>
      <c r="L1436" s="209">
        <v>532</v>
      </c>
    </row>
    <row r="1437" spans="1:12">
      <c r="C1437" s="162" t="s">
        <v>578</v>
      </c>
      <c r="D1437" s="163">
        <v>247</v>
      </c>
      <c r="E1437" s="164">
        <v>26</v>
      </c>
      <c r="F1437" s="164">
        <v>273</v>
      </c>
      <c r="G1437" s="163">
        <v>4</v>
      </c>
      <c r="H1437" s="164">
        <v>0</v>
      </c>
      <c r="I1437" s="165">
        <v>4</v>
      </c>
      <c r="J1437" s="163">
        <v>251</v>
      </c>
      <c r="K1437" s="164">
        <v>26</v>
      </c>
      <c r="L1437" s="209">
        <v>277</v>
      </c>
    </row>
    <row r="1438" spans="1:12">
      <c r="C1438" s="162" t="s">
        <v>580</v>
      </c>
      <c r="D1438" s="163">
        <v>83</v>
      </c>
      <c r="E1438" s="164">
        <v>4</v>
      </c>
      <c r="F1438" s="164">
        <v>87</v>
      </c>
      <c r="G1438" s="163">
        <v>0</v>
      </c>
      <c r="H1438" s="164">
        <v>0</v>
      </c>
      <c r="I1438" s="165">
        <v>0</v>
      </c>
      <c r="J1438" s="163">
        <v>83</v>
      </c>
      <c r="K1438" s="164">
        <v>4</v>
      </c>
      <c r="L1438" s="209">
        <v>87</v>
      </c>
    </row>
    <row r="1439" spans="1:12">
      <c r="C1439" s="162" t="s">
        <v>582</v>
      </c>
      <c r="D1439" s="163">
        <v>3</v>
      </c>
      <c r="E1439" s="164">
        <v>1</v>
      </c>
      <c r="F1439" s="164">
        <v>4</v>
      </c>
      <c r="G1439" s="163">
        <v>0</v>
      </c>
      <c r="H1439" s="164">
        <v>1</v>
      </c>
      <c r="I1439" s="165">
        <v>1</v>
      </c>
      <c r="J1439" s="163">
        <v>3</v>
      </c>
      <c r="K1439" s="164">
        <v>2</v>
      </c>
      <c r="L1439" s="209">
        <v>5</v>
      </c>
    </row>
    <row r="1440" spans="1:12" ht="26.4">
      <c r="C1440" s="162" t="s">
        <v>587</v>
      </c>
      <c r="D1440" s="163">
        <v>1</v>
      </c>
      <c r="E1440" s="164">
        <v>0</v>
      </c>
      <c r="F1440" s="164">
        <v>1</v>
      </c>
      <c r="G1440" s="163">
        <v>7</v>
      </c>
      <c r="H1440" s="164">
        <v>3</v>
      </c>
      <c r="I1440" s="165">
        <v>10</v>
      </c>
      <c r="J1440" s="163">
        <v>8</v>
      </c>
      <c r="K1440" s="164">
        <v>3</v>
      </c>
      <c r="L1440" s="209">
        <v>11</v>
      </c>
    </row>
    <row r="1441" spans="2:12" ht="26.4">
      <c r="C1441" s="162" t="s">
        <v>588</v>
      </c>
      <c r="D1441" s="163">
        <v>1</v>
      </c>
      <c r="E1441" s="164">
        <v>0</v>
      </c>
      <c r="F1441" s="164">
        <v>1</v>
      </c>
      <c r="G1441" s="163">
        <v>18</v>
      </c>
      <c r="H1441" s="164">
        <v>38</v>
      </c>
      <c r="I1441" s="165">
        <v>56</v>
      </c>
      <c r="J1441" s="163">
        <v>19</v>
      </c>
      <c r="K1441" s="164">
        <v>38</v>
      </c>
      <c r="L1441" s="209">
        <v>57</v>
      </c>
    </row>
    <row r="1442" spans="2:12">
      <c r="C1442" s="65" t="s">
        <v>50</v>
      </c>
      <c r="D1442" s="9">
        <v>1174</v>
      </c>
      <c r="E1442" s="10">
        <v>149</v>
      </c>
      <c r="F1442" s="10">
        <v>1323</v>
      </c>
      <c r="G1442" s="9">
        <v>103</v>
      </c>
      <c r="H1442" s="10">
        <v>79</v>
      </c>
      <c r="I1442" s="11">
        <v>182</v>
      </c>
      <c r="J1442" s="9">
        <v>1277</v>
      </c>
      <c r="K1442" s="10">
        <v>228</v>
      </c>
      <c r="L1442" s="38">
        <v>1505</v>
      </c>
    </row>
    <row r="1443" spans="2:12">
      <c r="B1443" s="1" t="s">
        <v>243</v>
      </c>
      <c r="C1443" s="65"/>
      <c r="D1443" s="12"/>
      <c r="E1443" s="13"/>
      <c r="F1443" s="13"/>
      <c r="G1443" s="12"/>
      <c r="H1443" s="13"/>
      <c r="I1443" s="14"/>
      <c r="J1443" s="12"/>
      <c r="K1443" s="13"/>
      <c r="L1443" s="40"/>
    </row>
    <row r="1444" spans="2:12">
      <c r="C1444" s="141" t="s">
        <v>468</v>
      </c>
      <c r="D1444" s="163">
        <v>39</v>
      </c>
      <c r="E1444" s="164">
        <v>117</v>
      </c>
      <c r="F1444" s="164">
        <v>156</v>
      </c>
      <c r="G1444" s="163">
        <v>1</v>
      </c>
      <c r="H1444" s="164">
        <v>5</v>
      </c>
      <c r="I1444" s="165">
        <v>6</v>
      </c>
      <c r="J1444" s="163">
        <v>40</v>
      </c>
      <c r="K1444" s="164">
        <v>122</v>
      </c>
      <c r="L1444" s="209">
        <v>162</v>
      </c>
    </row>
    <row r="1445" spans="2:12">
      <c r="C1445" s="141" t="s">
        <v>593</v>
      </c>
      <c r="D1445" s="163">
        <v>6</v>
      </c>
      <c r="E1445" s="164">
        <v>13</v>
      </c>
      <c r="F1445" s="165">
        <v>19</v>
      </c>
      <c r="G1445" s="164">
        <v>14</v>
      </c>
      <c r="H1445" s="164">
        <v>42</v>
      </c>
      <c r="I1445" s="164">
        <v>56</v>
      </c>
      <c r="J1445" s="163">
        <v>20</v>
      </c>
      <c r="K1445" s="164">
        <v>55</v>
      </c>
      <c r="L1445" s="209">
        <v>75</v>
      </c>
    </row>
    <row r="1446" spans="2:12">
      <c r="C1446" s="141" t="s">
        <v>598</v>
      </c>
      <c r="D1446" s="163">
        <v>11</v>
      </c>
      <c r="E1446" s="164">
        <v>14</v>
      </c>
      <c r="F1446" s="165">
        <v>25</v>
      </c>
      <c r="G1446" s="164">
        <v>43</v>
      </c>
      <c r="H1446" s="164">
        <v>52</v>
      </c>
      <c r="I1446" s="164">
        <v>95</v>
      </c>
      <c r="J1446" s="163">
        <v>54</v>
      </c>
      <c r="K1446" s="164">
        <v>66</v>
      </c>
      <c r="L1446" s="209">
        <v>120</v>
      </c>
    </row>
    <row r="1447" spans="2:12">
      <c r="C1447" s="141" t="s">
        <v>291</v>
      </c>
      <c r="D1447" s="163">
        <v>38</v>
      </c>
      <c r="E1447" s="164">
        <v>73</v>
      </c>
      <c r="F1447" s="165">
        <v>111</v>
      </c>
      <c r="G1447" s="164">
        <v>4</v>
      </c>
      <c r="H1447" s="164">
        <v>3</v>
      </c>
      <c r="I1447" s="164">
        <v>7</v>
      </c>
      <c r="J1447" s="163">
        <v>42</v>
      </c>
      <c r="K1447" s="164">
        <v>76</v>
      </c>
      <c r="L1447" s="209">
        <v>118</v>
      </c>
    </row>
    <row r="1448" spans="2:12">
      <c r="C1448" s="141" t="s">
        <v>600</v>
      </c>
      <c r="D1448" s="163">
        <v>31</v>
      </c>
      <c r="E1448" s="164">
        <v>21</v>
      </c>
      <c r="F1448" s="165">
        <v>52</v>
      </c>
      <c r="G1448" s="164">
        <v>0</v>
      </c>
      <c r="H1448" s="164">
        <v>0</v>
      </c>
      <c r="I1448" s="164">
        <v>0</v>
      </c>
      <c r="J1448" s="163">
        <v>31</v>
      </c>
      <c r="K1448" s="164">
        <v>21</v>
      </c>
      <c r="L1448" s="209">
        <v>52</v>
      </c>
    </row>
    <row r="1449" spans="2:12">
      <c r="C1449" s="141" t="s">
        <v>604</v>
      </c>
      <c r="D1449" s="163">
        <v>1</v>
      </c>
      <c r="E1449" s="164">
        <v>1</v>
      </c>
      <c r="F1449" s="165">
        <v>2</v>
      </c>
      <c r="G1449" s="164">
        <v>18</v>
      </c>
      <c r="H1449" s="164">
        <v>19</v>
      </c>
      <c r="I1449" s="164">
        <v>37</v>
      </c>
      <c r="J1449" s="163">
        <v>19</v>
      </c>
      <c r="K1449" s="164">
        <v>20</v>
      </c>
      <c r="L1449" s="209">
        <v>39</v>
      </c>
    </row>
    <row r="1450" spans="2:12">
      <c r="C1450" s="141" t="s">
        <v>472</v>
      </c>
      <c r="D1450" s="163">
        <v>19</v>
      </c>
      <c r="E1450" s="164">
        <v>38</v>
      </c>
      <c r="F1450" s="164">
        <v>57</v>
      </c>
      <c r="G1450" s="164">
        <v>0</v>
      </c>
      <c r="H1450" s="164">
        <v>0</v>
      </c>
      <c r="I1450" s="164">
        <v>0</v>
      </c>
      <c r="J1450" s="163">
        <v>19</v>
      </c>
      <c r="K1450" s="164">
        <v>38</v>
      </c>
      <c r="L1450" s="209">
        <v>57</v>
      </c>
    </row>
    <row r="1451" spans="2:12">
      <c r="C1451" s="141" t="s">
        <v>606</v>
      </c>
      <c r="D1451" s="163">
        <v>7</v>
      </c>
      <c r="E1451" s="164">
        <v>6</v>
      </c>
      <c r="F1451" s="164">
        <v>13</v>
      </c>
      <c r="G1451" s="164">
        <v>13</v>
      </c>
      <c r="H1451" s="164">
        <v>17</v>
      </c>
      <c r="I1451" s="164">
        <v>30</v>
      </c>
      <c r="J1451" s="163">
        <v>20</v>
      </c>
      <c r="K1451" s="164">
        <v>23</v>
      </c>
      <c r="L1451" s="209">
        <v>43</v>
      </c>
    </row>
    <row r="1452" spans="2:12">
      <c r="C1452" s="141" t="s">
        <v>607</v>
      </c>
      <c r="D1452" s="163">
        <v>80</v>
      </c>
      <c r="E1452" s="164">
        <v>67</v>
      </c>
      <c r="F1452" s="164">
        <v>147</v>
      </c>
      <c r="G1452" s="164">
        <v>3</v>
      </c>
      <c r="H1452" s="164">
        <v>5</v>
      </c>
      <c r="I1452" s="164">
        <v>8</v>
      </c>
      <c r="J1452" s="163">
        <v>83</v>
      </c>
      <c r="K1452" s="164">
        <v>72</v>
      </c>
      <c r="L1452" s="209">
        <v>155</v>
      </c>
    </row>
    <row r="1453" spans="2:12" ht="13.2" customHeight="1">
      <c r="C1453" s="65" t="s">
        <v>50</v>
      </c>
      <c r="D1453" s="9">
        <v>232</v>
      </c>
      <c r="E1453" s="10">
        <v>350</v>
      </c>
      <c r="F1453" s="10">
        <v>582</v>
      </c>
      <c r="G1453" s="9">
        <v>96</v>
      </c>
      <c r="H1453" s="10">
        <v>143</v>
      </c>
      <c r="I1453" s="10">
        <v>239</v>
      </c>
      <c r="J1453" s="9">
        <v>328</v>
      </c>
      <c r="K1453" s="10">
        <v>493</v>
      </c>
      <c r="L1453" s="38">
        <v>821</v>
      </c>
    </row>
    <row r="1454" spans="2:12" ht="30" customHeight="1">
      <c r="B1454" s="679" t="s">
        <v>246</v>
      </c>
      <c r="C1454" s="682"/>
      <c r="D1454" s="12"/>
      <c r="E1454" s="13"/>
      <c r="F1454" s="14"/>
      <c r="G1454" s="13"/>
      <c r="H1454" s="13"/>
      <c r="I1454" s="13"/>
      <c r="J1454" s="12"/>
      <c r="K1454" s="13"/>
      <c r="L1454" s="40"/>
    </row>
    <row r="1455" spans="2:12">
      <c r="C1455" s="141" t="s">
        <v>608</v>
      </c>
      <c r="D1455" s="163">
        <v>28</v>
      </c>
      <c r="E1455" s="164">
        <v>107</v>
      </c>
      <c r="F1455" s="165">
        <v>135</v>
      </c>
      <c r="G1455" s="164">
        <v>0</v>
      </c>
      <c r="H1455" s="164">
        <v>1</v>
      </c>
      <c r="I1455" s="164">
        <v>1</v>
      </c>
      <c r="J1455" s="163">
        <v>28</v>
      </c>
      <c r="K1455" s="164">
        <v>108</v>
      </c>
      <c r="L1455" s="209">
        <v>136</v>
      </c>
    </row>
    <row r="1456" spans="2:12">
      <c r="C1456" s="65" t="s">
        <v>50</v>
      </c>
      <c r="D1456" s="9">
        <v>28</v>
      </c>
      <c r="E1456" s="10">
        <v>107</v>
      </c>
      <c r="F1456" s="10">
        <v>135</v>
      </c>
      <c r="G1456" s="9">
        <v>0</v>
      </c>
      <c r="H1456" s="10">
        <v>1</v>
      </c>
      <c r="I1456" s="10">
        <v>1</v>
      </c>
      <c r="J1456" s="9">
        <v>28</v>
      </c>
      <c r="K1456" s="10">
        <v>108</v>
      </c>
      <c r="L1456" s="38">
        <v>136</v>
      </c>
    </row>
    <row r="1457" spans="2:12">
      <c r="B1457" s="1" t="s">
        <v>249</v>
      </c>
      <c r="C1457" s="65"/>
      <c r="D1457" s="12"/>
      <c r="E1457" s="13"/>
      <c r="F1457" s="14"/>
      <c r="G1457" s="13"/>
      <c r="H1457" s="13"/>
      <c r="I1457" s="13"/>
      <c r="J1457" s="12"/>
      <c r="K1457" s="13"/>
      <c r="L1457" s="40"/>
    </row>
    <row r="1458" spans="2:12">
      <c r="C1458" s="141" t="s">
        <v>610</v>
      </c>
      <c r="D1458" s="163">
        <v>6</v>
      </c>
      <c r="E1458" s="164">
        <v>26</v>
      </c>
      <c r="F1458" s="165">
        <v>32</v>
      </c>
      <c r="G1458" s="164">
        <v>0</v>
      </c>
      <c r="H1458" s="164">
        <v>1</v>
      </c>
      <c r="I1458" s="164">
        <v>1</v>
      </c>
      <c r="J1458" s="163">
        <v>6</v>
      </c>
      <c r="K1458" s="164">
        <v>27</v>
      </c>
      <c r="L1458" s="209">
        <v>33</v>
      </c>
    </row>
    <row r="1459" spans="2:12">
      <c r="C1459" s="141" t="s">
        <v>612</v>
      </c>
      <c r="D1459" s="163">
        <v>0</v>
      </c>
      <c r="E1459" s="164">
        <v>3</v>
      </c>
      <c r="F1459" s="165">
        <v>3</v>
      </c>
      <c r="G1459" s="164">
        <v>16</v>
      </c>
      <c r="H1459" s="164">
        <v>54</v>
      </c>
      <c r="I1459" s="164">
        <v>70</v>
      </c>
      <c r="J1459" s="163">
        <v>16</v>
      </c>
      <c r="K1459" s="164">
        <v>57</v>
      </c>
      <c r="L1459" s="209">
        <v>73</v>
      </c>
    </row>
    <row r="1460" spans="2:12">
      <c r="C1460" s="141" t="s">
        <v>292</v>
      </c>
      <c r="D1460" s="163">
        <v>5</v>
      </c>
      <c r="E1460" s="164">
        <v>44</v>
      </c>
      <c r="F1460" s="165">
        <v>49</v>
      </c>
      <c r="G1460" s="164">
        <v>0</v>
      </c>
      <c r="H1460" s="164">
        <v>0</v>
      </c>
      <c r="I1460" s="164">
        <v>0</v>
      </c>
      <c r="J1460" s="163">
        <v>5</v>
      </c>
      <c r="K1460" s="164">
        <v>44</v>
      </c>
      <c r="L1460" s="209">
        <v>49</v>
      </c>
    </row>
    <row r="1461" spans="2:12">
      <c r="C1461" s="141" t="s">
        <v>475</v>
      </c>
      <c r="D1461" s="163">
        <v>8</v>
      </c>
      <c r="E1461" s="164">
        <v>275</v>
      </c>
      <c r="F1461" s="165">
        <v>283</v>
      </c>
      <c r="G1461" s="164">
        <v>0</v>
      </c>
      <c r="H1461" s="164">
        <v>6</v>
      </c>
      <c r="I1461" s="164">
        <v>6</v>
      </c>
      <c r="J1461" s="163">
        <v>8</v>
      </c>
      <c r="K1461" s="164">
        <v>281</v>
      </c>
      <c r="L1461" s="209">
        <v>289</v>
      </c>
    </row>
    <row r="1462" spans="2:12">
      <c r="C1462" s="141" t="s">
        <v>476</v>
      </c>
      <c r="D1462" s="163">
        <v>112</v>
      </c>
      <c r="E1462" s="164">
        <v>661</v>
      </c>
      <c r="F1462" s="165">
        <v>773</v>
      </c>
      <c r="G1462" s="164">
        <v>5</v>
      </c>
      <c r="H1462" s="164">
        <v>34</v>
      </c>
      <c r="I1462" s="164">
        <v>39</v>
      </c>
      <c r="J1462" s="163">
        <v>117</v>
      </c>
      <c r="K1462" s="164">
        <v>695</v>
      </c>
      <c r="L1462" s="209">
        <v>812</v>
      </c>
    </row>
    <row r="1463" spans="2:12">
      <c r="C1463" s="140" t="s">
        <v>614</v>
      </c>
      <c r="D1463" s="163">
        <v>12</v>
      </c>
      <c r="E1463" s="164">
        <v>22</v>
      </c>
      <c r="F1463" s="165">
        <v>34</v>
      </c>
      <c r="G1463" s="164">
        <v>15</v>
      </c>
      <c r="H1463" s="164">
        <v>53</v>
      </c>
      <c r="I1463" s="164">
        <v>68</v>
      </c>
      <c r="J1463" s="163">
        <v>27</v>
      </c>
      <c r="K1463" s="164">
        <v>75</v>
      </c>
      <c r="L1463" s="209">
        <v>102</v>
      </c>
    </row>
    <row r="1464" spans="2:12">
      <c r="C1464" s="141" t="s">
        <v>615</v>
      </c>
      <c r="D1464" s="163">
        <v>5</v>
      </c>
      <c r="E1464" s="164">
        <v>16</v>
      </c>
      <c r="F1464" s="165">
        <v>21</v>
      </c>
      <c r="G1464" s="164">
        <v>29</v>
      </c>
      <c r="H1464" s="164">
        <v>102</v>
      </c>
      <c r="I1464" s="164">
        <v>131</v>
      </c>
      <c r="J1464" s="163">
        <v>34</v>
      </c>
      <c r="K1464" s="164">
        <v>118</v>
      </c>
      <c r="L1464" s="209">
        <v>152</v>
      </c>
    </row>
    <row r="1465" spans="2:12">
      <c r="C1465" s="141" t="s">
        <v>616</v>
      </c>
      <c r="D1465" s="163">
        <v>18</v>
      </c>
      <c r="E1465" s="164">
        <v>58</v>
      </c>
      <c r="F1465" s="164">
        <v>76</v>
      </c>
      <c r="G1465" s="164">
        <v>1</v>
      </c>
      <c r="H1465" s="164">
        <v>2</v>
      </c>
      <c r="I1465" s="164">
        <v>3</v>
      </c>
      <c r="J1465" s="163">
        <v>19</v>
      </c>
      <c r="K1465" s="164">
        <v>60</v>
      </c>
      <c r="L1465" s="209">
        <v>79</v>
      </c>
    </row>
    <row r="1466" spans="2:12" ht="13.2" customHeight="1">
      <c r="C1466" s="65" t="s">
        <v>50</v>
      </c>
      <c r="D1466" s="9">
        <v>166</v>
      </c>
      <c r="E1466" s="10">
        <v>1105</v>
      </c>
      <c r="F1466" s="10">
        <v>1271</v>
      </c>
      <c r="G1466" s="9">
        <v>66</v>
      </c>
      <c r="H1466" s="10">
        <v>252</v>
      </c>
      <c r="I1466" s="10">
        <v>318</v>
      </c>
      <c r="J1466" s="9">
        <v>232</v>
      </c>
      <c r="K1466" s="10">
        <v>1357</v>
      </c>
      <c r="L1466" s="38">
        <v>1589</v>
      </c>
    </row>
    <row r="1467" spans="2:12">
      <c r="B1467" s="679" t="s">
        <v>255</v>
      </c>
      <c r="C1467" s="682"/>
      <c r="D1467" s="12"/>
      <c r="E1467" s="13"/>
      <c r="F1467" s="14"/>
      <c r="G1467" s="13"/>
      <c r="H1467" s="13"/>
      <c r="I1467" s="13"/>
      <c r="J1467" s="12"/>
      <c r="K1467" s="13"/>
      <c r="L1467" s="40"/>
    </row>
    <row r="1468" spans="2:12">
      <c r="C1468" s="141" t="s">
        <v>477</v>
      </c>
      <c r="D1468" s="163">
        <v>62</v>
      </c>
      <c r="E1468" s="164">
        <v>257</v>
      </c>
      <c r="F1468" s="165">
        <v>319</v>
      </c>
      <c r="G1468" s="164">
        <v>0</v>
      </c>
      <c r="H1468" s="164">
        <v>15</v>
      </c>
      <c r="I1468" s="164">
        <v>15</v>
      </c>
      <c r="J1468" s="163">
        <v>62</v>
      </c>
      <c r="K1468" s="164">
        <v>272</v>
      </c>
      <c r="L1468" s="209">
        <v>334</v>
      </c>
    </row>
    <row r="1469" spans="2:12">
      <c r="C1469" s="141" t="s">
        <v>619</v>
      </c>
      <c r="D1469" s="163">
        <v>1</v>
      </c>
      <c r="E1469" s="164">
        <v>6</v>
      </c>
      <c r="F1469" s="165">
        <v>7</v>
      </c>
      <c r="G1469" s="164">
        <v>6</v>
      </c>
      <c r="H1469" s="164">
        <v>20</v>
      </c>
      <c r="I1469" s="164">
        <v>26</v>
      </c>
      <c r="J1469" s="163">
        <v>7</v>
      </c>
      <c r="K1469" s="164">
        <v>26</v>
      </c>
      <c r="L1469" s="209">
        <v>33</v>
      </c>
    </row>
    <row r="1470" spans="2:12">
      <c r="C1470" s="141" t="s">
        <v>620</v>
      </c>
      <c r="D1470" s="163">
        <v>7</v>
      </c>
      <c r="E1470" s="164">
        <v>5</v>
      </c>
      <c r="F1470" s="165">
        <v>12</v>
      </c>
      <c r="G1470" s="164">
        <v>6</v>
      </c>
      <c r="H1470" s="164">
        <v>17</v>
      </c>
      <c r="I1470" s="164">
        <v>23</v>
      </c>
      <c r="J1470" s="163">
        <v>13</v>
      </c>
      <c r="K1470" s="164">
        <v>22</v>
      </c>
      <c r="L1470" s="209">
        <v>35</v>
      </c>
    </row>
    <row r="1471" spans="2:12">
      <c r="C1471" s="141" t="s">
        <v>478</v>
      </c>
      <c r="D1471" s="163">
        <v>388</v>
      </c>
      <c r="E1471" s="164">
        <v>713</v>
      </c>
      <c r="F1471" s="165">
        <v>1101</v>
      </c>
      <c r="G1471" s="164">
        <v>5</v>
      </c>
      <c r="H1471" s="164">
        <v>16</v>
      </c>
      <c r="I1471" s="164">
        <v>21</v>
      </c>
      <c r="J1471" s="163">
        <v>393</v>
      </c>
      <c r="K1471" s="164">
        <v>729</v>
      </c>
      <c r="L1471" s="209">
        <v>1122</v>
      </c>
    </row>
    <row r="1472" spans="2:12">
      <c r="C1472" s="65" t="s">
        <v>50</v>
      </c>
      <c r="D1472" s="9">
        <v>458</v>
      </c>
      <c r="E1472" s="10">
        <v>981</v>
      </c>
      <c r="F1472" s="10">
        <v>1439</v>
      </c>
      <c r="G1472" s="9">
        <v>17</v>
      </c>
      <c r="H1472" s="10">
        <v>68</v>
      </c>
      <c r="I1472" s="10">
        <v>85</v>
      </c>
      <c r="J1472" s="9">
        <v>475</v>
      </c>
      <c r="K1472" s="10">
        <v>1049</v>
      </c>
      <c r="L1472" s="38">
        <v>1524</v>
      </c>
    </row>
    <row r="1473" spans="2:12">
      <c r="B1473" s="1" t="s">
        <v>259</v>
      </c>
      <c r="C1473" s="65"/>
      <c r="D1473" s="12"/>
      <c r="E1473" s="13"/>
      <c r="F1473" s="14"/>
      <c r="G1473" s="13"/>
      <c r="H1473" s="13"/>
      <c r="I1473" s="13"/>
      <c r="J1473" s="12"/>
      <c r="K1473" s="13"/>
      <c r="L1473" s="40"/>
    </row>
    <row r="1474" spans="2:12">
      <c r="C1474" s="141" t="s">
        <v>479</v>
      </c>
      <c r="D1474" s="163">
        <v>5</v>
      </c>
      <c r="E1474" s="164">
        <v>118</v>
      </c>
      <c r="F1474" s="165">
        <v>123</v>
      </c>
      <c r="G1474" s="164">
        <v>0</v>
      </c>
      <c r="H1474" s="164">
        <v>0</v>
      </c>
      <c r="I1474" s="164">
        <v>0</v>
      </c>
      <c r="J1474" s="163">
        <v>5</v>
      </c>
      <c r="K1474" s="164">
        <v>118</v>
      </c>
      <c r="L1474" s="209">
        <v>123</v>
      </c>
    </row>
    <row r="1475" spans="2:12">
      <c r="C1475" s="141" t="s">
        <v>624</v>
      </c>
      <c r="D1475" s="163">
        <v>68</v>
      </c>
      <c r="E1475" s="164">
        <v>88</v>
      </c>
      <c r="F1475" s="165">
        <v>156</v>
      </c>
      <c r="G1475" s="164">
        <v>2</v>
      </c>
      <c r="H1475" s="164">
        <v>2</v>
      </c>
      <c r="I1475" s="164">
        <v>4</v>
      </c>
      <c r="J1475" s="163">
        <v>70</v>
      </c>
      <c r="K1475" s="164">
        <v>90</v>
      </c>
      <c r="L1475" s="209">
        <v>160</v>
      </c>
    </row>
    <row r="1476" spans="2:12">
      <c r="C1476" s="162" t="s">
        <v>480</v>
      </c>
      <c r="D1476" s="163">
        <v>20</v>
      </c>
      <c r="E1476" s="164">
        <v>27</v>
      </c>
      <c r="F1476" s="165">
        <v>47</v>
      </c>
      <c r="G1476" s="164">
        <v>0</v>
      </c>
      <c r="H1476" s="164">
        <v>1</v>
      </c>
      <c r="I1476" s="164">
        <v>1</v>
      </c>
      <c r="J1476" s="163">
        <v>20</v>
      </c>
      <c r="K1476" s="164">
        <v>28</v>
      </c>
      <c r="L1476" s="209">
        <v>48</v>
      </c>
    </row>
    <row r="1477" spans="2:12">
      <c r="C1477" s="141" t="s">
        <v>626</v>
      </c>
      <c r="D1477" s="163">
        <v>12</v>
      </c>
      <c r="E1477" s="164">
        <v>180</v>
      </c>
      <c r="F1477" s="165">
        <v>192</v>
      </c>
      <c r="G1477" s="164">
        <v>1</v>
      </c>
      <c r="H1477" s="164">
        <v>29</v>
      </c>
      <c r="I1477" s="164">
        <v>30</v>
      </c>
      <c r="J1477" s="163">
        <v>13</v>
      </c>
      <c r="K1477" s="164">
        <v>209</v>
      </c>
      <c r="L1477" s="209">
        <v>222</v>
      </c>
    </row>
    <row r="1478" spans="2:12" ht="14.25" customHeight="1">
      <c r="C1478" s="65" t="s">
        <v>50</v>
      </c>
      <c r="D1478" s="9">
        <v>105</v>
      </c>
      <c r="E1478" s="10">
        <v>413</v>
      </c>
      <c r="F1478" s="10">
        <v>518</v>
      </c>
      <c r="G1478" s="9">
        <v>3</v>
      </c>
      <c r="H1478" s="10">
        <v>32</v>
      </c>
      <c r="I1478" s="10">
        <v>35</v>
      </c>
      <c r="J1478" s="9">
        <v>108</v>
      </c>
      <c r="K1478" s="10">
        <v>445</v>
      </c>
      <c r="L1478" s="38">
        <v>553</v>
      </c>
    </row>
    <row r="1479" spans="2:12" ht="14.25" customHeight="1">
      <c r="B1479" s="1" t="s">
        <v>260</v>
      </c>
      <c r="C1479" s="65"/>
      <c r="D1479" s="12"/>
      <c r="E1479" s="13"/>
      <c r="F1479" s="14"/>
      <c r="G1479" s="13"/>
      <c r="H1479" s="13"/>
      <c r="I1479" s="13"/>
      <c r="J1479" s="12"/>
      <c r="K1479" s="13"/>
      <c r="L1479" s="40"/>
    </row>
    <row r="1480" spans="2:12">
      <c r="C1480" s="162" t="s">
        <v>629</v>
      </c>
      <c r="D1480" s="12">
        <v>0</v>
      </c>
      <c r="E1480" s="13">
        <v>0</v>
      </c>
      <c r="F1480" s="14">
        <v>0</v>
      </c>
      <c r="G1480" s="13">
        <v>1</v>
      </c>
      <c r="H1480" s="13">
        <v>0</v>
      </c>
      <c r="I1480" s="13">
        <v>1</v>
      </c>
      <c r="J1480" s="12">
        <v>1</v>
      </c>
      <c r="K1480" s="13">
        <v>0</v>
      </c>
      <c r="L1480" s="40">
        <v>1</v>
      </c>
    </row>
    <row r="1481" spans="2:12">
      <c r="C1481" s="141" t="s">
        <v>631</v>
      </c>
      <c r="D1481" s="163">
        <v>1</v>
      </c>
      <c r="E1481" s="164">
        <v>1</v>
      </c>
      <c r="F1481" s="165">
        <v>2</v>
      </c>
      <c r="G1481" s="164">
        <v>4</v>
      </c>
      <c r="H1481" s="164">
        <v>6</v>
      </c>
      <c r="I1481" s="164">
        <v>10</v>
      </c>
      <c r="J1481" s="163">
        <v>5</v>
      </c>
      <c r="K1481" s="164">
        <v>7</v>
      </c>
      <c r="L1481" s="209">
        <v>12</v>
      </c>
    </row>
    <row r="1482" spans="2:12">
      <c r="C1482" s="141" t="s">
        <v>260</v>
      </c>
      <c r="D1482" s="163">
        <v>15</v>
      </c>
      <c r="E1482" s="164">
        <v>69</v>
      </c>
      <c r="F1482" s="165">
        <v>84</v>
      </c>
      <c r="G1482" s="164">
        <v>0</v>
      </c>
      <c r="H1482" s="164">
        <v>7</v>
      </c>
      <c r="I1482" s="164">
        <v>7</v>
      </c>
      <c r="J1482" s="163">
        <v>15</v>
      </c>
      <c r="K1482" s="164">
        <v>76</v>
      </c>
      <c r="L1482" s="209">
        <v>91</v>
      </c>
    </row>
    <row r="1483" spans="2:12">
      <c r="C1483" s="141" t="s">
        <v>632</v>
      </c>
      <c r="D1483" s="163">
        <v>3</v>
      </c>
      <c r="E1483" s="164">
        <v>10</v>
      </c>
      <c r="F1483" s="165">
        <v>13</v>
      </c>
      <c r="G1483" s="164">
        <v>0</v>
      </c>
      <c r="H1483" s="164">
        <v>0</v>
      </c>
      <c r="I1483" s="164">
        <v>0</v>
      </c>
      <c r="J1483" s="163">
        <v>3</v>
      </c>
      <c r="K1483" s="164">
        <v>10</v>
      </c>
      <c r="L1483" s="209">
        <v>13</v>
      </c>
    </row>
    <row r="1484" spans="2:12">
      <c r="C1484" s="141" t="s">
        <v>635</v>
      </c>
      <c r="D1484" s="163">
        <v>1</v>
      </c>
      <c r="E1484" s="164">
        <v>4</v>
      </c>
      <c r="F1484" s="165">
        <v>5</v>
      </c>
      <c r="G1484" s="164">
        <v>8</v>
      </c>
      <c r="H1484" s="164">
        <v>14</v>
      </c>
      <c r="I1484" s="164">
        <v>22</v>
      </c>
      <c r="J1484" s="163">
        <v>9</v>
      </c>
      <c r="K1484" s="164">
        <v>18</v>
      </c>
      <c r="L1484" s="209">
        <v>27</v>
      </c>
    </row>
    <row r="1485" spans="2:12">
      <c r="C1485" s="141" t="s">
        <v>636</v>
      </c>
      <c r="D1485" s="168">
        <v>9</v>
      </c>
      <c r="E1485" s="169">
        <v>39</v>
      </c>
      <c r="F1485" s="169">
        <v>48</v>
      </c>
      <c r="G1485" s="168">
        <v>1</v>
      </c>
      <c r="H1485" s="169">
        <v>3</v>
      </c>
      <c r="I1485" s="169">
        <v>4</v>
      </c>
      <c r="J1485" s="168">
        <v>10</v>
      </c>
      <c r="K1485" s="169">
        <v>42</v>
      </c>
      <c r="L1485" s="279">
        <v>52</v>
      </c>
    </row>
    <row r="1486" spans="2:12">
      <c r="B1486" s="140"/>
      <c r="C1486" s="65" t="s">
        <v>50</v>
      </c>
      <c r="D1486" s="12">
        <v>29</v>
      </c>
      <c r="E1486" s="13">
        <v>123</v>
      </c>
      <c r="F1486" s="14">
        <v>152</v>
      </c>
      <c r="G1486" s="13">
        <v>14</v>
      </c>
      <c r="H1486" s="13">
        <v>30</v>
      </c>
      <c r="I1486" s="13">
        <v>44</v>
      </c>
      <c r="J1486" s="12">
        <v>43</v>
      </c>
      <c r="K1486" s="13">
        <v>153</v>
      </c>
      <c r="L1486" s="40">
        <v>196</v>
      </c>
    </row>
    <row r="1487" spans="2:12">
      <c r="B1487" s="1" t="s">
        <v>261</v>
      </c>
      <c r="C1487" s="65"/>
      <c r="D1487" s="12"/>
      <c r="E1487" s="13"/>
      <c r="F1487" s="14"/>
      <c r="G1487" s="13"/>
      <c r="H1487" s="13"/>
      <c r="I1487" s="13"/>
      <c r="J1487" s="12"/>
      <c r="K1487" s="13"/>
      <c r="L1487" s="40"/>
    </row>
    <row r="1488" spans="2:12">
      <c r="C1488" s="141" t="s">
        <v>293</v>
      </c>
      <c r="D1488" s="163">
        <v>45</v>
      </c>
      <c r="E1488" s="164">
        <v>129</v>
      </c>
      <c r="F1488" s="165">
        <v>174</v>
      </c>
      <c r="G1488" s="164">
        <v>0</v>
      </c>
      <c r="H1488" s="164">
        <v>8</v>
      </c>
      <c r="I1488" s="164">
        <v>8</v>
      </c>
      <c r="J1488" s="163">
        <v>45</v>
      </c>
      <c r="K1488" s="164">
        <v>137</v>
      </c>
      <c r="L1488" s="209">
        <v>182</v>
      </c>
    </row>
    <row r="1489" spans="2:12">
      <c r="C1489" s="65" t="s">
        <v>50</v>
      </c>
      <c r="D1489" s="9">
        <v>45</v>
      </c>
      <c r="E1489" s="10">
        <v>129</v>
      </c>
      <c r="F1489" s="10">
        <v>174</v>
      </c>
      <c r="G1489" s="9">
        <v>0</v>
      </c>
      <c r="H1489" s="10">
        <v>8</v>
      </c>
      <c r="I1489" s="10">
        <v>8</v>
      </c>
      <c r="J1489" s="9">
        <v>45</v>
      </c>
      <c r="K1489" s="10">
        <v>137</v>
      </c>
      <c r="L1489" s="38">
        <v>182</v>
      </c>
    </row>
    <row r="1490" spans="2:12">
      <c r="B1490" s="1" t="s">
        <v>264</v>
      </c>
      <c r="C1490" s="65"/>
      <c r="D1490" s="12"/>
      <c r="E1490" s="13"/>
      <c r="F1490" s="14"/>
      <c r="G1490" s="13"/>
      <c r="H1490" s="13"/>
      <c r="I1490" s="13"/>
      <c r="J1490" s="12"/>
      <c r="K1490" s="13"/>
      <c r="L1490" s="40"/>
    </row>
    <row r="1491" spans="2:12">
      <c r="C1491" s="141" t="s">
        <v>264</v>
      </c>
      <c r="D1491" s="163">
        <v>47</v>
      </c>
      <c r="E1491" s="164">
        <v>101</v>
      </c>
      <c r="F1491" s="165">
        <v>148</v>
      </c>
      <c r="G1491" s="164">
        <v>12</v>
      </c>
      <c r="H1491" s="164">
        <v>15</v>
      </c>
      <c r="I1491" s="164">
        <v>27</v>
      </c>
      <c r="J1491" s="163">
        <v>59</v>
      </c>
      <c r="K1491" s="164">
        <v>116</v>
      </c>
      <c r="L1491" s="209">
        <v>175</v>
      </c>
    </row>
    <row r="1492" spans="2:12" ht="14.25" customHeight="1">
      <c r="C1492" s="65" t="s">
        <v>50</v>
      </c>
      <c r="D1492" s="9">
        <v>47</v>
      </c>
      <c r="E1492" s="10">
        <v>101</v>
      </c>
      <c r="F1492" s="10">
        <v>148</v>
      </c>
      <c r="G1492" s="9">
        <v>12</v>
      </c>
      <c r="H1492" s="10">
        <v>15</v>
      </c>
      <c r="I1492" s="10">
        <v>27</v>
      </c>
      <c r="J1492" s="9">
        <v>59</v>
      </c>
      <c r="K1492" s="10">
        <v>116</v>
      </c>
      <c r="L1492" s="38">
        <v>175</v>
      </c>
    </row>
    <row r="1493" spans="2:12" ht="14.25" customHeight="1">
      <c r="B1493" s="1" t="s">
        <v>265</v>
      </c>
      <c r="C1493" s="65"/>
      <c r="D1493" s="12"/>
      <c r="E1493" s="13"/>
      <c r="F1493" s="14"/>
      <c r="G1493" s="13"/>
      <c r="H1493" s="13"/>
      <c r="I1493" s="13"/>
      <c r="J1493" s="12"/>
      <c r="K1493" s="13"/>
      <c r="L1493" s="40"/>
    </row>
    <row r="1494" spans="2:12">
      <c r="C1494" s="141" t="s">
        <v>638</v>
      </c>
      <c r="D1494" s="163">
        <v>56</v>
      </c>
      <c r="E1494" s="164">
        <v>39</v>
      </c>
      <c r="F1494" s="165">
        <v>95</v>
      </c>
      <c r="G1494" s="164">
        <v>1</v>
      </c>
      <c r="H1494" s="164">
        <v>0</v>
      </c>
      <c r="I1494" s="164">
        <v>1</v>
      </c>
      <c r="J1494" s="163">
        <v>57</v>
      </c>
      <c r="K1494" s="164">
        <v>39</v>
      </c>
      <c r="L1494" s="209">
        <v>96</v>
      </c>
    </row>
    <row r="1495" spans="2:12">
      <c r="C1495" s="141" t="s">
        <v>642</v>
      </c>
      <c r="D1495" s="163">
        <v>49</v>
      </c>
      <c r="E1495" s="164">
        <v>22</v>
      </c>
      <c r="F1495" s="165">
        <v>71</v>
      </c>
      <c r="G1495" s="164">
        <v>0</v>
      </c>
      <c r="H1495" s="164">
        <v>0</v>
      </c>
      <c r="I1495" s="164">
        <v>0</v>
      </c>
      <c r="J1495" s="163">
        <v>49</v>
      </c>
      <c r="K1495" s="164">
        <v>22</v>
      </c>
      <c r="L1495" s="209">
        <v>71</v>
      </c>
    </row>
    <row r="1496" spans="2:12">
      <c r="C1496" s="162" t="s">
        <v>644</v>
      </c>
      <c r="D1496" s="163">
        <v>8</v>
      </c>
      <c r="E1496" s="164">
        <v>11</v>
      </c>
      <c r="F1496" s="165">
        <v>19</v>
      </c>
      <c r="G1496" s="164">
        <v>0</v>
      </c>
      <c r="H1496" s="164">
        <v>0</v>
      </c>
      <c r="I1496" s="164">
        <v>0</v>
      </c>
      <c r="J1496" s="163">
        <v>8</v>
      </c>
      <c r="K1496" s="164">
        <v>11</v>
      </c>
      <c r="L1496" s="209">
        <v>19</v>
      </c>
    </row>
    <row r="1497" spans="2:12">
      <c r="C1497" s="141" t="s">
        <v>645</v>
      </c>
      <c r="D1497" s="163">
        <v>24</v>
      </c>
      <c r="E1497" s="164">
        <v>26</v>
      </c>
      <c r="F1497" s="165">
        <v>50</v>
      </c>
      <c r="G1497" s="164">
        <v>0</v>
      </c>
      <c r="H1497" s="164">
        <v>0</v>
      </c>
      <c r="I1497" s="164">
        <v>0</v>
      </c>
      <c r="J1497" s="163">
        <v>24</v>
      </c>
      <c r="K1497" s="164">
        <v>26</v>
      </c>
      <c r="L1497" s="209">
        <v>50</v>
      </c>
    </row>
    <row r="1498" spans="2:12" ht="26.4">
      <c r="C1498" s="141" t="s">
        <v>646</v>
      </c>
      <c r="D1498" s="163">
        <v>21</v>
      </c>
      <c r="E1498" s="164">
        <v>47</v>
      </c>
      <c r="F1498" s="165">
        <v>68</v>
      </c>
      <c r="G1498" s="164">
        <v>1</v>
      </c>
      <c r="H1498" s="164">
        <v>0</v>
      </c>
      <c r="I1498" s="164">
        <v>1</v>
      </c>
      <c r="J1498" s="163">
        <v>22</v>
      </c>
      <c r="K1498" s="164">
        <v>47</v>
      </c>
      <c r="L1498" s="209">
        <v>69</v>
      </c>
    </row>
    <row r="1499" spans="2:12" ht="26.4">
      <c r="C1499" s="141" t="s">
        <v>648</v>
      </c>
      <c r="D1499" s="163">
        <v>36</v>
      </c>
      <c r="E1499" s="164">
        <v>41</v>
      </c>
      <c r="F1499" s="165">
        <v>77</v>
      </c>
      <c r="G1499" s="164">
        <v>2</v>
      </c>
      <c r="H1499" s="164">
        <v>4</v>
      </c>
      <c r="I1499" s="164">
        <v>6</v>
      </c>
      <c r="J1499" s="163">
        <v>38</v>
      </c>
      <c r="K1499" s="164">
        <v>45</v>
      </c>
      <c r="L1499" s="209">
        <v>83</v>
      </c>
    </row>
    <row r="1500" spans="2:12" ht="29.25" customHeight="1">
      <c r="C1500" s="141" t="s">
        <v>650</v>
      </c>
      <c r="D1500" s="163">
        <v>60</v>
      </c>
      <c r="E1500" s="164">
        <v>69</v>
      </c>
      <c r="F1500" s="165">
        <v>129</v>
      </c>
      <c r="G1500" s="164">
        <v>8</v>
      </c>
      <c r="H1500" s="164">
        <v>10</v>
      </c>
      <c r="I1500" s="164">
        <v>18</v>
      </c>
      <c r="J1500" s="163">
        <v>68</v>
      </c>
      <c r="K1500" s="164">
        <v>79</v>
      </c>
      <c r="L1500" s="209">
        <v>147</v>
      </c>
    </row>
    <row r="1501" spans="2:12">
      <c r="C1501" s="141" t="s">
        <v>787</v>
      </c>
      <c r="D1501" s="163">
        <v>10</v>
      </c>
      <c r="E1501" s="164">
        <v>5</v>
      </c>
      <c r="F1501" s="164">
        <v>15</v>
      </c>
      <c r="G1501" s="164">
        <v>1</v>
      </c>
      <c r="H1501" s="164">
        <v>5</v>
      </c>
      <c r="I1501" s="164">
        <v>6</v>
      </c>
      <c r="J1501" s="163">
        <v>11</v>
      </c>
      <c r="K1501" s="164">
        <v>10</v>
      </c>
      <c r="L1501" s="209">
        <v>21</v>
      </c>
    </row>
    <row r="1502" spans="2:12" ht="13.2" customHeight="1">
      <c r="C1502" s="65" t="s">
        <v>50</v>
      </c>
      <c r="D1502" s="9">
        <v>264</v>
      </c>
      <c r="E1502" s="10">
        <v>260</v>
      </c>
      <c r="F1502" s="10">
        <v>524</v>
      </c>
      <c r="G1502" s="9">
        <v>13</v>
      </c>
      <c r="H1502" s="10">
        <v>19</v>
      </c>
      <c r="I1502" s="10">
        <v>32</v>
      </c>
      <c r="J1502" s="9">
        <v>277</v>
      </c>
      <c r="K1502" s="10">
        <v>279</v>
      </c>
      <c r="L1502" s="38">
        <v>556</v>
      </c>
    </row>
    <row r="1503" spans="2:12" ht="29.4" customHeight="1">
      <c r="B1503" s="692" t="s">
        <v>267</v>
      </c>
      <c r="C1503" s="693"/>
      <c r="D1503" s="12"/>
      <c r="E1503" s="13"/>
      <c r="F1503" s="14"/>
      <c r="G1503" s="13"/>
      <c r="H1503" s="13"/>
      <c r="I1503" s="13"/>
      <c r="J1503" s="12"/>
      <c r="K1503" s="13"/>
      <c r="L1503" s="40"/>
    </row>
    <row r="1504" spans="2:12">
      <c r="B1504" s="150"/>
      <c r="C1504" s="182" t="s">
        <v>647</v>
      </c>
      <c r="D1504" s="163">
        <v>29</v>
      </c>
      <c r="E1504" s="164">
        <v>34</v>
      </c>
      <c r="F1504" s="165">
        <v>63</v>
      </c>
      <c r="G1504" s="164">
        <v>0</v>
      </c>
      <c r="H1504" s="164">
        <v>1</v>
      </c>
      <c r="I1504" s="164">
        <v>1</v>
      </c>
      <c r="J1504" s="163">
        <v>29</v>
      </c>
      <c r="K1504" s="164">
        <v>35</v>
      </c>
      <c r="L1504" s="209">
        <v>64</v>
      </c>
    </row>
    <row r="1505" spans="2:12">
      <c r="C1505" s="141" t="s">
        <v>663</v>
      </c>
      <c r="D1505" s="163">
        <v>8</v>
      </c>
      <c r="E1505" s="164">
        <v>0</v>
      </c>
      <c r="F1505" s="165">
        <v>8</v>
      </c>
      <c r="G1505" s="164">
        <v>20</v>
      </c>
      <c r="H1505" s="164">
        <v>15</v>
      </c>
      <c r="I1505" s="164">
        <v>35</v>
      </c>
      <c r="J1505" s="163">
        <v>28</v>
      </c>
      <c r="K1505" s="164">
        <v>15</v>
      </c>
      <c r="L1505" s="209">
        <v>43</v>
      </c>
    </row>
    <row r="1506" spans="2:12">
      <c r="C1506" s="141" t="s">
        <v>664</v>
      </c>
      <c r="D1506" s="163">
        <v>25</v>
      </c>
      <c r="E1506" s="164">
        <v>5</v>
      </c>
      <c r="F1506" s="165">
        <v>30</v>
      </c>
      <c r="G1506" s="164">
        <v>7</v>
      </c>
      <c r="H1506" s="164">
        <v>10</v>
      </c>
      <c r="I1506" s="164">
        <v>17</v>
      </c>
      <c r="J1506" s="163">
        <v>32</v>
      </c>
      <c r="K1506" s="164">
        <v>15</v>
      </c>
      <c r="L1506" s="209">
        <v>47</v>
      </c>
    </row>
    <row r="1507" spans="2:12" ht="26.4">
      <c r="C1507" s="141" t="s">
        <v>665</v>
      </c>
      <c r="D1507" s="163">
        <v>10</v>
      </c>
      <c r="E1507" s="164">
        <v>0</v>
      </c>
      <c r="F1507" s="165">
        <v>10</v>
      </c>
      <c r="G1507" s="164">
        <v>2</v>
      </c>
      <c r="H1507" s="164">
        <v>0</v>
      </c>
      <c r="I1507" s="164">
        <v>2</v>
      </c>
      <c r="J1507" s="163">
        <v>12</v>
      </c>
      <c r="K1507" s="164">
        <v>0</v>
      </c>
      <c r="L1507" s="209">
        <v>12</v>
      </c>
    </row>
    <row r="1508" spans="2:12">
      <c r="C1508" s="65" t="s">
        <v>50</v>
      </c>
      <c r="D1508" s="9">
        <v>72</v>
      </c>
      <c r="E1508" s="10">
        <v>39</v>
      </c>
      <c r="F1508" s="10">
        <v>111</v>
      </c>
      <c r="G1508" s="9">
        <v>29</v>
      </c>
      <c r="H1508" s="10">
        <v>26</v>
      </c>
      <c r="I1508" s="10">
        <v>55</v>
      </c>
      <c r="J1508" s="9">
        <v>101</v>
      </c>
      <c r="K1508" s="10">
        <v>65</v>
      </c>
      <c r="L1508" s="38">
        <v>166</v>
      </c>
    </row>
    <row r="1509" spans="2:12">
      <c r="B1509" s="1" t="s">
        <v>269</v>
      </c>
      <c r="C1509" s="65"/>
      <c r="D1509" s="12"/>
      <c r="E1509" s="13"/>
      <c r="F1509" s="14"/>
      <c r="G1509" s="13"/>
      <c r="H1509" s="13"/>
      <c r="I1509" s="13"/>
      <c r="J1509" s="12"/>
      <c r="K1509" s="13"/>
      <c r="L1509" s="40"/>
    </row>
    <row r="1510" spans="2:12">
      <c r="C1510" s="162" t="s">
        <v>382</v>
      </c>
      <c r="D1510" s="163">
        <v>40</v>
      </c>
      <c r="E1510" s="164">
        <v>80</v>
      </c>
      <c r="F1510" s="165">
        <v>120</v>
      </c>
      <c r="G1510" s="164">
        <v>4</v>
      </c>
      <c r="H1510" s="164">
        <v>6</v>
      </c>
      <c r="I1510" s="164">
        <v>10</v>
      </c>
      <c r="J1510" s="163">
        <v>44</v>
      </c>
      <c r="K1510" s="164">
        <v>86</v>
      </c>
      <c r="L1510" s="209">
        <v>130</v>
      </c>
    </row>
    <row r="1511" spans="2:12">
      <c r="C1511" s="162" t="s">
        <v>668</v>
      </c>
      <c r="D1511" s="163">
        <v>18</v>
      </c>
      <c r="E1511" s="164">
        <v>76</v>
      </c>
      <c r="F1511" s="165">
        <v>94</v>
      </c>
      <c r="G1511" s="164">
        <v>2</v>
      </c>
      <c r="H1511" s="164">
        <v>3</v>
      </c>
      <c r="I1511" s="164">
        <v>5</v>
      </c>
      <c r="J1511" s="163">
        <v>20</v>
      </c>
      <c r="K1511" s="164">
        <v>79</v>
      </c>
      <c r="L1511" s="209">
        <v>99</v>
      </c>
    </row>
    <row r="1512" spans="2:12">
      <c r="C1512" s="162" t="s">
        <v>788</v>
      </c>
      <c r="D1512" s="163">
        <v>8</v>
      </c>
      <c r="E1512" s="164">
        <v>22</v>
      </c>
      <c r="F1512" s="165">
        <v>30</v>
      </c>
      <c r="G1512" s="164">
        <v>0</v>
      </c>
      <c r="H1512" s="164">
        <v>2</v>
      </c>
      <c r="I1512" s="164">
        <v>2</v>
      </c>
      <c r="J1512" s="163">
        <v>8</v>
      </c>
      <c r="K1512" s="164">
        <v>24</v>
      </c>
      <c r="L1512" s="209">
        <v>32</v>
      </c>
    </row>
    <row r="1513" spans="2:12">
      <c r="C1513" s="162" t="s">
        <v>789</v>
      </c>
      <c r="D1513" s="163">
        <v>17</v>
      </c>
      <c r="E1513" s="164">
        <v>58</v>
      </c>
      <c r="F1513" s="165">
        <v>75</v>
      </c>
      <c r="G1513" s="164">
        <v>1</v>
      </c>
      <c r="H1513" s="164">
        <v>2</v>
      </c>
      <c r="I1513" s="164">
        <v>3</v>
      </c>
      <c r="J1513" s="163">
        <v>18</v>
      </c>
      <c r="K1513" s="164">
        <v>60</v>
      </c>
      <c r="L1513" s="209">
        <v>78</v>
      </c>
    </row>
    <row r="1514" spans="2:12">
      <c r="C1514" s="65" t="s">
        <v>50</v>
      </c>
      <c r="D1514" s="9">
        <v>83</v>
      </c>
      <c r="E1514" s="10">
        <v>236</v>
      </c>
      <c r="F1514" s="11">
        <v>319</v>
      </c>
      <c r="G1514" s="10">
        <v>7</v>
      </c>
      <c r="H1514" s="10">
        <v>13</v>
      </c>
      <c r="I1514" s="10">
        <v>20</v>
      </c>
      <c r="J1514" s="9">
        <v>90</v>
      </c>
      <c r="K1514" s="10">
        <v>249</v>
      </c>
      <c r="L1514" s="38">
        <v>339</v>
      </c>
    </row>
    <row r="1515" spans="2:12">
      <c r="B1515" s="1" t="s">
        <v>270</v>
      </c>
      <c r="C1515" s="65"/>
      <c r="D1515" s="12"/>
      <c r="E1515" s="13"/>
      <c r="F1515" s="14"/>
      <c r="G1515" s="13"/>
      <c r="H1515" s="13"/>
      <c r="I1515" s="13"/>
      <c r="J1515" s="12"/>
      <c r="K1515" s="13"/>
      <c r="L1515" s="40"/>
    </row>
    <row r="1516" spans="2:12">
      <c r="C1516" s="141" t="s">
        <v>675</v>
      </c>
      <c r="D1516" s="163">
        <v>39</v>
      </c>
      <c r="E1516" s="164">
        <v>41</v>
      </c>
      <c r="F1516" s="165">
        <v>80</v>
      </c>
      <c r="G1516" s="164">
        <v>13</v>
      </c>
      <c r="H1516" s="164">
        <v>8</v>
      </c>
      <c r="I1516" s="164">
        <v>21</v>
      </c>
      <c r="J1516" s="163">
        <v>52</v>
      </c>
      <c r="K1516" s="164">
        <v>49</v>
      </c>
      <c r="L1516" s="209">
        <v>101</v>
      </c>
    </row>
    <row r="1517" spans="2:12">
      <c r="C1517" s="141" t="s">
        <v>677</v>
      </c>
      <c r="D1517" s="163">
        <v>71</v>
      </c>
      <c r="E1517" s="164">
        <v>15</v>
      </c>
      <c r="F1517" s="165">
        <v>86</v>
      </c>
      <c r="G1517" s="164">
        <v>11</v>
      </c>
      <c r="H1517" s="164">
        <v>4</v>
      </c>
      <c r="I1517" s="164">
        <v>15</v>
      </c>
      <c r="J1517" s="163">
        <v>82</v>
      </c>
      <c r="K1517" s="164">
        <v>19</v>
      </c>
      <c r="L1517" s="209">
        <v>101</v>
      </c>
    </row>
    <row r="1518" spans="2:12">
      <c r="C1518" s="141" t="s">
        <v>678</v>
      </c>
      <c r="D1518" s="163">
        <v>10</v>
      </c>
      <c r="E1518" s="164">
        <v>1</v>
      </c>
      <c r="F1518" s="165">
        <v>11</v>
      </c>
      <c r="G1518" s="164">
        <v>0</v>
      </c>
      <c r="H1518" s="164">
        <v>0</v>
      </c>
      <c r="I1518" s="164">
        <v>0</v>
      </c>
      <c r="J1518" s="163">
        <v>10</v>
      </c>
      <c r="K1518" s="164">
        <v>1</v>
      </c>
      <c r="L1518" s="209">
        <v>11</v>
      </c>
    </row>
    <row r="1519" spans="2:12">
      <c r="C1519" s="141" t="s">
        <v>680</v>
      </c>
      <c r="D1519" s="163">
        <v>66</v>
      </c>
      <c r="E1519" s="164">
        <v>10</v>
      </c>
      <c r="F1519" s="165">
        <v>76</v>
      </c>
      <c r="G1519" s="164">
        <v>33</v>
      </c>
      <c r="H1519" s="164">
        <v>11</v>
      </c>
      <c r="I1519" s="164">
        <v>44</v>
      </c>
      <c r="J1519" s="163">
        <v>99</v>
      </c>
      <c r="K1519" s="164">
        <v>21</v>
      </c>
      <c r="L1519" s="209">
        <v>120</v>
      </c>
    </row>
    <row r="1520" spans="2:12">
      <c r="C1520" s="141" t="s">
        <v>682</v>
      </c>
      <c r="D1520" s="163">
        <v>1</v>
      </c>
      <c r="E1520" s="164">
        <v>0</v>
      </c>
      <c r="F1520" s="165">
        <v>1</v>
      </c>
      <c r="G1520" s="164">
        <v>36</v>
      </c>
      <c r="H1520" s="164">
        <v>20</v>
      </c>
      <c r="I1520" s="164">
        <v>56</v>
      </c>
      <c r="J1520" s="163">
        <v>37</v>
      </c>
      <c r="K1520" s="164">
        <v>20</v>
      </c>
      <c r="L1520" s="209">
        <v>57</v>
      </c>
    </row>
    <row r="1521" spans="3:12">
      <c r="C1521" s="141" t="s">
        <v>684</v>
      </c>
      <c r="D1521" s="163">
        <v>7</v>
      </c>
      <c r="E1521" s="164">
        <v>0</v>
      </c>
      <c r="F1521" s="165">
        <v>7</v>
      </c>
      <c r="G1521" s="164">
        <v>30</v>
      </c>
      <c r="H1521" s="164">
        <v>9</v>
      </c>
      <c r="I1521" s="164">
        <v>39</v>
      </c>
      <c r="J1521" s="163">
        <v>37</v>
      </c>
      <c r="K1521" s="164">
        <v>9</v>
      </c>
      <c r="L1521" s="209">
        <v>46</v>
      </c>
    </row>
    <row r="1522" spans="3:12">
      <c r="C1522" s="141" t="s">
        <v>685</v>
      </c>
      <c r="D1522" s="163">
        <v>10</v>
      </c>
      <c r="E1522" s="164">
        <v>2</v>
      </c>
      <c r="F1522" s="165">
        <v>12</v>
      </c>
      <c r="G1522" s="164">
        <v>11</v>
      </c>
      <c r="H1522" s="164">
        <v>2</v>
      </c>
      <c r="I1522" s="164">
        <v>13</v>
      </c>
      <c r="J1522" s="163">
        <v>21</v>
      </c>
      <c r="K1522" s="164">
        <v>4</v>
      </c>
      <c r="L1522" s="209">
        <v>25</v>
      </c>
    </row>
    <row r="1523" spans="3:12">
      <c r="C1523" s="141" t="s">
        <v>484</v>
      </c>
      <c r="D1523" s="163">
        <v>50</v>
      </c>
      <c r="E1523" s="164">
        <v>86</v>
      </c>
      <c r="F1523" s="165">
        <v>136</v>
      </c>
      <c r="G1523" s="164">
        <v>0</v>
      </c>
      <c r="H1523" s="164">
        <v>0</v>
      </c>
      <c r="I1523" s="164">
        <v>0</v>
      </c>
      <c r="J1523" s="163">
        <v>50</v>
      </c>
      <c r="K1523" s="164">
        <v>86</v>
      </c>
      <c r="L1523" s="209">
        <v>136</v>
      </c>
    </row>
    <row r="1524" spans="3:12">
      <c r="C1524" s="141" t="s">
        <v>688</v>
      </c>
      <c r="D1524" s="163">
        <v>36</v>
      </c>
      <c r="E1524" s="164">
        <v>15</v>
      </c>
      <c r="F1524" s="165">
        <v>51</v>
      </c>
      <c r="G1524" s="164">
        <v>1</v>
      </c>
      <c r="H1524" s="164">
        <v>1</v>
      </c>
      <c r="I1524" s="164">
        <v>2</v>
      </c>
      <c r="J1524" s="163">
        <v>37</v>
      </c>
      <c r="K1524" s="164">
        <v>16</v>
      </c>
      <c r="L1524" s="209">
        <v>53</v>
      </c>
    </row>
    <row r="1525" spans="3:12">
      <c r="C1525" s="141" t="s">
        <v>689</v>
      </c>
      <c r="D1525" s="163">
        <v>12</v>
      </c>
      <c r="E1525" s="164">
        <v>2</v>
      </c>
      <c r="F1525" s="165">
        <v>14</v>
      </c>
      <c r="G1525" s="164">
        <v>0</v>
      </c>
      <c r="H1525" s="164">
        <v>0</v>
      </c>
      <c r="I1525" s="164">
        <v>0</v>
      </c>
      <c r="J1525" s="163">
        <v>12</v>
      </c>
      <c r="K1525" s="164">
        <v>2</v>
      </c>
      <c r="L1525" s="209">
        <v>14</v>
      </c>
    </row>
    <row r="1526" spans="3:12">
      <c r="C1526" s="141" t="s">
        <v>690</v>
      </c>
      <c r="D1526" s="163">
        <v>291</v>
      </c>
      <c r="E1526" s="164">
        <v>24</v>
      </c>
      <c r="F1526" s="165">
        <v>315</v>
      </c>
      <c r="G1526" s="164">
        <v>11</v>
      </c>
      <c r="H1526" s="164">
        <v>4</v>
      </c>
      <c r="I1526" s="164">
        <v>15</v>
      </c>
      <c r="J1526" s="163">
        <v>302</v>
      </c>
      <c r="K1526" s="164">
        <v>28</v>
      </c>
      <c r="L1526" s="209">
        <v>330</v>
      </c>
    </row>
    <row r="1527" spans="3:12">
      <c r="C1527" s="141" t="s">
        <v>691</v>
      </c>
      <c r="D1527" s="163">
        <v>2</v>
      </c>
      <c r="E1527" s="164">
        <v>0</v>
      </c>
      <c r="F1527" s="165">
        <v>2</v>
      </c>
      <c r="G1527" s="164">
        <v>0</v>
      </c>
      <c r="H1527" s="164">
        <v>0</v>
      </c>
      <c r="I1527" s="164">
        <v>0</v>
      </c>
      <c r="J1527" s="163">
        <v>2</v>
      </c>
      <c r="K1527" s="164">
        <v>0</v>
      </c>
      <c r="L1527" s="209">
        <v>2</v>
      </c>
    </row>
    <row r="1528" spans="3:12">
      <c r="C1528" s="141" t="s">
        <v>692</v>
      </c>
      <c r="D1528" s="163">
        <v>67</v>
      </c>
      <c r="E1528" s="164">
        <v>18</v>
      </c>
      <c r="F1528" s="165">
        <v>85</v>
      </c>
      <c r="G1528" s="164">
        <v>0</v>
      </c>
      <c r="H1528" s="164">
        <v>0</v>
      </c>
      <c r="I1528" s="164">
        <v>0</v>
      </c>
      <c r="J1528" s="163">
        <v>67</v>
      </c>
      <c r="K1528" s="164">
        <v>18</v>
      </c>
      <c r="L1528" s="209">
        <v>85</v>
      </c>
    </row>
    <row r="1529" spans="3:12">
      <c r="C1529" s="141" t="s">
        <v>693</v>
      </c>
      <c r="D1529" s="163">
        <v>1</v>
      </c>
      <c r="E1529" s="164">
        <v>1</v>
      </c>
      <c r="F1529" s="165">
        <v>2</v>
      </c>
      <c r="G1529" s="164">
        <v>0</v>
      </c>
      <c r="H1529" s="164">
        <v>0</v>
      </c>
      <c r="I1529" s="164">
        <v>0</v>
      </c>
      <c r="J1529" s="163">
        <v>1</v>
      </c>
      <c r="K1529" s="164">
        <v>1</v>
      </c>
      <c r="L1529" s="209">
        <v>2</v>
      </c>
    </row>
    <row r="1530" spans="3:12">
      <c r="C1530" s="141" t="s">
        <v>694</v>
      </c>
      <c r="D1530" s="163">
        <v>178</v>
      </c>
      <c r="E1530" s="164">
        <v>9</v>
      </c>
      <c r="F1530" s="165">
        <v>187</v>
      </c>
      <c r="G1530" s="164">
        <v>1</v>
      </c>
      <c r="H1530" s="164">
        <v>0</v>
      </c>
      <c r="I1530" s="164">
        <v>1</v>
      </c>
      <c r="J1530" s="163">
        <v>179</v>
      </c>
      <c r="K1530" s="164">
        <v>9</v>
      </c>
      <c r="L1530" s="209">
        <v>188</v>
      </c>
    </row>
    <row r="1531" spans="3:12" ht="26.4">
      <c r="C1531" s="141" t="s">
        <v>695</v>
      </c>
      <c r="D1531" s="163">
        <v>69</v>
      </c>
      <c r="E1531" s="164">
        <v>13</v>
      </c>
      <c r="F1531" s="165">
        <v>82</v>
      </c>
      <c r="G1531" s="164">
        <v>1</v>
      </c>
      <c r="H1531" s="164">
        <v>0</v>
      </c>
      <c r="I1531" s="164">
        <v>1</v>
      </c>
      <c r="J1531" s="163">
        <v>70</v>
      </c>
      <c r="K1531" s="164">
        <v>13</v>
      </c>
      <c r="L1531" s="209">
        <v>83</v>
      </c>
    </row>
    <row r="1532" spans="3:12">
      <c r="C1532" s="141" t="s">
        <v>696</v>
      </c>
      <c r="D1532" s="163">
        <v>6</v>
      </c>
      <c r="E1532" s="164">
        <v>2</v>
      </c>
      <c r="F1532" s="165">
        <v>8</v>
      </c>
      <c r="G1532" s="164">
        <v>92</v>
      </c>
      <c r="H1532" s="164">
        <v>33</v>
      </c>
      <c r="I1532" s="164">
        <v>125</v>
      </c>
      <c r="J1532" s="163">
        <v>98</v>
      </c>
      <c r="K1532" s="164">
        <v>35</v>
      </c>
      <c r="L1532" s="209">
        <v>133</v>
      </c>
    </row>
    <row r="1533" spans="3:12">
      <c r="C1533" s="141" t="s">
        <v>697</v>
      </c>
      <c r="D1533" s="163">
        <v>5</v>
      </c>
      <c r="E1533" s="164">
        <v>0</v>
      </c>
      <c r="F1533" s="165">
        <v>5</v>
      </c>
      <c r="G1533" s="164">
        <v>14</v>
      </c>
      <c r="H1533" s="164">
        <v>2</v>
      </c>
      <c r="I1533" s="164">
        <v>16</v>
      </c>
      <c r="J1533" s="163">
        <v>19</v>
      </c>
      <c r="K1533" s="164">
        <v>2</v>
      </c>
      <c r="L1533" s="209">
        <v>21</v>
      </c>
    </row>
    <row r="1534" spans="3:12">
      <c r="C1534" s="141" t="s">
        <v>698</v>
      </c>
      <c r="D1534" s="163">
        <v>14</v>
      </c>
      <c r="E1534" s="164">
        <v>1</v>
      </c>
      <c r="F1534" s="165">
        <v>15</v>
      </c>
      <c r="G1534" s="164">
        <v>37</v>
      </c>
      <c r="H1534" s="164">
        <v>4</v>
      </c>
      <c r="I1534" s="164">
        <v>41</v>
      </c>
      <c r="J1534" s="163">
        <v>51</v>
      </c>
      <c r="K1534" s="164">
        <v>5</v>
      </c>
      <c r="L1534" s="209">
        <v>56</v>
      </c>
    </row>
    <row r="1535" spans="3:12">
      <c r="C1535" s="141" t="s">
        <v>699</v>
      </c>
      <c r="D1535" s="163">
        <v>18</v>
      </c>
      <c r="E1535" s="164">
        <v>4</v>
      </c>
      <c r="F1535" s="165">
        <v>22</v>
      </c>
      <c r="G1535" s="164">
        <v>11</v>
      </c>
      <c r="H1535" s="164">
        <v>1</v>
      </c>
      <c r="I1535" s="164">
        <v>12</v>
      </c>
      <c r="J1535" s="163">
        <v>29</v>
      </c>
      <c r="K1535" s="164">
        <v>5</v>
      </c>
      <c r="L1535" s="209">
        <v>34</v>
      </c>
    </row>
    <row r="1536" spans="3:12">
      <c r="C1536" s="65" t="s">
        <v>50</v>
      </c>
      <c r="D1536" s="9">
        <v>953</v>
      </c>
      <c r="E1536" s="10">
        <v>244</v>
      </c>
      <c r="F1536" s="11">
        <v>1197</v>
      </c>
      <c r="G1536" s="10">
        <v>302</v>
      </c>
      <c r="H1536" s="10">
        <v>99</v>
      </c>
      <c r="I1536" s="10">
        <v>401</v>
      </c>
      <c r="J1536" s="9">
        <v>1255</v>
      </c>
      <c r="K1536" s="10">
        <v>343</v>
      </c>
      <c r="L1536" s="38">
        <v>1598</v>
      </c>
    </row>
    <row r="1537" spans="2:12">
      <c r="B1537" s="1" t="s">
        <v>273</v>
      </c>
      <c r="C1537" s="65"/>
      <c r="D1537" s="12"/>
      <c r="E1537" s="13"/>
      <c r="F1537" s="14"/>
      <c r="G1537" s="13"/>
      <c r="H1537" s="13"/>
      <c r="I1537" s="13"/>
      <c r="J1537" s="12"/>
      <c r="K1537" s="13"/>
      <c r="L1537" s="40"/>
    </row>
    <row r="1538" spans="2:12">
      <c r="C1538" s="141" t="s">
        <v>707</v>
      </c>
      <c r="D1538" s="163">
        <v>16</v>
      </c>
      <c r="E1538" s="164">
        <v>3</v>
      </c>
      <c r="F1538" s="165">
        <v>19</v>
      </c>
      <c r="G1538" s="164">
        <v>9</v>
      </c>
      <c r="H1538" s="164">
        <v>5</v>
      </c>
      <c r="I1538" s="164">
        <v>14</v>
      </c>
      <c r="J1538" s="163">
        <v>25</v>
      </c>
      <c r="K1538" s="164">
        <v>8</v>
      </c>
      <c r="L1538" s="209">
        <v>33</v>
      </c>
    </row>
    <row r="1539" spans="2:12">
      <c r="C1539" s="141" t="s">
        <v>790</v>
      </c>
      <c r="D1539" s="163">
        <v>61</v>
      </c>
      <c r="E1539" s="164">
        <v>90</v>
      </c>
      <c r="F1539" s="165">
        <v>151</v>
      </c>
      <c r="G1539" s="164">
        <v>3</v>
      </c>
      <c r="H1539" s="164">
        <v>6</v>
      </c>
      <c r="I1539" s="164">
        <v>9</v>
      </c>
      <c r="J1539" s="163">
        <v>64</v>
      </c>
      <c r="K1539" s="164">
        <v>96</v>
      </c>
      <c r="L1539" s="209">
        <v>160</v>
      </c>
    </row>
    <row r="1540" spans="2:12">
      <c r="C1540" s="141" t="s">
        <v>487</v>
      </c>
      <c r="D1540" s="163">
        <v>17</v>
      </c>
      <c r="E1540" s="164">
        <v>18</v>
      </c>
      <c r="F1540" s="165">
        <v>35</v>
      </c>
      <c r="G1540" s="164">
        <v>0</v>
      </c>
      <c r="H1540" s="164">
        <v>2</v>
      </c>
      <c r="I1540" s="164">
        <v>2</v>
      </c>
      <c r="J1540" s="163">
        <v>17</v>
      </c>
      <c r="K1540" s="164">
        <v>20</v>
      </c>
      <c r="L1540" s="209">
        <v>37</v>
      </c>
    </row>
    <row r="1541" spans="2:12">
      <c r="C1541" s="141" t="s">
        <v>709</v>
      </c>
      <c r="D1541" s="163">
        <v>41</v>
      </c>
      <c r="E1541" s="164">
        <v>52</v>
      </c>
      <c r="F1541" s="165">
        <v>93</v>
      </c>
      <c r="G1541" s="164">
        <v>14</v>
      </c>
      <c r="H1541" s="164">
        <v>25</v>
      </c>
      <c r="I1541" s="164">
        <v>39</v>
      </c>
      <c r="J1541" s="163">
        <v>55</v>
      </c>
      <c r="K1541" s="164">
        <v>77</v>
      </c>
      <c r="L1541" s="209">
        <v>132</v>
      </c>
    </row>
    <row r="1542" spans="2:12">
      <c r="C1542" s="141" t="s">
        <v>791</v>
      </c>
      <c r="D1542" s="163">
        <v>10</v>
      </c>
      <c r="E1542" s="164">
        <v>5</v>
      </c>
      <c r="F1542" s="165">
        <v>15</v>
      </c>
      <c r="G1542" s="164">
        <v>12</v>
      </c>
      <c r="H1542" s="164">
        <v>17</v>
      </c>
      <c r="I1542" s="164">
        <v>29</v>
      </c>
      <c r="J1542" s="163">
        <v>22</v>
      </c>
      <c r="K1542" s="164">
        <v>22</v>
      </c>
      <c r="L1542" s="209">
        <v>44</v>
      </c>
    </row>
    <row r="1543" spans="2:12">
      <c r="C1543" s="141" t="s">
        <v>395</v>
      </c>
      <c r="D1543" s="163">
        <v>49</v>
      </c>
      <c r="E1543" s="164">
        <v>33</v>
      </c>
      <c r="F1543" s="165">
        <v>82</v>
      </c>
      <c r="G1543" s="164">
        <v>1</v>
      </c>
      <c r="H1543" s="164">
        <v>3</v>
      </c>
      <c r="I1543" s="164">
        <v>4</v>
      </c>
      <c r="J1543" s="163">
        <v>50</v>
      </c>
      <c r="K1543" s="164">
        <v>36</v>
      </c>
      <c r="L1543" s="209">
        <v>86</v>
      </c>
    </row>
    <row r="1544" spans="2:12">
      <c r="C1544" s="141" t="s">
        <v>711</v>
      </c>
      <c r="D1544" s="163">
        <v>6</v>
      </c>
      <c r="E1544" s="164">
        <v>7</v>
      </c>
      <c r="F1544" s="165">
        <v>13</v>
      </c>
      <c r="G1544" s="164">
        <v>13</v>
      </c>
      <c r="H1544" s="164">
        <v>8</v>
      </c>
      <c r="I1544" s="164">
        <v>21</v>
      </c>
      <c r="J1544" s="163">
        <v>19</v>
      </c>
      <c r="K1544" s="164">
        <v>15</v>
      </c>
      <c r="L1544" s="209">
        <v>34</v>
      </c>
    </row>
    <row r="1545" spans="2:12">
      <c r="C1545" s="141" t="s">
        <v>489</v>
      </c>
      <c r="D1545" s="163">
        <v>6</v>
      </c>
      <c r="E1545" s="164">
        <v>2</v>
      </c>
      <c r="F1545" s="165">
        <v>8</v>
      </c>
      <c r="G1545" s="164">
        <v>0</v>
      </c>
      <c r="H1545" s="164">
        <v>0</v>
      </c>
      <c r="I1545" s="164">
        <v>0</v>
      </c>
      <c r="J1545" s="163">
        <v>6</v>
      </c>
      <c r="K1545" s="164">
        <v>2</v>
      </c>
      <c r="L1545" s="209">
        <v>8</v>
      </c>
    </row>
    <row r="1546" spans="2:12">
      <c r="C1546" s="141" t="s">
        <v>493</v>
      </c>
      <c r="D1546" s="163">
        <v>5</v>
      </c>
      <c r="E1546" s="164">
        <v>2</v>
      </c>
      <c r="F1546" s="165">
        <v>7</v>
      </c>
      <c r="G1546" s="164">
        <v>1</v>
      </c>
      <c r="H1546" s="164">
        <v>0</v>
      </c>
      <c r="I1546" s="164">
        <v>1</v>
      </c>
      <c r="J1546" s="163">
        <v>6</v>
      </c>
      <c r="K1546" s="164">
        <v>2</v>
      </c>
      <c r="L1546" s="209">
        <v>8</v>
      </c>
    </row>
    <row r="1547" spans="2:12">
      <c r="C1547" s="141" t="s">
        <v>718</v>
      </c>
      <c r="D1547" s="163">
        <v>36</v>
      </c>
      <c r="E1547" s="164">
        <v>18</v>
      </c>
      <c r="F1547" s="165">
        <v>54</v>
      </c>
      <c r="G1547" s="164">
        <v>12</v>
      </c>
      <c r="H1547" s="164">
        <v>7</v>
      </c>
      <c r="I1547" s="164">
        <v>19</v>
      </c>
      <c r="J1547" s="163">
        <v>48</v>
      </c>
      <c r="K1547" s="164">
        <v>25</v>
      </c>
      <c r="L1547" s="209">
        <v>73</v>
      </c>
    </row>
    <row r="1548" spans="2:12">
      <c r="C1548" s="141" t="s">
        <v>719</v>
      </c>
      <c r="D1548" s="163">
        <v>52</v>
      </c>
      <c r="E1548" s="164">
        <v>16</v>
      </c>
      <c r="F1548" s="165">
        <v>68</v>
      </c>
      <c r="G1548" s="164">
        <v>9</v>
      </c>
      <c r="H1548" s="164">
        <v>3</v>
      </c>
      <c r="I1548" s="164">
        <v>12</v>
      </c>
      <c r="J1548" s="163">
        <v>61</v>
      </c>
      <c r="K1548" s="164">
        <v>19</v>
      </c>
      <c r="L1548" s="209">
        <v>80</v>
      </c>
    </row>
    <row r="1549" spans="2:12">
      <c r="C1549" s="141" t="s">
        <v>721</v>
      </c>
      <c r="D1549" s="163">
        <v>58</v>
      </c>
      <c r="E1549" s="164">
        <v>40</v>
      </c>
      <c r="F1549" s="165">
        <v>98</v>
      </c>
      <c r="G1549" s="164">
        <v>159</v>
      </c>
      <c r="H1549" s="164">
        <v>156</v>
      </c>
      <c r="I1549" s="164">
        <v>315</v>
      </c>
      <c r="J1549" s="163">
        <v>217</v>
      </c>
      <c r="K1549" s="164">
        <v>196</v>
      </c>
      <c r="L1549" s="209">
        <v>413</v>
      </c>
    </row>
    <row r="1550" spans="2:12">
      <c r="C1550" s="141" t="s">
        <v>722</v>
      </c>
      <c r="D1550" s="163">
        <v>0</v>
      </c>
      <c r="E1550" s="164">
        <v>1</v>
      </c>
      <c r="F1550" s="165">
        <v>1</v>
      </c>
      <c r="G1550" s="164">
        <v>0</v>
      </c>
      <c r="H1550" s="164">
        <v>0</v>
      </c>
      <c r="I1550" s="164">
        <v>0</v>
      </c>
      <c r="J1550" s="163">
        <v>0</v>
      </c>
      <c r="K1550" s="164">
        <v>1</v>
      </c>
      <c r="L1550" s="209">
        <v>1</v>
      </c>
    </row>
    <row r="1551" spans="2:12" ht="13.2" customHeight="1">
      <c r="C1551" s="141" t="s">
        <v>723</v>
      </c>
      <c r="D1551" s="163">
        <v>8</v>
      </c>
      <c r="E1551" s="164">
        <v>20</v>
      </c>
      <c r="F1551" s="165">
        <v>28</v>
      </c>
      <c r="G1551" s="164">
        <v>30</v>
      </c>
      <c r="H1551" s="164">
        <v>56</v>
      </c>
      <c r="I1551" s="164">
        <v>86</v>
      </c>
      <c r="J1551" s="163">
        <v>38</v>
      </c>
      <c r="K1551" s="164">
        <v>76</v>
      </c>
      <c r="L1551" s="209">
        <v>114</v>
      </c>
    </row>
    <row r="1552" spans="2:12">
      <c r="C1552" s="141" t="s">
        <v>724</v>
      </c>
      <c r="D1552" s="163">
        <v>2</v>
      </c>
      <c r="E1552" s="164">
        <v>0</v>
      </c>
      <c r="F1552" s="165">
        <v>2</v>
      </c>
      <c r="G1552" s="164">
        <v>5</v>
      </c>
      <c r="H1552" s="164">
        <v>1</v>
      </c>
      <c r="I1552" s="164">
        <v>6</v>
      </c>
      <c r="J1552" s="163">
        <v>7</v>
      </c>
      <c r="K1552" s="164">
        <v>1</v>
      </c>
      <c r="L1552" s="209">
        <v>8</v>
      </c>
    </row>
    <row r="1553" spans="1:12">
      <c r="C1553" s="141" t="s">
        <v>415</v>
      </c>
      <c r="D1553" s="163">
        <v>52</v>
      </c>
      <c r="E1553" s="164">
        <v>2</v>
      </c>
      <c r="F1553" s="165">
        <v>54</v>
      </c>
      <c r="G1553" s="164">
        <v>2</v>
      </c>
      <c r="H1553" s="164">
        <v>0</v>
      </c>
      <c r="I1553" s="164">
        <v>2</v>
      </c>
      <c r="J1553" s="163">
        <v>54</v>
      </c>
      <c r="K1553" s="164">
        <v>2</v>
      </c>
      <c r="L1553" s="209">
        <v>56</v>
      </c>
    </row>
    <row r="1554" spans="1:12">
      <c r="C1554" s="141" t="s">
        <v>294</v>
      </c>
      <c r="D1554" s="163">
        <v>127</v>
      </c>
      <c r="E1554" s="164">
        <v>80</v>
      </c>
      <c r="F1554" s="165">
        <v>207</v>
      </c>
      <c r="G1554" s="164">
        <v>1</v>
      </c>
      <c r="H1554" s="164">
        <v>0</v>
      </c>
      <c r="I1554" s="164">
        <v>1</v>
      </c>
      <c r="J1554" s="163">
        <v>128</v>
      </c>
      <c r="K1554" s="164">
        <v>80</v>
      </c>
      <c r="L1554" s="209">
        <v>208</v>
      </c>
    </row>
    <row r="1555" spans="1:12">
      <c r="C1555" s="141" t="s">
        <v>494</v>
      </c>
      <c r="D1555" s="163">
        <v>8</v>
      </c>
      <c r="E1555" s="164">
        <v>6</v>
      </c>
      <c r="F1555" s="165">
        <v>14</v>
      </c>
      <c r="G1555" s="164">
        <v>0</v>
      </c>
      <c r="H1555" s="164">
        <v>0</v>
      </c>
      <c r="I1555" s="164">
        <v>0</v>
      </c>
      <c r="J1555" s="163">
        <v>8</v>
      </c>
      <c r="K1555" s="164">
        <v>6</v>
      </c>
      <c r="L1555" s="209">
        <v>14</v>
      </c>
    </row>
    <row r="1556" spans="1:12">
      <c r="A1556" s="140"/>
      <c r="B1556" s="140"/>
      <c r="C1556" s="65" t="s">
        <v>50</v>
      </c>
      <c r="D1556" s="9">
        <v>554</v>
      </c>
      <c r="E1556" s="10">
        <v>395</v>
      </c>
      <c r="F1556" s="10">
        <v>949</v>
      </c>
      <c r="G1556" s="9">
        <v>271</v>
      </c>
      <c r="H1556" s="10">
        <v>289</v>
      </c>
      <c r="I1556" s="10">
        <v>560</v>
      </c>
      <c r="J1556" s="9">
        <v>825</v>
      </c>
      <c r="K1556" s="10">
        <v>684</v>
      </c>
      <c r="L1556" s="38">
        <v>1509</v>
      </c>
    </row>
    <row r="1557" spans="1:12">
      <c r="B1557" s="1" t="s">
        <v>274</v>
      </c>
      <c r="C1557" s="65"/>
      <c r="D1557" s="163"/>
      <c r="E1557" s="164"/>
      <c r="F1557" s="165"/>
      <c r="G1557" s="164"/>
      <c r="H1557" s="164"/>
      <c r="I1557" s="164"/>
      <c r="J1557" s="163"/>
      <c r="K1557" s="164"/>
      <c r="L1557" s="209"/>
    </row>
    <row r="1558" spans="1:12" ht="13.95" customHeight="1">
      <c r="C1558" s="141" t="s">
        <v>497</v>
      </c>
      <c r="D1558" s="163">
        <v>12</v>
      </c>
      <c r="E1558" s="164">
        <v>14</v>
      </c>
      <c r="F1558" s="165">
        <v>26</v>
      </c>
      <c r="G1558" s="164">
        <v>80</v>
      </c>
      <c r="H1558" s="164">
        <v>42</v>
      </c>
      <c r="I1558" s="164">
        <v>122</v>
      </c>
      <c r="J1558" s="163">
        <v>92</v>
      </c>
      <c r="K1558" s="164">
        <v>56</v>
      </c>
      <c r="L1558" s="209">
        <v>148</v>
      </c>
    </row>
    <row r="1559" spans="1:12">
      <c r="C1559" s="141" t="s">
        <v>498</v>
      </c>
      <c r="D1559" s="168">
        <v>32</v>
      </c>
      <c r="E1559" s="169">
        <v>24</v>
      </c>
      <c r="F1559" s="169">
        <v>56</v>
      </c>
      <c r="G1559" s="168">
        <v>7</v>
      </c>
      <c r="H1559" s="169">
        <v>2</v>
      </c>
      <c r="I1559" s="169">
        <v>9</v>
      </c>
      <c r="J1559" s="168">
        <v>39</v>
      </c>
      <c r="K1559" s="169">
        <v>26</v>
      </c>
      <c r="L1559" s="279">
        <v>65</v>
      </c>
    </row>
    <row r="1560" spans="1:12">
      <c r="C1560" s="65" t="s">
        <v>50</v>
      </c>
      <c r="D1560" s="166">
        <v>44</v>
      </c>
      <c r="E1560" s="167">
        <v>38</v>
      </c>
      <c r="F1560" s="167">
        <v>82</v>
      </c>
      <c r="G1560" s="166">
        <v>87</v>
      </c>
      <c r="H1560" s="167">
        <v>44</v>
      </c>
      <c r="I1560" s="167">
        <v>131</v>
      </c>
      <c r="J1560" s="166">
        <v>131</v>
      </c>
      <c r="K1560" s="167">
        <v>82</v>
      </c>
      <c r="L1560" s="278">
        <v>213</v>
      </c>
    </row>
    <row r="1561" spans="1:12">
      <c r="C1561" s="65" t="s">
        <v>295</v>
      </c>
      <c r="D1561" s="9">
        <v>7816</v>
      </c>
      <c r="E1561" s="10">
        <v>8797</v>
      </c>
      <c r="F1561" s="10">
        <v>16613</v>
      </c>
      <c r="G1561" s="9">
        <v>1740</v>
      </c>
      <c r="H1561" s="10">
        <v>1931</v>
      </c>
      <c r="I1561" s="10">
        <v>3671</v>
      </c>
      <c r="J1561" s="9">
        <v>9556</v>
      </c>
      <c r="K1561" s="10">
        <v>10728</v>
      </c>
      <c r="L1561" s="38">
        <v>20284</v>
      </c>
    </row>
    <row r="1562" spans="1:12">
      <c r="A1562" s="1" t="s">
        <v>746</v>
      </c>
      <c r="C1562" s="65"/>
      <c r="D1562" s="12"/>
      <c r="E1562" s="13"/>
      <c r="F1562" s="13"/>
      <c r="G1562" s="12"/>
      <c r="H1562" s="13"/>
      <c r="I1562" s="13"/>
      <c r="J1562" s="12"/>
      <c r="K1562" s="13"/>
      <c r="L1562" s="40"/>
    </row>
    <row r="1563" spans="1:12">
      <c r="B1563" s="1" t="s">
        <v>224</v>
      </c>
      <c r="C1563" s="65"/>
      <c r="D1563" s="12"/>
      <c r="E1563" s="13"/>
      <c r="F1563" s="13"/>
      <c r="G1563" s="12"/>
      <c r="H1563" s="13"/>
      <c r="I1563" s="13"/>
      <c r="J1563" s="12"/>
      <c r="K1563" s="13"/>
      <c r="L1563" s="40"/>
    </row>
    <row r="1564" spans="1:12" ht="15.6" customHeight="1">
      <c r="C1564" s="162" t="s">
        <v>553</v>
      </c>
      <c r="D1564" s="163">
        <v>27</v>
      </c>
      <c r="E1564" s="164">
        <v>118</v>
      </c>
      <c r="F1564" s="164">
        <v>145</v>
      </c>
      <c r="G1564" s="163">
        <v>0</v>
      </c>
      <c r="H1564" s="164">
        <v>1</v>
      </c>
      <c r="I1564" s="164">
        <v>1</v>
      </c>
      <c r="J1564" s="163">
        <v>27</v>
      </c>
      <c r="K1564" s="164">
        <v>119</v>
      </c>
      <c r="L1564" s="209">
        <v>146</v>
      </c>
    </row>
    <row r="1565" spans="1:12">
      <c r="C1565" s="65" t="s">
        <v>50</v>
      </c>
      <c r="D1565" s="9">
        <v>27</v>
      </c>
      <c r="E1565" s="10">
        <v>118</v>
      </c>
      <c r="F1565" s="10">
        <v>145</v>
      </c>
      <c r="G1565" s="9">
        <v>0</v>
      </c>
      <c r="H1565" s="10">
        <v>1</v>
      </c>
      <c r="I1565" s="10">
        <v>1</v>
      </c>
      <c r="J1565" s="9">
        <v>27</v>
      </c>
      <c r="K1565" s="10">
        <v>119</v>
      </c>
      <c r="L1565" s="38">
        <v>146</v>
      </c>
    </row>
    <row r="1566" spans="1:12" ht="18" customHeight="1">
      <c r="B1566" s="1" t="s">
        <v>243</v>
      </c>
      <c r="C1566" s="65"/>
      <c r="D1566" s="163"/>
      <c r="E1566" s="164"/>
      <c r="F1566" s="164"/>
      <c r="G1566" s="163"/>
      <c r="H1566" s="164"/>
      <c r="I1566" s="164"/>
      <c r="J1566" s="163"/>
      <c r="K1566" s="164"/>
      <c r="L1566" s="209"/>
    </row>
    <row r="1567" spans="1:12">
      <c r="C1567" s="162" t="s">
        <v>605</v>
      </c>
      <c r="D1567" s="163">
        <v>8</v>
      </c>
      <c r="E1567" s="164">
        <v>32</v>
      </c>
      <c r="F1567" s="164">
        <v>40</v>
      </c>
      <c r="G1567" s="163">
        <v>0</v>
      </c>
      <c r="H1567" s="164">
        <v>1</v>
      </c>
      <c r="I1567" s="164">
        <v>1</v>
      </c>
      <c r="J1567" s="163">
        <v>8</v>
      </c>
      <c r="K1567" s="164">
        <v>33</v>
      </c>
      <c r="L1567" s="209">
        <v>41</v>
      </c>
    </row>
    <row r="1568" spans="1:12">
      <c r="C1568" s="65" t="s">
        <v>50</v>
      </c>
      <c r="D1568" s="9">
        <v>8</v>
      </c>
      <c r="E1568" s="10">
        <v>32</v>
      </c>
      <c r="F1568" s="10">
        <v>40</v>
      </c>
      <c r="G1568" s="9">
        <v>0</v>
      </c>
      <c r="H1568" s="10">
        <v>1</v>
      </c>
      <c r="I1568" s="10">
        <v>1</v>
      </c>
      <c r="J1568" s="9">
        <v>8</v>
      </c>
      <c r="K1568" s="10">
        <v>33</v>
      </c>
      <c r="L1568" s="38">
        <v>41</v>
      </c>
    </row>
    <row r="1569" spans="1:12">
      <c r="C1569" s="65" t="s">
        <v>747</v>
      </c>
      <c r="D1569" s="166">
        <v>35</v>
      </c>
      <c r="E1569" s="167">
        <v>150</v>
      </c>
      <c r="F1569" s="167">
        <v>185</v>
      </c>
      <c r="G1569" s="166">
        <v>0</v>
      </c>
      <c r="H1569" s="167">
        <v>2</v>
      </c>
      <c r="I1569" s="167">
        <v>2</v>
      </c>
      <c r="J1569" s="166">
        <v>35</v>
      </c>
      <c r="K1569" s="167">
        <v>152</v>
      </c>
      <c r="L1569" s="278">
        <v>187</v>
      </c>
    </row>
    <row r="1570" spans="1:12">
      <c r="C1570" s="65" t="s">
        <v>301</v>
      </c>
      <c r="D1570" s="9">
        <f t="shared" ref="D1570:L1570" si="33">SUM(D1569,D1561,D1319)</f>
        <v>19134</v>
      </c>
      <c r="E1570" s="10">
        <f t="shared" si="33"/>
        <v>21019</v>
      </c>
      <c r="F1570" s="10">
        <f t="shared" si="33"/>
        <v>40153</v>
      </c>
      <c r="G1570" s="9">
        <f t="shared" si="33"/>
        <v>3009</v>
      </c>
      <c r="H1570" s="10">
        <f t="shared" si="33"/>
        <v>3052</v>
      </c>
      <c r="I1570" s="10">
        <f t="shared" si="33"/>
        <v>6061</v>
      </c>
      <c r="J1570" s="9">
        <f t="shared" si="33"/>
        <v>22143</v>
      </c>
      <c r="K1570" s="10">
        <f t="shared" si="33"/>
        <v>24071</v>
      </c>
      <c r="L1570" s="38">
        <f t="shared" si="33"/>
        <v>46214</v>
      </c>
    </row>
    <row r="1571" spans="1:12">
      <c r="A1571" s="1" t="s">
        <v>60</v>
      </c>
      <c r="D1571" s="163">
        <v>1301</v>
      </c>
      <c r="E1571" s="164">
        <v>1611</v>
      </c>
      <c r="F1571" s="164">
        <v>2912</v>
      </c>
      <c r="G1571" s="163">
        <v>325</v>
      </c>
      <c r="H1571" s="164">
        <v>386</v>
      </c>
      <c r="I1571" s="164">
        <v>711</v>
      </c>
      <c r="J1571" s="163">
        <v>1626</v>
      </c>
      <c r="K1571" s="164">
        <v>1997</v>
      </c>
      <c r="L1571" s="209">
        <v>3623</v>
      </c>
    </row>
    <row r="1572" spans="1:12">
      <c r="A1572" s="1" t="s">
        <v>61</v>
      </c>
      <c r="D1572" s="163">
        <v>1578</v>
      </c>
      <c r="E1572" s="164">
        <v>1392</v>
      </c>
      <c r="F1572" s="164">
        <v>2970</v>
      </c>
      <c r="G1572" s="163">
        <v>1917</v>
      </c>
      <c r="H1572" s="164">
        <v>1486</v>
      </c>
      <c r="I1572" s="164">
        <v>3403</v>
      </c>
      <c r="J1572" s="163">
        <v>3495</v>
      </c>
      <c r="K1572" s="164">
        <v>2878</v>
      </c>
      <c r="L1572" s="209">
        <v>6373</v>
      </c>
    </row>
    <row r="1573" spans="1:12">
      <c r="A1573" s="1" t="s">
        <v>62</v>
      </c>
      <c r="D1573" s="163">
        <v>289</v>
      </c>
      <c r="E1573" s="164">
        <v>244</v>
      </c>
      <c r="F1573" s="164">
        <v>533</v>
      </c>
      <c r="G1573" s="163">
        <v>279</v>
      </c>
      <c r="H1573" s="164">
        <v>195</v>
      </c>
      <c r="I1573" s="164">
        <v>474</v>
      </c>
      <c r="J1573" s="163">
        <v>568</v>
      </c>
      <c r="K1573" s="164">
        <v>439</v>
      </c>
      <c r="L1573" s="209">
        <v>1007</v>
      </c>
    </row>
    <row r="1574" spans="1:12">
      <c r="A1574" s="1" t="s">
        <v>63</v>
      </c>
      <c r="D1574" s="163">
        <v>353</v>
      </c>
      <c r="E1574" s="164">
        <v>280</v>
      </c>
      <c r="F1574" s="164">
        <v>633</v>
      </c>
      <c r="G1574" s="163">
        <v>116</v>
      </c>
      <c r="H1574" s="164">
        <v>202</v>
      </c>
      <c r="I1574" s="164">
        <v>318</v>
      </c>
      <c r="J1574" s="163">
        <v>469</v>
      </c>
      <c r="K1574" s="164">
        <v>482</v>
      </c>
      <c r="L1574" s="209">
        <v>951</v>
      </c>
    </row>
    <row r="1575" spans="1:12">
      <c r="A1575" s="1" t="s">
        <v>64</v>
      </c>
      <c r="D1575" s="168">
        <v>1217</v>
      </c>
      <c r="E1575" s="169">
        <v>1305</v>
      </c>
      <c r="F1575" s="169">
        <v>2522</v>
      </c>
      <c r="G1575" s="168">
        <v>59</v>
      </c>
      <c r="H1575" s="169">
        <v>115</v>
      </c>
      <c r="I1575" s="169">
        <v>174</v>
      </c>
      <c r="J1575" s="163">
        <v>1276</v>
      </c>
      <c r="K1575" s="164">
        <v>1420</v>
      </c>
      <c r="L1575" s="209">
        <v>2696</v>
      </c>
    </row>
    <row r="1576" spans="1:12" ht="22.2" customHeight="1">
      <c r="C1576" s="65" t="s">
        <v>792</v>
      </c>
      <c r="D1576" s="12">
        <f t="shared" ref="D1576:L1576" si="34">SUM(D1570:D1575)</f>
        <v>23872</v>
      </c>
      <c r="E1576" s="13">
        <f t="shared" si="34"/>
        <v>25851</v>
      </c>
      <c r="F1576" s="13">
        <f t="shared" si="34"/>
        <v>49723</v>
      </c>
      <c r="G1576" s="12">
        <f t="shared" si="34"/>
        <v>5705</v>
      </c>
      <c r="H1576" s="13">
        <f t="shared" si="34"/>
        <v>5436</v>
      </c>
      <c r="I1576" s="13">
        <f t="shared" si="34"/>
        <v>11141</v>
      </c>
      <c r="J1576" s="9">
        <f t="shared" si="34"/>
        <v>29577</v>
      </c>
      <c r="K1576" s="10">
        <f t="shared" si="34"/>
        <v>31287</v>
      </c>
      <c r="L1576" s="38">
        <f t="shared" si="34"/>
        <v>60864</v>
      </c>
    </row>
    <row r="1577" spans="1:12">
      <c r="C1577" s="65"/>
      <c r="D1577" s="13"/>
      <c r="E1577" s="13"/>
      <c r="F1577" s="13"/>
      <c r="G1577" s="13"/>
      <c r="H1577" s="13"/>
      <c r="I1577" s="13"/>
      <c r="J1577" s="13"/>
      <c r="K1577" s="13"/>
      <c r="L1577" s="40"/>
    </row>
    <row r="1578" spans="1:12">
      <c r="C1578" s="65"/>
      <c r="D1578" s="1"/>
      <c r="E1578" s="1"/>
      <c r="F1578" s="1"/>
      <c r="G1578" s="1"/>
      <c r="H1578" s="1"/>
      <c r="I1578" s="1"/>
      <c r="J1578" s="1"/>
      <c r="K1578" s="1"/>
      <c r="L1578" s="8"/>
    </row>
    <row r="1579" spans="1:12" ht="27.6" customHeight="1">
      <c r="A1579" s="651" t="s">
        <v>793</v>
      </c>
      <c r="B1579" s="651"/>
      <c r="C1579" s="651"/>
      <c r="D1579" s="651"/>
      <c r="E1579" s="651"/>
      <c r="F1579" s="651"/>
      <c r="G1579" s="651"/>
      <c r="H1579" s="651"/>
      <c r="I1579" s="651"/>
      <c r="J1579" s="651"/>
      <c r="K1579" s="651"/>
      <c r="L1579" s="651"/>
    </row>
    <row r="1580" spans="1:12" ht="13.8" thickBot="1">
      <c r="A1580" s="29"/>
      <c r="B1580" s="29"/>
      <c r="C1580" s="29"/>
      <c r="D1580" s="29"/>
      <c r="E1580" s="29"/>
      <c r="F1580" s="29"/>
      <c r="G1580" s="29"/>
      <c r="H1580" s="29"/>
      <c r="I1580" s="29"/>
      <c r="J1580" s="151"/>
      <c r="K1580" s="151"/>
      <c r="L1580" s="557" t="s">
        <v>745</v>
      </c>
    </row>
    <row r="1581" spans="1:12">
      <c r="A1581" s="152"/>
      <c r="B1581" s="152"/>
      <c r="C1581" s="153"/>
      <c r="D1581" s="653" t="s">
        <v>131</v>
      </c>
      <c r="E1581" s="654"/>
      <c r="F1581" s="655"/>
      <c r="G1581" s="654" t="s">
        <v>132</v>
      </c>
      <c r="H1581" s="654"/>
      <c r="I1581" s="654"/>
      <c r="J1581" s="653" t="s">
        <v>50</v>
      </c>
      <c r="K1581" s="654"/>
      <c r="L1581" s="654"/>
    </row>
    <row r="1582" spans="1:12">
      <c r="A1582" s="154"/>
      <c r="B1582" s="154"/>
      <c r="C1582" s="155"/>
      <c r="D1582" s="156" t="s">
        <v>51</v>
      </c>
      <c r="E1582" s="157" t="s">
        <v>52</v>
      </c>
      <c r="F1582" s="158" t="s">
        <v>53</v>
      </c>
      <c r="G1582" s="157" t="s">
        <v>51</v>
      </c>
      <c r="H1582" s="157" t="s">
        <v>52</v>
      </c>
      <c r="I1582" s="157" t="s">
        <v>53</v>
      </c>
      <c r="J1582" s="156" t="s">
        <v>51</v>
      </c>
      <c r="K1582" s="157" t="s">
        <v>52</v>
      </c>
      <c r="L1582" s="277" t="s">
        <v>53</v>
      </c>
    </row>
    <row r="1583" spans="1:12">
      <c r="A1583" s="1" t="s">
        <v>57</v>
      </c>
      <c r="C1583" s="65"/>
      <c r="D1583" s="12"/>
      <c r="E1583" s="13"/>
      <c r="F1583" s="14"/>
      <c r="G1583" s="13"/>
      <c r="H1583" s="13"/>
      <c r="I1583" s="13"/>
      <c r="J1583" s="12"/>
      <c r="K1583" s="13"/>
      <c r="L1583" s="40"/>
    </row>
    <row r="1584" spans="1:12">
      <c r="B1584" s="1" t="s">
        <v>190</v>
      </c>
      <c r="C1584" s="173"/>
      <c r="D1584" s="163"/>
      <c r="E1584" s="164"/>
      <c r="F1584" s="165"/>
      <c r="G1584" s="164"/>
      <c r="H1584" s="164"/>
      <c r="I1584" s="164"/>
      <c r="J1584" s="163"/>
      <c r="K1584" s="164"/>
      <c r="L1584" s="209"/>
    </row>
    <row r="1585" spans="1:12">
      <c r="C1585" s="141" t="s">
        <v>190</v>
      </c>
      <c r="D1585" s="163">
        <v>102</v>
      </c>
      <c r="E1585" s="164">
        <v>237</v>
      </c>
      <c r="F1585" s="165">
        <v>339</v>
      </c>
      <c r="G1585" s="164">
        <v>7</v>
      </c>
      <c r="H1585" s="164">
        <v>28</v>
      </c>
      <c r="I1585" s="164">
        <v>35</v>
      </c>
      <c r="J1585" s="163">
        <v>109</v>
      </c>
      <c r="K1585" s="164">
        <v>265</v>
      </c>
      <c r="L1585" s="209">
        <v>374</v>
      </c>
    </row>
    <row r="1586" spans="1:12">
      <c r="C1586" s="65" t="s">
        <v>50</v>
      </c>
      <c r="D1586" s="9">
        <v>102</v>
      </c>
      <c r="E1586" s="10">
        <v>237</v>
      </c>
      <c r="F1586" s="11">
        <v>339</v>
      </c>
      <c r="G1586" s="10">
        <v>7</v>
      </c>
      <c r="H1586" s="10">
        <v>28</v>
      </c>
      <c r="I1586" s="10">
        <v>35</v>
      </c>
      <c r="J1586" s="9">
        <v>109</v>
      </c>
      <c r="K1586" s="10">
        <v>265</v>
      </c>
      <c r="L1586" s="38">
        <v>374</v>
      </c>
    </row>
    <row r="1587" spans="1:12">
      <c r="B1587" s="1" t="s">
        <v>273</v>
      </c>
      <c r="C1587" s="173"/>
      <c r="D1587" s="12"/>
      <c r="E1587" s="13"/>
      <c r="F1587" s="14"/>
      <c r="G1587" s="13"/>
      <c r="H1587" s="13"/>
      <c r="I1587" s="13"/>
      <c r="J1587" s="12"/>
      <c r="K1587" s="13"/>
      <c r="L1587" s="40"/>
    </row>
    <row r="1588" spans="1:12">
      <c r="C1588" s="141" t="s">
        <v>336</v>
      </c>
      <c r="D1588" s="163">
        <v>106</v>
      </c>
      <c r="E1588" s="164">
        <v>11</v>
      </c>
      <c r="F1588" s="165">
        <v>117</v>
      </c>
      <c r="G1588" s="164">
        <v>12</v>
      </c>
      <c r="H1588" s="164">
        <v>2</v>
      </c>
      <c r="I1588" s="164">
        <v>14</v>
      </c>
      <c r="J1588" s="163">
        <v>118</v>
      </c>
      <c r="K1588" s="164">
        <v>13</v>
      </c>
      <c r="L1588" s="209">
        <v>131</v>
      </c>
    </row>
    <row r="1589" spans="1:12">
      <c r="C1589" s="65" t="s">
        <v>50</v>
      </c>
      <c r="D1589" s="9">
        <v>106</v>
      </c>
      <c r="E1589" s="10">
        <v>11</v>
      </c>
      <c r="F1589" s="11">
        <v>117</v>
      </c>
      <c r="G1589" s="10">
        <v>12</v>
      </c>
      <c r="H1589" s="10">
        <v>2</v>
      </c>
      <c r="I1589" s="10">
        <v>14</v>
      </c>
      <c r="J1589" s="9">
        <v>118</v>
      </c>
      <c r="K1589" s="10">
        <v>13</v>
      </c>
      <c r="L1589" s="38">
        <v>131</v>
      </c>
    </row>
    <row r="1590" spans="1:12">
      <c r="C1590" s="65" t="s">
        <v>500</v>
      </c>
      <c r="D1590" s="12">
        <v>208</v>
      </c>
      <c r="E1590" s="13">
        <v>248</v>
      </c>
      <c r="F1590" s="14">
        <v>456</v>
      </c>
      <c r="G1590" s="13">
        <v>19</v>
      </c>
      <c r="H1590" s="13">
        <v>30</v>
      </c>
      <c r="I1590" s="13">
        <v>49</v>
      </c>
      <c r="J1590" s="12">
        <v>227</v>
      </c>
      <c r="K1590" s="13">
        <v>278</v>
      </c>
      <c r="L1590" s="40">
        <v>505</v>
      </c>
    </row>
    <row r="1591" spans="1:12">
      <c r="A1591" s="1" t="s">
        <v>58</v>
      </c>
      <c r="C1591" s="65"/>
      <c r="D1591" s="12"/>
      <c r="E1591" s="13"/>
      <c r="F1591" s="14"/>
      <c r="G1591" s="13"/>
      <c r="H1591" s="13"/>
      <c r="I1591" s="13"/>
      <c r="J1591" s="12"/>
      <c r="K1591" s="13"/>
      <c r="L1591" s="40"/>
    </row>
    <row r="1592" spans="1:12">
      <c r="B1592" s="1" t="s">
        <v>190</v>
      </c>
      <c r="C1592" s="173"/>
      <c r="D1592" s="163"/>
      <c r="E1592" s="164"/>
      <c r="F1592" s="165"/>
      <c r="G1592" s="164"/>
      <c r="H1592" s="164"/>
      <c r="I1592" s="164"/>
      <c r="J1592" s="163"/>
      <c r="K1592" s="164"/>
      <c r="L1592" s="209"/>
    </row>
    <row r="1593" spans="1:12">
      <c r="C1593" s="141" t="s">
        <v>519</v>
      </c>
      <c r="D1593" s="163">
        <v>32</v>
      </c>
      <c r="E1593" s="164">
        <v>67</v>
      </c>
      <c r="F1593" s="165">
        <v>99</v>
      </c>
      <c r="G1593" s="164">
        <v>4</v>
      </c>
      <c r="H1593" s="164">
        <v>8</v>
      </c>
      <c r="I1593" s="164">
        <v>12</v>
      </c>
      <c r="J1593" s="163">
        <v>36</v>
      </c>
      <c r="K1593" s="164">
        <v>75</v>
      </c>
      <c r="L1593" s="209">
        <v>111</v>
      </c>
    </row>
    <row r="1594" spans="1:12">
      <c r="C1594" s="141" t="s">
        <v>190</v>
      </c>
      <c r="D1594" s="163">
        <v>4</v>
      </c>
      <c r="E1594" s="164">
        <v>24</v>
      </c>
      <c r="F1594" s="165">
        <v>28</v>
      </c>
      <c r="G1594" s="164">
        <v>0</v>
      </c>
      <c r="H1594" s="164">
        <v>1</v>
      </c>
      <c r="I1594" s="164">
        <v>1</v>
      </c>
      <c r="J1594" s="163">
        <v>4</v>
      </c>
      <c r="K1594" s="164">
        <v>25</v>
      </c>
      <c r="L1594" s="209">
        <v>29</v>
      </c>
    </row>
    <row r="1595" spans="1:12">
      <c r="C1595" s="141" t="s">
        <v>287</v>
      </c>
      <c r="D1595" s="163">
        <v>3</v>
      </c>
      <c r="E1595" s="164">
        <v>18</v>
      </c>
      <c r="F1595" s="165">
        <v>21</v>
      </c>
      <c r="G1595" s="164">
        <v>0</v>
      </c>
      <c r="H1595" s="164">
        <v>1</v>
      </c>
      <c r="I1595" s="164">
        <v>1</v>
      </c>
      <c r="J1595" s="163">
        <v>3</v>
      </c>
      <c r="K1595" s="164">
        <v>19</v>
      </c>
      <c r="L1595" s="209">
        <v>22</v>
      </c>
    </row>
    <row r="1596" spans="1:12">
      <c r="C1596" s="65" t="s">
        <v>50</v>
      </c>
      <c r="D1596" s="9">
        <v>39</v>
      </c>
      <c r="E1596" s="10">
        <v>109</v>
      </c>
      <c r="F1596" s="11">
        <v>148</v>
      </c>
      <c r="G1596" s="10">
        <v>4</v>
      </c>
      <c r="H1596" s="10">
        <v>10</v>
      </c>
      <c r="I1596" s="10">
        <v>14</v>
      </c>
      <c r="J1596" s="9">
        <v>43</v>
      </c>
      <c r="K1596" s="10">
        <v>119</v>
      </c>
      <c r="L1596" s="38">
        <v>162</v>
      </c>
    </row>
    <row r="1597" spans="1:12">
      <c r="B1597" s="1" t="s">
        <v>273</v>
      </c>
      <c r="C1597" s="173"/>
      <c r="D1597" s="12"/>
      <c r="E1597" s="13"/>
      <c r="F1597" s="14"/>
      <c r="G1597" s="13"/>
      <c r="H1597" s="13"/>
      <c r="I1597" s="13"/>
      <c r="J1597" s="12"/>
      <c r="K1597" s="13"/>
      <c r="L1597" s="40"/>
    </row>
    <row r="1598" spans="1:12">
      <c r="C1598" s="141" t="s">
        <v>336</v>
      </c>
      <c r="D1598" s="163">
        <v>56</v>
      </c>
      <c r="E1598" s="164">
        <v>1</v>
      </c>
      <c r="F1598" s="165">
        <v>57</v>
      </c>
      <c r="G1598" s="164">
        <v>3</v>
      </c>
      <c r="H1598" s="164">
        <v>0</v>
      </c>
      <c r="I1598" s="164">
        <v>3</v>
      </c>
      <c r="J1598" s="163">
        <v>59</v>
      </c>
      <c r="K1598" s="164">
        <v>1</v>
      </c>
      <c r="L1598" s="209">
        <v>60</v>
      </c>
    </row>
    <row r="1599" spans="1:12">
      <c r="C1599" s="141" t="s">
        <v>721</v>
      </c>
      <c r="D1599" s="163">
        <v>26</v>
      </c>
      <c r="E1599" s="164">
        <v>14</v>
      </c>
      <c r="F1599" s="165">
        <v>40</v>
      </c>
      <c r="G1599" s="164">
        <v>59</v>
      </c>
      <c r="H1599" s="164">
        <v>57</v>
      </c>
      <c r="I1599" s="164">
        <v>116</v>
      </c>
      <c r="J1599" s="163">
        <v>85</v>
      </c>
      <c r="K1599" s="164">
        <v>71</v>
      </c>
      <c r="L1599" s="209">
        <v>156</v>
      </c>
    </row>
    <row r="1600" spans="1:12">
      <c r="C1600" s="65" t="s">
        <v>50</v>
      </c>
      <c r="D1600" s="9">
        <v>82</v>
      </c>
      <c r="E1600" s="10">
        <v>15</v>
      </c>
      <c r="F1600" s="11">
        <v>97</v>
      </c>
      <c r="G1600" s="10">
        <v>62</v>
      </c>
      <c r="H1600" s="10">
        <v>57</v>
      </c>
      <c r="I1600" s="10">
        <v>119</v>
      </c>
      <c r="J1600" s="9">
        <v>144</v>
      </c>
      <c r="K1600" s="10">
        <v>72</v>
      </c>
      <c r="L1600" s="38">
        <v>216</v>
      </c>
    </row>
    <row r="1601" spans="1:12">
      <c r="C1601" s="65" t="s">
        <v>295</v>
      </c>
      <c r="D1601" s="12">
        <v>121</v>
      </c>
      <c r="E1601" s="13">
        <v>124</v>
      </c>
      <c r="F1601" s="13">
        <v>245</v>
      </c>
      <c r="G1601" s="12">
        <v>66</v>
      </c>
      <c r="H1601" s="13">
        <v>67</v>
      </c>
      <c r="I1601" s="13">
        <v>133</v>
      </c>
      <c r="J1601" s="12">
        <v>187</v>
      </c>
      <c r="K1601" s="13">
        <v>191</v>
      </c>
      <c r="L1601" s="40">
        <v>378</v>
      </c>
    </row>
    <row r="1602" spans="1:12">
      <c r="C1602" s="65" t="s">
        <v>301</v>
      </c>
      <c r="D1602" s="9">
        <f>SUM(D1601,D1590)</f>
        <v>329</v>
      </c>
      <c r="E1602" s="10">
        <f t="shared" ref="E1602:L1602" si="35">SUM(E1601,E1590)</f>
        <v>372</v>
      </c>
      <c r="F1602" s="10">
        <f t="shared" si="35"/>
        <v>701</v>
      </c>
      <c r="G1602" s="9">
        <f t="shared" si="35"/>
        <v>85</v>
      </c>
      <c r="H1602" s="10">
        <f t="shared" si="35"/>
        <v>97</v>
      </c>
      <c r="I1602" s="10">
        <f t="shared" si="35"/>
        <v>182</v>
      </c>
      <c r="J1602" s="9">
        <f t="shared" si="35"/>
        <v>414</v>
      </c>
      <c r="K1602" s="10">
        <f t="shared" si="35"/>
        <v>469</v>
      </c>
      <c r="L1602" s="38">
        <f t="shared" si="35"/>
        <v>883</v>
      </c>
    </row>
    <row r="1603" spans="1:12">
      <c r="A1603" s="1" t="s">
        <v>62</v>
      </c>
      <c r="D1603" s="163">
        <v>40</v>
      </c>
      <c r="E1603" s="164">
        <v>77</v>
      </c>
      <c r="F1603" s="164">
        <v>117</v>
      </c>
      <c r="G1603" s="163">
        <v>35</v>
      </c>
      <c r="H1603" s="164">
        <v>44</v>
      </c>
      <c r="I1603" s="164">
        <v>79</v>
      </c>
      <c r="J1603" s="163">
        <v>75</v>
      </c>
      <c r="K1603" s="164">
        <v>121</v>
      </c>
      <c r="L1603" s="209">
        <v>196</v>
      </c>
    </row>
    <row r="1604" spans="1:12">
      <c r="A1604" s="1" t="s">
        <v>63</v>
      </c>
      <c r="D1604" s="163">
        <v>0</v>
      </c>
      <c r="E1604" s="164">
        <v>0</v>
      </c>
      <c r="F1604" s="164">
        <v>0</v>
      </c>
      <c r="G1604" s="163">
        <v>0</v>
      </c>
      <c r="H1604" s="164">
        <v>2</v>
      </c>
      <c r="I1604" s="164">
        <v>2</v>
      </c>
      <c r="J1604" s="163">
        <v>0</v>
      </c>
      <c r="K1604" s="164">
        <v>2</v>
      </c>
      <c r="L1604" s="209">
        <v>2</v>
      </c>
    </row>
    <row r="1605" spans="1:12">
      <c r="A1605" s="1" t="s">
        <v>64</v>
      </c>
      <c r="C1605" s="173"/>
      <c r="D1605" s="168">
        <v>20</v>
      </c>
      <c r="E1605" s="169">
        <v>12</v>
      </c>
      <c r="F1605" s="169">
        <v>32</v>
      </c>
      <c r="G1605" s="168">
        <v>1</v>
      </c>
      <c r="H1605" s="169">
        <v>0</v>
      </c>
      <c r="I1605" s="169">
        <v>1</v>
      </c>
      <c r="J1605" s="168">
        <v>21</v>
      </c>
      <c r="K1605" s="169">
        <v>12</v>
      </c>
      <c r="L1605" s="279">
        <v>33</v>
      </c>
    </row>
    <row r="1606" spans="1:12" ht="18.600000000000001" customHeight="1">
      <c r="C1606" s="65" t="s">
        <v>794</v>
      </c>
      <c r="D1606" s="12">
        <f>SUM(D1602:D1605)</f>
        <v>389</v>
      </c>
      <c r="E1606" s="13">
        <f t="shared" ref="E1606:L1606" si="36">SUM(E1602:E1605)</f>
        <v>461</v>
      </c>
      <c r="F1606" s="13">
        <f t="shared" si="36"/>
        <v>850</v>
      </c>
      <c r="G1606" s="12">
        <f t="shared" si="36"/>
        <v>121</v>
      </c>
      <c r="H1606" s="13">
        <f t="shared" si="36"/>
        <v>143</v>
      </c>
      <c r="I1606" s="13">
        <f t="shared" si="36"/>
        <v>264</v>
      </c>
      <c r="J1606" s="12">
        <f t="shared" si="36"/>
        <v>510</v>
      </c>
      <c r="K1606" s="13">
        <f t="shared" si="36"/>
        <v>604</v>
      </c>
      <c r="L1606" s="40">
        <f t="shared" si="36"/>
        <v>1114</v>
      </c>
    </row>
    <row r="1607" spans="1:12">
      <c r="C1607" s="65"/>
      <c r="D1607" s="13"/>
      <c r="E1607" s="13"/>
      <c r="F1607" s="13"/>
      <c r="G1607" s="13"/>
      <c r="H1607" s="13"/>
      <c r="I1607" s="13"/>
      <c r="J1607" s="13"/>
      <c r="K1607" s="13"/>
      <c r="L1607" s="40"/>
    </row>
    <row r="1608" spans="1:12">
      <c r="C1608" s="65"/>
      <c r="D1608" s="13"/>
      <c r="E1608" s="13"/>
      <c r="F1608" s="13"/>
      <c r="G1608" s="13"/>
      <c r="H1608" s="13"/>
      <c r="I1608" s="13"/>
      <c r="J1608" s="13"/>
      <c r="K1608" s="13"/>
      <c r="L1608" s="40"/>
    </row>
    <row r="1609" spans="1:12" ht="25.95" customHeight="1">
      <c r="A1609" s="651" t="s">
        <v>795</v>
      </c>
      <c r="B1609" s="651"/>
      <c r="C1609" s="651"/>
      <c r="D1609" s="651"/>
      <c r="E1609" s="651"/>
      <c r="F1609" s="651"/>
      <c r="G1609" s="651"/>
      <c r="H1609" s="651"/>
      <c r="I1609" s="651"/>
      <c r="J1609" s="651"/>
      <c r="K1609" s="651"/>
      <c r="L1609" s="651"/>
    </row>
    <row r="1610" spans="1:12" ht="13.8" thickBot="1">
      <c r="A1610" s="29"/>
      <c r="B1610" s="29"/>
      <c r="C1610" s="29"/>
      <c r="D1610" s="29"/>
      <c r="E1610" s="29"/>
      <c r="F1610" s="29"/>
      <c r="G1610" s="29"/>
      <c r="H1610" s="29"/>
      <c r="I1610" s="29"/>
      <c r="J1610" s="151"/>
      <c r="K1610" s="151"/>
      <c r="L1610" s="557" t="s">
        <v>745</v>
      </c>
    </row>
    <row r="1611" spans="1:12">
      <c r="A1611" s="152"/>
      <c r="B1611" s="152"/>
      <c r="C1611" s="153"/>
      <c r="D1611" s="653" t="s">
        <v>131</v>
      </c>
      <c r="E1611" s="654"/>
      <c r="F1611" s="655"/>
      <c r="G1611" s="654" t="s">
        <v>132</v>
      </c>
      <c r="H1611" s="654"/>
      <c r="I1611" s="654"/>
      <c r="J1611" s="653" t="s">
        <v>50</v>
      </c>
      <c r="K1611" s="654"/>
      <c r="L1611" s="654"/>
    </row>
    <row r="1612" spans="1:12">
      <c r="A1612" s="154"/>
      <c r="B1612" s="154"/>
      <c r="C1612" s="155"/>
      <c r="D1612" s="156" t="s">
        <v>51</v>
      </c>
      <c r="E1612" s="157" t="s">
        <v>52</v>
      </c>
      <c r="F1612" s="158" t="s">
        <v>53</v>
      </c>
      <c r="G1612" s="157" t="s">
        <v>51</v>
      </c>
      <c r="H1612" s="157" t="s">
        <v>52</v>
      </c>
      <c r="I1612" s="157" t="s">
        <v>53</v>
      </c>
      <c r="J1612" s="156" t="s">
        <v>51</v>
      </c>
      <c r="K1612" s="157" t="s">
        <v>52</v>
      </c>
      <c r="L1612" s="277" t="s">
        <v>53</v>
      </c>
    </row>
    <row r="1613" spans="1:12">
      <c r="A1613" s="1" t="s">
        <v>57</v>
      </c>
      <c r="C1613" s="65"/>
      <c r="D1613" s="12"/>
      <c r="E1613" s="13"/>
      <c r="F1613" s="14"/>
      <c r="G1613" s="13"/>
      <c r="H1613" s="13"/>
      <c r="I1613" s="13"/>
      <c r="J1613" s="12"/>
      <c r="K1613" s="13"/>
      <c r="L1613" s="40"/>
    </row>
    <row r="1614" spans="1:12">
      <c r="B1614" s="1" t="s">
        <v>134</v>
      </c>
      <c r="C1614" s="65"/>
      <c r="D1614" s="12"/>
      <c r="E1614" s="13"/>
      <c r="F1614" s="14"/>
      <c r="G1614" s="13"/>
      <c r="H1614" s="13"/>
      <c r="I1614" s="13"/>
      <c r="J1614" s="12"/>
      <c r="K1614" s="13"/>
      <c r="L1614" s="40"/>
    </row>
    <row r="1615" spans="1:12">
      <c r="C1615" s="162" t="s">
        <v>134</v>
      </c>
      <c r="D1615" s="163">
        <v>149</v>
      </c>
      <c r="E1615" s="164">
        <v>210</v>
      </c>
      <c r="F1615" s="165">
        <v>359</v>
      </c>
      <c r="G1615" s="164">
        <v>11</v>
      </c>
      <c r="H1615" s="164">
        <v>33</v>
      </c>
      <c r="I1615" s="164">
        <v>44</v>
      </c>
      <c r="J1615" s="163">
        <v>160</v>
      </c>
      <c r="K1615" s="164">
        <v>243</v>
      </c>
      <c r="L1615" s="209">
        <v>403</v>
      </c>
    </row>
    <row r="1616" spans="1:12">
      <c r="C1616" s="162" t="s">
        <v>431</v>
      </c>
      <c r="D1616" s="163">
        <v>34</v>
      </c>
      <c r="E1616" s="164">
        <v>225</v>
      </c>
      <c r="F1616" s="165">
        <v>259</v>
      </c>
      <c r="G1616" s="164">
        <v>6</v>
      </c>
      <c r="H1616" s="164">
        <v>27</v>
      </c>
      <c r="I1616" s="164">
        <v>33</v>
      </c>
      <c r="J1616" s="163">
        <v>40</v>
      </c>
      <c r="K1616" s="164">
        <v>252</v>
      </c>
      <c r="L1616" s="209">
        <v>292</v>
      </c>
    </row>
    <row r="1617" spans="2:25">
      <c r="C1617" s="65" t="s">
        <v>50</v>
      </c>
      <c r="D1617" s="9">
        <v>183</v>
      </c>
      <c r="E1617" s="10">
        <v>435</v>
      </c>
      <c r="F1617" s="11">
        <v>618</v>
      </c>
      <c r="G1617" s="10">
        <v>17</v>
      </c>
      <c r="H1617" s="10">
        <v>60</v>
      </c>
      <c r="I1617" s="10">
        <v>77</v>
      </c>
      <c r="J1617" s="9">
        <v>200</v>
      </c>
      <c r="K1617" s="10">
        <v>495</v>
      </c>
      <c r="L1617" s="38">
        <v>695</v>
      </c>
    </row>
    <row r="1618" spans="2:25">
      <c r="B1618" s="1" t="s">
        <v>173</v>
      </c>
      <c r="C1618" s="65"/>
      <c r="D1618" s="12"/>
      <c r="E1618" s="13"/>
      <c r="F1618" s="14"/>
      <c r="G1618" s="13"/>
      <c r="H1618" s="13"/>
      <c r="I1618" s="13"/>
      <c r="J1618" s="12"/>
      <c r="K1618" s="13"/>
      <c r="L1618" s="40"/>
    </row>
    <row r="1619" spans="2:25">
      <c r="C1619" s="162" t="s">
        <v>436</v>
      </c>
      <c r="D1619" s="163">
        <v>317</v>
      </c>
      <c r="E1619" s="164">
        <v>338</v>
      </c>
      <c r="F1619" s="165">
        <v>655</v>
      </c>
      <c r="G1619" s="164">
        <v>10</v>
      </c>
      <c r="H1619" s="164">
        <v>17</v>
      </c>
      <c r="I1619" s="164">
        <v>27</v>
      </c>
      <c r="J1619" s="163">
        <v>327</v>
      </c>
      <c r="K1619" s="164">
        <v>355</v>
      </c>
      <c r="L1619" s="209">
        <v>682</v>
      </c>
    </row>
    <row r="1620" spans="2:25">
      <c r="C1620" s="65" t="s">
        <v>50</v>
      </c>
      <c r="D1620" s="9">
        <v>317</v>
      </c>
      <c r="E1620" s="10">
        <v>338</v>
      </c>
      <c r="F1620" s="11">
        <v>655</v>
      </c>
      <c r="G1620" s="10">
        <v>10</v>
      </c>
      <c r="H1620" s="10">
        <v>17</v>
      </c>
      <c r="I1620" s="10">
        <v>27</v>
      </c>
      <c r="J1620" s="9">
        <v>327</v>
      </c>
      <c r="K1620" s="10">
        <v>355</v>
      </c>
      <c r="L1620" s="38">
        <v>682</v>
      </c>
    </row>
    <row r="1621" spans="2:25">
      <c r="B1621" s="1" t="s">
        <v>190</v>
      </c>
      <c r="C1621" s="173"/>
      <c r="D1621" s="163"/>
      <c r="E1621" s="164"/>
      <c r="F1621" s="165"/>
      <c r="G1621" s="164"/>
      <c r="H1621" s="164"/>
      <c r="I1621" s="164"/>
      <c r="J1621" s="163"/>
      <c r="K1621" s="164"/>
      <c r="L1621" s="209"/>
    </row>
    <row r="1622" spans="2:25">
      <c r="C1622" s="141" t="s">
        <v>190</v>
      </c>
      <c r="D1622" s="163">
        <v>119</v>
      </c>
      <c r="E1622" s="164">
        <v>380</v>
      </c>
      <c r="F1622" s="165">
        <v>499</v>
      </c>
      <c r="G1622" s="164">
        <v>17</v>
      </c>
      <c r="H1622" s="164">
        <v>55</v>
      </c>
      <c r="I1622" s="164">
        <v>72</v>
      </c>
      <c r="J1622" s="163">
        <v>136</v>
      </c>
      <c r="K1622" s="164">
        <v>435</v>
      </c>
      <c r="L1622" s="209">
        <v>571</v>
      </c>
    </row>
    <row r="1623" spans="2:25">
      <c r="C1623" s="65" t="s">
        <v>50</v>
      </c>
      <c r="D1623" s="9">
        <v>119</v>
      </c>
      <c r="E1623" s="10">
        <v>380</v>
      </c>
      <c r="F1623" s="11">
        <v>499</v>
      </c>
      <c r="G1623" s="10">
        <v>17</v>
      </c>
      <c r="H1623" s="10">
        <v>55</v>
      </c>
      <c r="I1623" s="10">
        <v>72</v>
      </c>
      <c r="J1623" s="9">
        <v>136</v>
      </c>
      <c r="K1623" s="10">
        <v>435</v>
      </c>
      <c r="L1623" s="38">
        <v>571</v>
      </c>
    </row>
    <row r="1624" spans="2:25" s="1" customFormat="1">
      <c r="B1624" s="1" t="s">
        <v>196</v>
      </c>
      <c r="C1624" s="65"/>
      <c r="D1624" s="12"/>
      <c r="E1624" s="13"/>
      <c r="F1624" s="14"/>
      <c r="G1624" s="13"/>
      <c r="H1624" s="13"/>
      <c r="I1624" s="13"/>
      <c r="J1624" s="12"/>
      <c r="K1624" s="13"/>
      <c r="L1624" s="40"/>
      <c r="N1624" s="140"/>
      <c r="O1624" s="140"/>
      <c r="P1624" s="140"/>
      <c r="Q1624" s="140"/>
      <c r="R1624" s="140"/>
      <c r="S1624" s="140"/>
      <c r="T1624" s="140"/>
      <c r="U1624" s="140"/>
      <c r="V1624" s="140"/>
      <c r="W1624" s="140"/>
      <c r="X1624" s="140"/>
      <c r="Y1624" s="140"/>
    </row>
    <row r="1625" spans="2:25" s="1" customFormat="1">
      <c r="C1625" s="162" t="s">
        <v>196</v>
      </c>
      <c r="D1625" s="163">
        <v>13</v>
      </c>
      <c r="E1625" s="164">
        <v>71</v>
      </c>
      <c r="F1625" s="165">
        <v>84</v>
      </c>
      <c r="G1625" s="164">
        <v>3</v>
      </c>
      <c r="H1625" s="164">
        <v>21</v>
      </c>
      <c r="I1625" s="164">
        <v>24</v>
      </c>
      <c r="J1625" s="163">
        <v>16</v>
      </c>
      <c r="K1625" s="164">
        <v>92</v>
      </c>
      <c r="L1625" s="209">
        <v>108</v>
      </c>
      <c r="N1625" s="140"/>
      <c r="O1625" s="140"/>
      <c r="P1625" s="140"/>
      <c r="Q1625" s="140"/>
      <c r="R1625" s="140"/>
      <c r="S1625" s="140"/>
      <c r="T1625" s="140"/>
      <c r="U1625" s="140"/>
      <c r="V1625" s="140"/>
      <c r="W1625" s="140"/>
      <c r="X1625" s="140"/>
      <c r="Y1625" s="140"/>
    </row>
    <row r="1626" spans="2:25" s="1" customFormat="1">
      <c r="C1626" s="65" t="s">
        <v>50</v>
      </c>
      <c r="D1626" s="9">
        <v>13</v>
      </c>
      <c r="E1626" s="10">
        <v>71</v>
      </c>
      <c r="F1626" s="11">
        <v>84</v>
      </c>
      <c r="G1626" s="10">
        <v>3</v>
      </c>
      <c r="H1626" s="10">
        <v>21</v>
      </c>
      <c r="I1626" s="10">
        <v>24</v>
      </c>
      <c r="J1626" s="9">
        <v>16</v>
      </c>
      <c r="K1626" s="10">
        <v>92</v>
      </c>
      <c r="L1626" s="38">
        <v>108</v>
      </c>
      <c r="N1626" s="140"/>
      <c r="O1626" s="140"/>
      <c r="P1626" s="140"/>
      <c r="Q1626" s="140"/>
      <c r="R1626" s="140"/>
      <c r="S1626" s="140"/>
      <c r="T1626" s="140"/>
      <c r="U1626" s="140"/>
      <c r="V1626" s="140"/>
      <c r="W1626" s="140"/>
      <c r="X1626" s="140"/>
    </row>
    <row r="1627" spans="2:25" s="1" customFormat="1" ht="26.25" customHeight="1">
      <c r="B1627" s="1" t="s">
        <v>199</v>
      </c>
      <c r="C1627" s="173"/>
      <c r="D1627" s="163"/>
      <c r="E1627" s="164"/>
      <c r="F1627" s="165"/>
      <c r="G1627" s="164"/>
      <c r="H1627" s="164"/>
      <c r="I1627" s="164"/>
      <c r="J1627" s="163"/>
      <c r="K1627" s="164"/>
      <c r="L1627" s="209"/>
      <c r="N1627" s="140"/>
      <c r="O1627" s="140"/>
      <c r="P1627" s="140"/>
      <c r="Q1627" s="140"/>
      <c r="R1627" s="140"/>
      <c r="S1627" s="140"/>
      <c r="T1627" s="140"/>
      <c r="U1627" s="140"/>
      <c r="V1627" s="140"/>
      <c r="W1627" s="140"/>
      <c r="X1627" s="140"/>
    </row>
    <row r="1628" spans="2:25" s="1" customFormat="1">
      <c r="C1628" s="141" t="s">
        <v>199</v>
      </c>
      <c r="D1628" s="163">
        <v>44</v>
      </c>
      <c r="E1628" s="164">
        <v>245</v>
      </c>
      <c r="F1628" s="165">
        <v>289</v>
      </c>
      <c r="G1628" s="164">
        <v>46</v>
      </c>
      <c r="H1628" s="164">
        <v>284</v>
      </c>
      <c r="I1628" s="164">
        <v>330</v>
      </c>
      <c r="J1628" s="163">
        <v>90</v>
      </c>
      <c r="K1628" s="164">
        <v>529</v>
      </c>
      <c r="L1628" s="209">
        <v>619</v>
      </c>
      <c r="N1628" s="140"/>
      <c r="O1628" s="140"/>
      <c r="P1628" s="140"/>
      <c r="Q1628" s="140"/>
      <c r="R1628" s="140"/>
      <c r="S1628" s="140"/>
      <c r="T1628" s="140"/>
      <c r="U1628" s="140"/>
      <c r="V1628" s="140"/>
      <c r="W1628" s="140"/>
      <c r="X1628" s="140"/>
    </row>
    <row r="1629" spans="2:25" s="1" customFormat="1" ht="13.2" customHeight="1">
      <c r="C1629" s="65" t="s">
        <v>50</v>
      </c>
      <c r="D1629" s="9">
        <v>44</v>
      </c>
      <c r="E1629" s="10">
        <v>245</v>
      </c>
      <c r="F1629" s="11">
        <v>289</v>
      </c>
      <c r="G1629" s="10">
        <v>46</v>
      </c>
      <c r="H1629" s="10">
        <v>284</v>
      </c>
      <c r="I1629" s="10">
        <v>330</v>
      </c>
      <c r="J1629" s="9">
        <v>90</v>
      </c>
      <c r="K1629" s="10">
        <v>529</v>
      </c>
      <c r="L1629" s="38">
        <v>619</v>
      </c>
      <c r="N1629" s="140"/>
      <c r="O1629" s="140"/>
      <c r="P1629" s="140"/>
      <c r="Q1629" s="140"/>
      <c r="R1629" s="140"/>
      <c r="S1629" s="140"/>
      <c r="T1629" s="140"/>
      <c r="U1629" s="140"/>
      <c r="V1629" s="140"/>
      <c r="W1629" s="140"/>
      <c r="X1629" s="140"/>
    </row>
    <row r="1630" spans="2:25" s="1" customFormat="1" ht="28.95" customHeight="1">
      <c r="B1630" s="679" t="s">
        <v>203</v>
      </c>
      <c r="C1630" s="682"/>
      <c r="D1630" s="12"/>
      <c r="E1630" s="13"/>
      <c r="F1630" s="14"/>
      <c r="G1630" s="13"/>
      <c r="H1630" s="13"/>
      <c r="I1630" s="13"/>
      <c r="J1630" s="12"/>
      <c r="K1630" s="13"/>
      <c r="L1630" s="40"/>
      <c r="N1630" s="140"/>
      <c r="O1630" s="140"/>
      <c r="P1630" s="140"/>
      <c r="Q1630" s="140"/>
      <c r="R1630" s="140"/>
      <c r="S1630" s="140"/>
      <c r="T1630" s="140"/>
      <c r="U1630" s="140"/>
      <c r="V1630" s="140"/>
      <c r="W1630" s="140"/>
      <c r="X1630" s="140"/>
    </row>
    <row r="1631" spans="2:25" s="1" customFormat="1">
      <c r="C1631" s="141" t="s">
        <v>442</v>
      </c>
      <c r="D1631" s="163">
        <v>190</v>
      </c>
      <c r="E1631" s="164">
        <v>89</v>
      </c>
      <c r="F1631" s="165">
        <v>279</v>
      </c>
      <c r="G1631" s="164">
        <v>5</v>
      </c>
      <c r="H1631" s="164">
        <v>4</v>
      </c>
      <c r="I1631" s="164">
        <v>9</v>
      </c>
      <c r="J1631" s="163">
        <v>195</v>
      </c>
      <c r="K1631" s="164">
        <v>93</v>
      </c>
      <c r="L1631" s="209">
        <v>288</v>
      </c>
      <c r="N1631" s="140"/>
      <c r="O1631" s="140"/>
      <c r="P1631" s="140"/>
      <c r="Q1631" s="140"/>
      <c r="R1631" s="140"/>
      <c r="S1631" s="140"/>
      <c r="T1631" s="140"/>
      <c r="U1631" s="140"/>
      <c r="V1631" s="140"/>
      <c r="W1631" s="140"/>
      <c r="X1631" s="140"/>
    </row>
    <row r="1632" spans="2:25" s="1" customFormat="1">
      <c r="C1632" s="141" t="s">
        <v>443</v>
      </c>
      <c r="D1632" s="163">
        <v>101</v>
      </c>
      <c r="E1632" s="164">
        <v>37</v>
      </c>
      <c r="F1632" s="165">
        <v>138</v>
      </c>
      <c r="G1632" s="164">
        <v>4</v>
      </c>
      <c r="H1632" s="164">
        <v>0</v>
      </c>
      <c r="I1632" s="164">
        <v>4</v>
      </c>
      <c r="J1632" s="163">
        <v>105</v>
      </c>
      <c r="K1632" s="164">
        <v>37</v>
      </c>
      <c r="L1632" s="209">
        <v>142</v>
      </c>
      <c r="N1632" s="140"/>
      <c r="O1632" s="140"/>
      <c r="P1632" s="140"/>
      <c r="Q1632" s="140"/>
      <c r="R1632" s="140"/>
      <c r="S1632" s="140"/>
      <c r="T1632" s="140"/>
      <c r="U1632" s="140"/>
      <c r="V1632" s="140"/>
      <c r="W1632" s="140"/>
      <c r="X1632" s="140"/>
    </row>
    <row r="1633" spans="2:25" ht="16.2" customHeight="1">
      <c r="C1633" s="141" t="s">
        <v>446</v>
      </c>
      <c r="D1633" s="163">
        <v>393</v>
      </c>
      <c r="E1633" s="164">
        <v>246</v>
      </c>
      <c r="F1633" s="165">
        <v>639</v>
      </c>
      <c r="G1633" s="164">
        <v>17</v>
      </c>
      <c r="H1633" s="164">
        <v>34</v>
      </c>
      <c r="I1633" s="164">
        <v>51</v>
      </c>
      <c r="J1633" s="163">
        <v>410</v>
      </c>
      <c r="K1633" s="164">
        <v>280</v>
      </c>
      <c r="L1633" s="209">
        <v>690</v>
      </c>
      <c r="Y1633" s="1"/>
    </row>
    <row r="1634" spans="2:25" ht="26.4">
      <c r="C1634" s="141" t="s">
        <v>447</v>
      </c>
      <c r="D1634" s="163">
        <v>30</v>
      </c>
      <c r="E1634" s="164">
        <v>19</v>
      </c>
      <c r="F1634" s="165">
        <v>49</v>
      </c>
      <c r="G1634" s="164">
        <v>5</v>
      </c>
      <c r="H1634" s="164">
        <v>1</v>
      </c>
      <c r="I1634" s="164">
        <v>6</v>
      </c>
      <c r="J1634" s="163">
        <v>35</v>
      </c>
      <c r="K1634" s="164">
        <v>20</v>
      </c>
      <c r="L1634" s="209">
        <v>55</v>
      </c>
      <c r="Y1634" s="1"/>
    </row>
    <row r="1635" spans="2:25" ht="13.2" customHeight="1">
      <c r="C1635" s="65" t="s">
        <v>50</v>
      </c>
      <c r="D1635" s="9">
        <v>714</v>
      </c>
      <c r="E1635" s="10">
        <v>391</v>
      </c>
      <c r="F1635" s="11">
        <v>1105</v>
      </c>
      <c r="G1635" s="10">
        <v>31</v>
      </c>
      <c r="H1635" s="10">
        <v>39</v>
      </c>
      <c r="I1635" s="10">
        <v>70</v>
      </c>
      <c r="J1635" s="9">
        <v>745</v>
      </c>
      <c r="K1635" s="10">
        <v>430</v>
      </c>
      <c r="L1635" s="38">
        <v>1175</v>
      </c>
    </row>
    <row r="1636" spans="2:25" ht="31.2" customHeight="1">
      <c r="B1636" s="692" t="s">
        <v>212</v>
      </c>
      <c r="C1636" s="693"/>
      <c r="D1636" s="12"/>
      <c r="E1636" s="13"/>
      <c r="F1636" s="14"/>
      <c r="G1636" s="13"/>
      <c r="H1636" s="13"/>
      <c r="I1636" s="13"/>
      <c r="J1636" s="12"/>
      <c r="K1636" s="13"/>
      <c r="L1636" s="40"/>
    </row>
    <row r="1637" spans="2:25">
      <c r="C1637" s="141" t="s">
        <v>448</v>
      </c>
      <c r="D1637" s="163">
        <v>107</v>
      </c>
      <c r="E1637" s="164">
        <v>211</v>
      </c>
      <c r="F1637" s="165">
        <v>318</v>
      </c>
      <c r="G1637" s="164">
        <v>5</v>
      </c>
      <c r="H1637" s="164">
        <v>12</v>
      </c>
      <c r="I1637" s="164">
        <v>17</v>
      </c>
      <c r="J1637" s="163">
        <v>112</v>
      </c>
      <c r="K1637" s="164">
        <v>223</v>
      </c>
      <c r="L1637" s="209">
        <v>335</v>
      </c>
      <c r="X1637" s="1"/>
    </row>
    <row r="1638" spans="2:25">
      <c r="C1638" s="141" t="s">
        <v>449</v>
      </c>
      <c r="D1638" s="163">
        <v>5</v>
      </c>
      <c r="E1638" s="164">
        <v>10</v>
      </c>
      <c r="F1638" s="165">
        <v>15</v>
      </c>
      <c r="G1638" s="164">
        <v>13</v>
      </c>
      <c r="H1638" s="164">
        <v>9</v>
      </c>
      <c r="I1638" s="164">
        <v>22</v>
      </c>
      <c r="J1638" s="163">
        <v>18</v>
      </c>
      <c r="K1638" s="164">
        <v>19</v>
      </c>
      <c r="L1638" s="209">
        <v>37</v>
      </c>
      <c r="X1638" s="1"/>
    </row>
    <row r="1639" spans="2:25">
      <c r="C1639" s="65" t="s">
        <v>50</v>
      </c>
      <c r="D1639" s="9">
        <v>112</v>
      </c>
      <c r="E1639" s="10">
        <v>221</v>
      </c>
      <c r="F1639" s="11">
        <v>333</v>
      </c>
      <c r="G1639" s="10">
        <v>18</v>
      </c>
      <c r="H1639" s="10">
        <v>21</v>
      </c>
      <c r="I1639" s="10">
        <v>39</v>
      </c>
      <c r="J1639" s="9">
        <v>130</v>
      </c>
      <c r="K1639" s="10">
        <v>242</v>
      </c>
      <c r="L1639" s="38">
        <v>372</v>
      </c>
      <c r="X1639" s="1"/>
    </row>
    <row r="1640" spans="2:25">
      <c r="B1640" s="1" t="s">
        <v>222</v>
      </c>
      <c r="C1640" s="173"/>
      <c r="D1640" s="163"/>
      <c r="E1640" s="164"/>
      <c r="F1640" s="165"/>
      <c r="G1640" s="164"/>
      <c r="H1640" s="164"/>
      <c r="I1640" s="164"/>
      <c r="J1640" s="163"/>
      <c r="K1640" s="164"/>
      <c r="L1640" s="209"/>
      <c r="X1640" s="1"/>
    </row>
    <row r="1641" spans="2:25">
      <c r="C1641" s="141" t="s">
        <v>222</v>
      </c>
      <c r="D1641" s="163">
        <v>90</v>
      </c>
      <c r="E1641" s="164">
        <v>278</v>
      </c>
      <c r="F1641" s="165">
        <v>368</v>
      </c>
      <c r="G1641" s="164">
        <v>22</v>
      </c>
      <c r="H1641" s="164">
        <v>52</v>
      </c>
      <c r="I1641" s="164">
        <v>74</v>
      </c>
      <c r="J1641" s="163">
        <v>112</v>
      </c>
      <c r="K1641" s="164">
        <v>330</v>
      </c>
      <c r="L1641" s="209">
        <v>442</v>
      </c>
      <c r="X1641" s="1"/>
    </row>
    <row r="1642" spans="2:25">
      <c r="C1642" s="65" t="s">
        <v>50</v>
      </c>
      <c r="D1642" s="9">
        <v>90</v>
      </c>
      <c r="E1642" s="10">
        <v>278</v>
      </c>
      <c r="F1642" s="11">
        <v>368</v>
      </c>
      <c r="G1642" s="10">
        <v>22</v>
      </c>
      <c r="H1642" s="10">
        <v>52</v>
      </c>
      <c r="I1642" s="10">
        <v>74</v>
      </c>
      <c r="J1642" s="9">
        <v>112</v>
      </c>
      <c r="K1642" s="10">
        <v>330</v>
      </c>
      <c r="L1642" s="38">
        <v>442</v>
      </c>
      <c r="X1642" s="1"/>
    </row>
    <row r="1643" spans="2:25">
      <c r="B1643" s="1" t="s">
        <v>224</v>
      </c>
      <c r="C1643" s="65"/>
      <c r="D1643" s="12"/>
      <c r="E1643" s="13"/>
      <c r="F1643" s="14"/>
      <c r="G1643" s="13"/>
      <c r="H1643" s="13"/>
      <c r="I1643" s="13"/>
      <c r="J1643" s="12"/>
      <c r="K1643" s="13"/>
      <c r="L1643" s="40"/>
      <c r="X1643" s="1"/>
    </row>
    <row r="1644" spans="2:25">
      <c r="C1644" s="141" t="s">
        <v>224</v>
      </c>
      <c r="D1644" s="163">
        <v>157</v>
      </c>
      <c r="E1644" s="164">
        <v>212</v>
      </c>
      <c r="F1644" s="165">
        <v>369</v>
      </c>
      <c r="G1644" s="164">
        <v>26</v>
      </c>
      <c r="H1644" s="164">
        <v>25</v>
      </c>
      <c r="I1644" s="164">
        <v>51</v>
      </c>
      <c r="J1644" s="163">
        <v>183</v>
      </c>
      <c r="K1644" s="164">
        <v>237</v>
      </c>
      <c r="L1644" s="209">
        <v>420</v>
      </c>
      <c r="X1644" s="1"/>
    </row>
    <row r="1645" spans="2:25">
      <c r="C1645" s="65" t="s">
        <v>50</v>
      </c>
      <c r="D1645" s="9">
        <v>157</v>
      </c>
      <c r="E1645" s="10">
        <v>212</v>
      </c>
      <c r="F1645" s="11">
        <v>369</v>
      </c>
      <c r="G1645" s="10">
        <v>26</v>
      </c>
      <c r="H1645" s="10">
        <v>25</v>
      </c>
      <c r="I1645" s="10">
        <v>51</v>
      </c>
      <c r="J1645" s="9">
        <v>183</v>
      </c>
      <c r="K1645" s="10">
        <v>237</v>
      </c>
      <c r="L1645" s="38">
        <v>420</v>
      </c>
      <c r="X1645" s="1"/>
    </row>
    <row r="1646" spans="2:25">
      <c r="B1646" s="1" t="s">
        <v>232</v>
      </c>
      <c r="C1646" s="65"/>
      <c r="D1646" s="12"/>
      <c r="E1646" s="13"/>
      <c r="F1646" s="14"/>
      <c r="G1646" s="13"/>
      <c r="H1646" s="13"/>
      <c r="I1646" s="13"/>
      <c r="J1646" s="12"/>
      <c r="K1646" s="13"/>
      <c r="L1646" s="40"/>
      <c r="X1646" s="1"/>
    </row>
    <row r="1647" spans="2:25" ht="13.5" customHeight="1">
      <c r="C1647" s="141" t="s">
        <v>232</v>
      </c>
      <c r="D1647" s="163">
        <v>187</v>
      </c>
      <c r="E1647" s="164">
        <v>122</v>
      </c>
      <c r="F1647" s="165">
        <v>309</v>
      </c>
      <c r="G1647" s="164">
        <v>14</v>
      </c>
      <c r="H1647" s="164">
        <v>8</v>
      </c>
      <c r="I1647" s="164">
        <v>22</v>
      </c>
      <c r="J1647" s="163">
        <v>201</v>
      </c>
      <c r="K1647" s="164">
        <v>130</v>
      </c>
      <c r="L1647" s="209">
        <v>331</v>
      </c>
    </row>
    <row r="1648" spans="2:25">
      <c r="C1648" s="65" t="s">
        <v>50</v>
      </c>
      <c r="D1648" s="9">
        <v>187</v>
      </c>
      <c r="E1648" s="10">
        <v>122</v>
      </c>
      <c r="F1648" s="11">
        <v>309</v>
      </c>
      <c r="G1648" s="10">
        <v>14</v>
      </c>
      <c r="H1648" s="10">
        <v>8</v>
      </c>
      <c r="I1648" s="10">
        <v>22</v>
      </c>
      <c r="J1648" s="9">
        <v>201</v>
      </c>
      <c r="K1648" s="10">
        <v>130</v>
      </c>
      <c r="L1648" s="38">
        <v>331</v>
      </c>
    </row>
    <row r="1649" spans="2:12">
      <c r="B1649" s="1" t="s">
        <v>146</v>
      </c>
      <c r="C1649" s="65"/>
      <c r="D1649" s="12"/>
      <c r="E1649" s="13"/>
      <c r="F1649" s="14"/>
      <c r="G1649" s="13"/>
      <c r="H1649" s="13"/>
      <c r="I1649" s="13"/>
      <c r="J1649" s="12"/>
      <c r="K1649" s="13"/>
      <c r="L1649" s="40"/>
    </row>
    <row r="1650" spans="2:12">
      <c r="C1650" s="162" t="s">
        <v>463</v>
      </c>
      <c r="D1650" s="163">
        <v>579</v>
      </c>
      <c r="E1650" s="164">
        <v>86</v>
      </c>
      <c r="F1650" s="165">
        <v>665</v>
      </c>
      <c r="G1650" s="164">
        <v>29</v>
      </c>
      <c r="H1650" s="164">
        <v>6</v>
      </c>
      <c r="I1650" s="164">
        <v>35</v>
      </c>
      <c r="J1650" s="163">
        <v>608</v>
      </c>
      <c r="K1650" s="164">
        <v>92</v>
      </c>
      <c r="L1650" s="209">
        <v>700</v>
      </c>
    </row>
    <row r="1651" spans="2:12">
      <c r="C1651" s="65" t="s">
        <v>50</v>
      </c>
      <c r="D1651" s="9">
        <v>579</v>
      </c>
      <c r="E1651" s="10">
        <v>86</v>
      </c>
      <c r="F1651" s="11">
        <v>665</v>
      </c>
      <c r="G1651" s="10">
        <v>29</v>
      </c>
      <c r="H1651" s="10">
        <v>6</v>
      </c>
      <c r="I1651" s="10">
        <v>35</v>
      </c>
      <c r="J1651" s="9">
        <v>608</v>
      </c>
      <c r="K1651" s="10">
        <v>92</v>
      </c>
      <c r="L1651" s="38">
        <v>700</v>
      </c>
    </row>
    <row r="1652" spans="2:12">
      <c r="B1652" s="1" t="s">
        <v>243</v>
      </c>
      <c r="C1652" s="65"/>
      <c r="D1652" s="12"/>
      <c r="E1652" s="13"/>
      <c r="F1652" s="14"/>
      <c r="G1652" s="13"/>
      <c r="H1652" s="13"/>
      <c r="I1652" s="13"/>
      <c r="J1652" s="12"/>
      <c r="K1652" s="13"/>
      <c r="L1652" s="40"/>
    </row>
    <row r="1653" spans="2:12">
      <c r="C1653" s="141" t="s">
        <v>468</v>
      </c>
      <c r="D1653" s="163">
        <v>54</v>
      </c>
      <c r="E1653" s="164">
        <v>205</v>
      </c>
      <c r="F1653" s="165">
        <v>259</v>
      </c>
      <c r="G1653" s="164">
        <v>4</v>
      </c>
      <c r="H1653" s="164">
        <v>3</v>
      </c>
      <c r="I1653" s="164">
        <v>7</v>
      </c>
      <c r="J1653" s="163">
        <v>58</v>
      </c>
      <c r="K1653" s="164">
        <v>208</v>
      </c>
      <c r="L1653" s="209">
        <v>266</v>
      </c>
    </row>
    <row r="1654" spans="2:12">
      <c r="C1654" s="141" t="s">
        <v>469</v>
      </c>
      <c r="D1654" s="163">
        <v>115</v>
      </c>
      <c r="E1654" s="164">
        <v>65</v>
      </c>
      <c r="F1654" s="165">
        <v>180</v>
      </c>
      <c r="G1654" s="164">
        <v>8</v>
      </c>
      <c r="H1654" s="164">
        <v>6</v>
      </c>
      <c r="I1654" s="164">
        <v>14</v>
      </c>
      <c r="J1654" s="163">
        <v>123</v>
      </c>
      <c r="K1654" s="164">
        <v>71</v>
      </c>
      <c r="L1654" s="209">
        <v>194</v>
      </c>
    </row>
    <row r="1655" spans="2:12">
      <c r="C1655" s="141" t="s">
        <v>472</v>
      </c>
      <c r="D1655" s="163">
        <v>52</v>
      </c>
      <c r="E1655" s="164">
        <v>154</v>
      </c>
      <c r="F1655" s="165">
        <v>206</v>
      </c>
      <c r="G1655" s="164">
        <v>5</v>
      </c>
      <c r="H1655" s="164">
        <v>9</v>
      </c>
      <c r="I1655" s="164">
        <v>14</v>
      </c>
      <c r="J1655" s="163">
        <v>57</v>
      </c>
      <c r="K1655" s="164">
        <v>163</v>
      </c>
      <c r="L1655" s="209">
        <v>220</v>
      </c>
    </row>
    <row r="1656" spans="2:12">
      <c r="C1656" s="65" t="s">
        <v>50</v>
      </c>
      <c r="D1656" s="9">
        <v>221</v>
      </c>
      <c r="E1656" s="10">
        <v>424</v>
      </c>
      <c r="F1656" s="11">
        <v>645</v>
      </c>
      <c r="G1656" s="10">
        <v>17</v>
      </c>
      <c r="H1656" s="10">
        <v>18</v>
      </c>
      <c r="I1656" s="10">
        <v>35</v>
      </c>
      <c r="J1656" s="9">
        <v>238</v>
      </c>
      <c r="K1656" s="10">
        <v>442</v>
      </c>
      <c r="L1656" s="38">
        <v>680</v>
      </c>
    </row>
    <row r="1657" spans="2:12">
      <c r="B1657" s="1" t="s">
        <v>248</v>
      </c>
      <c r="C1657" s="65"/>
      <c r="D1657" s="12"/>
      <c r="E1657" s="13"/>
      <c r="F1657" s="14"/>
      <c r="G1657" s="13"/>
      <c r="H1657" s="13"/>
      <c r="I1657" s="13"/>
      <c r="J1657" s="12"/>
      <c r="K1657" s="13"/>
      <c r="L1657" s="40"/>
    </row>
    <row r="1658" spans="2:12">
      <c r="C1658" s="162" t="s">
        <v>248</v>
      </c>
      <c r="D1658" s="163">
        <v>192</v>
      </c>
      <c r="E1658" s="164">
        <v>120</v>
      </c>
      <c r="F1658" s="165">
        <v>312</v>
      </c>
      <c r="G1658" s="164">
        <v>7</v>
      </c>
      <c r="H1658" s="164">
        <v>13</v>
      </c>
      <c r="I1658" s="164">
        <v>20</v>
      </c>
      <c r="J1658" s="163">
        <v>199</v>
      </c>
      <c r="K1658" s="164">
        <v>133</v>
      </c>
      <c r="L1658" s="209">
        <v>332</v>
      </c>
    </row>
    <row r="1659" spans="2:12" ht="13.2" customHeight="1">
      <c r="C1659" s="65" t="s">
        <v>50</v>
      </c>
      <c r="D1659" s="9">
        <v>192</v>
      </c>
      <c r="E1659" s="10">
        <v>120</v>
      </c>
      <c r="F1659" s="11">
        <v>312</v>
      </c>
      <c r="G1659" s="10">
        <v>7</v>
      </c>
      <c r="H1659" s="10">
        <v>13</v>
      </c>
      <c r="I1659" s="10">
        <v>20</v>
      </c>
      <c r="J1659" s="9">
        <v>199</v>
      </c>
      <c r="K1659" s="10">
        <v>133</v>
      </c>
      <c r="L1659" s="38">
        <v>332</v>
      </c>
    </row>
    <row r="1660" spans="2:12" ht="21.6" customHeight="1">
      <c r="B1660" s="679" t="s">
        <v>255</v>
      </c>
      <c r="C1660" s="682"/>
      <c r="D1660" s="12"/>
      <c r="E1660" s="13"/>
      <c r="F1660" s="14"/>
      <c r="G1660" s="13"/>
      <c r="H1660" s="13"/>
      <c r="I1660" s="13"/>
      <c r="J1660" s="12"/>
      <c r="K1660" s="13"/>
      <c r="L1660" s="40"/>
    </row>
    <row r="1661" spans="2:12">
      <c r="C1661" s="141" t="s">
        <v>478</v>
      </c>
      <c r="D1661" s="163">
        <v>316</v>
      </c>
      <c r="E1661" s="164">
        <v>730</v>
      </c>
      <c r="F1661" s="165">
        <v>1046</v>
      </c>
      <c r="G1661" s="164">
        <v>11</v>
      </c>
      <c r="H1661" s="164">
        <v>34</v>
      </c>
      <c r="I1661" s="164">
        <v>45</v>
      </c>
      <c r="J1661" s="163">
        <v>327</v>
      </c>
      <c r="K1661" s="164">
        <v>764</v>
      </c>
      <c r="L1661" s="209">
        <v>1091</v>
      </c>
    </row>
    <row r="1662" spans="2:12">
      <c r="C1662" s="65" t="s">
        <v>50</v>
      </c>
      <c r="D1662" s="9">
        <v>316</v>
      </c>
      <c r="E1662" s="10">
        <v>730</v>
      </c>
      <c r="F1662" s="11">
        <v>1046</v>
      </c>
      <c r="G1662" s="10">
        <v>11</v>
      </c>
      <c r="H1662" s="10">
        <v>34</v>
      </c>
      <c r="I1662" s="10">
        <v>45</v>
      </c>
      <c r="J1662" s="9">
        <v>327</v>
      </c>
      <c r="K1662" s="10">
        <v>764</v>
      </c>
      <c r="L1662" s="38">
        <v>1091</v>
      </c>
    </row>
    <row r="1663" spans="2:12">
      <c r="B1663" s="1" t="s">
        <v>260</v>
      </c>
      <c r="C1663" s="65"/>
      <c r="D1663" s="12"/>
      <c r="E1663" s="13"/>
      <c r="F1663" s="14"/>
      <c r="G1663" s="13"/>
      <c r="H1663" s="13"/>
      <c r="I1663" s="13"/>
      <c r="J1663" s="12"/>
      <c r="K1663" s="13"/>
      <c r="L1663" s="40"/>
    </row>
    <row r="1664" spans="2:12">
      <c r="C1664" s="141" t="s">
        <v>260</v>
      </c>
      <c r="D1664" s="163">
        <v>108</v>
      </c>
      <c r="E1664" s="164">
        <v>341</v>
      </c>
      <c r="F1664" s="165">
        <v>449</v>
      </c>
      <c r="G1664" s="164">
        <v>7</v>
      </c>
      <c r="H1664" s="164">
        <v>23</v>
      </c>
      <c r="I1664" s="164">
        <v>30</v>
      </c>
      <c r="J1664" s="163">
        <v>115</v>
      </c>
      <c r="K1664" s="164">
        <v>364</v>
      </c>
      <c r="L1664" s="209">
        <v>479</v>
      </c>
    </row>
    <row r="1665" spans="2:12">
      <c r="C1665" s="65" t="s">
        <v>50</v>
      </c>
      <c r="D1665" s="9">
        <v>108</v>
      </c>
      <c r="E1665" s="10">
        <v>341</v>
      </c>
      <c r="F1665" s="11">
        <v>449</v>
      </c>
      <c r="G1665" s="10">
        <v>7</v>
      </c>
      <c r="H1665" s="10">
        <v>23</v>
      </c>
      <c r="I1665" s="10">
        <v>30</v>
      </c>
      <c r="J1665" s="9">
        <v>115</v>
      </c>
      <c r="K1665" s="10">
        <v>364</v>
      </c>
      <c r="L1665" s="38">
        <v>479</v>
      </c>
    </row>
    <row r="1666" spans="2:12">
      <c r="B1666" s="1" t="s">
        <v>265</v>
      </c>
      <c r="C1666" s="65"/>
      <c r="D1666" s="12"/>
      <c r="E1666" s="13"/>
      <c r="F1666" s="14"/>
      <c r="G1666" s="13"/>
      <c r="H1666" s="13"/>
      <c r="I1666" s="13"/>
      <c r="J1666" s="12"/>
      <c r="K1666" s="13"/>
      <c r="L1666" s="40"/>
    </row>
    <row r="1667" spans="2:12">
      <c r="C1667" s="141" t="s">
        <v>481</v>
      </c>
      <c r="D1667" s="163">
        <v>128</v>
      </c>
      <c r="E1667" s="164">
        <v>115</v>
      </c>
      <c r="F1667" s="165">
        <v>243</v>
      </c>
      <c r="G1667" s="164">
        <v>3</v>
      </c>
      <c r="H1667" s="164">
        <v>4</v>
      </c>
      <c r="I1667" s="164">
        <v>7</v>
      </c>
      <c r="J1667" s="163">
        <v>131</v>
      </c>
      <c r="K1667" s="164">
        <v>119</v>
      </c>
      <c r="L1667" s="209">
        <v>250</v>
      </c>
    </row>
    <row r="1668" spans="2:12">
      <c r="C1668" s="65" t="s">
        <v>50</v>
      </c>
      <c r="D1668" s="9">
        <v>128</v>
      </c>
      <c r="E1668" s="10">
        <v>115</v>
      </c>
      <c r="F1668" s="11">
        <v>243</v>
      </c>
      <c r="G1668" s="10">
        <v>3</v>
      </c>
      <c r="H1668" s="10">
        <v>4</v>
      </c>
      <c r="I1668" s="10">
        <v>7</v>
      </c>
      <c r="J1668" s="9">
        <v>131</v>
      </c>
      <c r="K1668" s="10">
        <v>119</v>
      </c>
      <c r="L1668" s="38">
        <v>250</v>
      </c>
    </row>
    <row r="1669" spans="2:12">
      <c r="B1669" s="1" t="s">
        <v>269</v>
      </c>
      <c r="C1669" s="65"/>
      <c r="D1669" s="12"/>
      <c r="E1669" s="13"/>
      <c r="F1669" s="14"/>
      <c r="G1669" s="13"/>
      <c r="H1669" s="13"/>
      <c r="I1669" s="13"/>
      <c r="J1669" s="12"/>
      <c r="K1669" s="13"/>
      <c r="L1669" s="40"/>
    </row>
    <row r="1670" spans="2:12">
      <c r="C1670" s="162" t="s">
        <v>482</v>
      </c>
      <c r="D1670" s="163">
        <v>76</v>
      </c>
      <c r="E1670" s="164">
        <v>251</v>
      </c>
      <c r="F1670" s="165">
        <v>327</v>
      </c>
      <c r="G1670" s="164">
        <v>9</v>
      </c>
      <c r="H1670" s="164">
        <v>36</v>
      </c>
      <c r="I1670" s="164">
        <v>45</v>
      </c>
      <c r="J1670" s="163">
        <v>85</v>
      </c>
      <c r="K1670" s="164">
        <v>287</v>
      </c>
      <c r="L1670" s="209">
        <v>372</v>
      </c>
    </row>
    <row r="1671" spans="2:12">
      <c r="C1671" s="65" t="s">
        <v>50</v>
      </c>
      <c r="D1671" s="9">
        <v>76</v>
      </c>
      <c r="E1671" s="10">
        <v>251</v>
      </c>
      <c r="F1671" s="11">
        <v>327</v>
      </c>
      <c r="G1671" s="10">
        <v>9</v>
      </c>
      <c r="H1671" s="10">
        <v>36</v>
      </c>
      <c r="I1671" s="10">
        <v>45</v>
      </c>
      <c r="J1671" s="9">
        <v>85</v>
      </c>
      <c r="K1671" s="10">
        <v>287</v>
      </c>
      <c r="L1671" s="38">
        <v>372</v>
      </c>
    </row>
    <row r="1672" spans="2:12">
      <c r="B1672" s="1" t="s">
        <v>273</v>
      </c>
      <c r="C1672" s="65"/>
      <c r="D1672" s="12"/>
      <c r="E1672" s="13"/>
      <c r="F1672" s="14"/>
      <c r="G1672" s="13"/>
      <c r="H1672" s="13"/>
      <c r="I1672" s="13"/>
      <c r="J1672" s="12"/>
      <c r="K1672" s="13"/>
      <c r="L1672" s="40"/>
    </row>
    <row r="1673" spans="2:12">
      <c r="C1673" s="141" t="s">
        <v>486</v>
      </c>
      <c r="D1673" s="163">
        <v>63</v>
      </c>
      <c r="E1673" s="164">
        <v>61</v>
      </c>
      <c r="F1673" s="165">
        <v>124</v>
      </c>
      <c r="G1673" s="164">
        <v>0</v>
      </c>
      <c r="H1673" s="164">
        <v>5</v>
      </c>
      <c r="I1673" s="164">
        <v>5</v>
      </c>
      <c r="J1673" s="163">
        <v>63</v>
      </c>
      <c r="K1673" s="164">
        <v>66</v>
      </c>
      <c r="L1673" s="209">
        <v>129</v>
      </c>
    </row>
    <row r="1674" spans="2:12" ht="16.2" customHeight="1">
      <c r="C1674" s="141" t="s">
        <v>487</v>
      </c>
      <c r="D1674" s="163">
        <v>120</v>
      </c>
      <c r="E1674" s="164">
        <v>106</v>
      </c>
      <c r="F1674" s="165">
        <v>226</v>
      </c>
      <c r="G1674" s="164">
        <v>3</v>
      </c>
      <c r="H1674" s="164">
        <v>10</v>
      </c>
      <c r="I1674" s="164">
        <v>13</v>
      </c>
      <c r="J1674" s="163">
        <v>123</v>
      </c>
      <c r="K1674" s="164">
        <v>116</v>
      </c>
      <c r="L1674" s="209">
        <v>239</v>
      </c>
    </row>
    <row r="1675" spans="2:12">
      <c r="C1675" s="141" t="s">
        <v>395</v>
      </c>
      <c r="D1675" s="163">
        <v>48</v>
      </c>
      <c r="E1675" s="164">
        <v>27</v>
      </c>
      <c r="F1675" s="165">
        <v>75</v>
      </c>
      <c r="G1675" s="164">
        <v>4</v>
      </c>
      <c r="H1675" s="164">
        <v>4</v>
      </c>
      <c r="I1675" s="164">
        <v>8</v>
      </c>
      <c r="J1675" s="163">
        <v>52</v>
      </c>
      <c r="K1675" s="164">
        <v>31</v>
      </c>
      <c r="L1675" s="209">
        <v>83</v>
      </c>
    </row>
    <row r="1676" spans="2:12">
      <c r="C1676" s="141" t="s">
        <v>489</v>
      </c>
      <c r="D1676" s="163">
        <v>89</v>
      </c>
      <c r="E1676" s="164">
        <v>19</v>
      </c>
      <c r="F1676" s="165">
        <v>108</v>
      </c>
      <c r="G1676" s="164">
        <v>2</v>
      </c>
      <c r="H1676" s="164">
        <v>1</v>
      </c>
      <c r="I1676" s="164">
        <v>3</v>
      </c>
      <c r="J1676" s="163">
        <v>91</v>
      </c>
      <c r="K1676" s="164">
        <v>20</v>
      </c>
      <c r="L1676" s="209">
        <v>111</v>
      </c>
    </row>
    <row r="1677" spans="2:12">
      <c r="C1677" s="141" t="s">
        <v>336</v>
      </c>
      <c r="D1677" s="163">
        <v>137</v>
      </c>
      <c r="E1677" s="164">
        <v>16</v>
      </c>
      <c r="F1677" s="165">
        <v>153</v>
      </c>
      <c r="G1677" s="164">
        <v>22</v>
      </c>
      <c r="H1677" s="164">
        <v>4</v>
      </c>
      <c r="I1677" s="164">
        <v>26</v>
      </c>
      <c r="J1677" s="163">
        <v>159</v>
      </c>
      <c r="K1677" s="164">
        <v>20</v>
      </c>
      <c r="L1677" s="209">
        <v>179</v>
      </c>
    </row>
    <row r="1678" spans="2:12">
      <c r="C1678" s="141" t="s">
        <v>494</v>
      </c>
      <c r="D1678" s="163">
        <v>46</v>
      </c>
      <c r="E1678" s="164">
        <v>24</v>
      </c>
      <c r="F1678" s="165">
        <v>70</v>
      </c>
      <c r="G1678" s="164">
        <v>1</v>
      </c>
      <c r="H1678" s="164">
        <v>1</v>
      </c>
      <c r="I1678" s="164">
        <v>2</v>
      </c>
      <c r="J1678" s="163">
        <v>47</v>
      </c>
      <c r="K1678" s="164">
        <v>25</v>
      </c>
      <c r="L1678" s="209">
        <v>72</v>
      </c>
    </row>
    <row r="1679" spans="2:12">
      <c r="C1679" s="65" t="s">
        <v>50</v>
      </c>
      <c r="D1679" s="9">
        <v>503</v>
      </c>
      <c r="E1679" s="10">
        <v>253</v>
      </c>
      <c r="F1679" s="11">
        <v>756</v>
      </c>
      <c r="G1679" s="10">
        <v>32</v>
      </c>
      <c r="H1679" s="10">
        <v>25</v>
      </c>
      <c r="I1679" s="10">
        <v>57</v>
      </c>
      <c r="J1679" s="9">
        <v>535</v>
      </c>
      <c r="K1679" s="10">
        <v>278</v>
      </c>
      <c r="L1679" s="38">
        <v>813</v>
      </c>
    </row>
    <row r="1680" spans="2:12">
      <c r="B1680" s="1" t="s">
        <v>274</v>
      </c>
      <c r="C1680" s="65"/>
      <c r="D1680" s="12"/>
      <c r="E1680" s="13"/>
      <c r="F1680" s="14"/>
      <c r="G1680" s="13"/>
      <c r="H1680" s="13"/>
      <c r="I1680" s="13"/>
      <c r="J1680" s="12"/>
      <c r="K1680" s="13"/>
      <c r="L1680" s="40"/>
    </row>
    <row r="1681" spans="1:12">
      <c r="C1681" s="141" t="s">
        <v>498</v>
      </c>
      <c r="D1681" s="163">
        <v>92</v>
      </c>
      <c r="E1681" s="164">
        <v>91</v>
      </c>
      <c r="F1681" s="165">
        <v>183</v>
      </c>
      <c r="G1681" s="164">
        <v>11</v>
      </c>
      <c r="H1681" s="164">
        <v>14</v>
      </c>
      <c r="I1681" s="164">
        <v>25</v>
      </c>
      <c r="J1681" s="163">
        <v>103</v>
      </c>
      <c r="K1681" s="164">
        <v>105</v>
      </c>
      <c r="L1681" s="209">
        <v>208</v>
      </c>
    </row>
    <row r="1682" spans="1:12">
      <c r="C1682" s="65" t="s">
        <v>50</v>
      </c>
      <c r="D1682" s="9">
        <v>92</v>
      </c>
      <c r="E1682" s="10">
        <v>91</v>
      </c>
      <c r="F1682" s="11">
        <v>183</v>
      </c>
      <c r="G1682" s="10">
        <v>11</v>
      </c>
      <c r="H1682" s="10">
        <v>14</v>
      </c>
      <c r="I1682" s="10">
        <v>25</v>
      </c>
      <c r="J1682" s="9">
        <v>103</v>
      </c>
      <c r="K1682" s="10">
        <v>105</v>
      </c>
      <c r="L1682" s="38">
        <v>208</v>
      </c>
    </row>
    <row r="1683" spans="1:12">
      <c r="C1683" s="65" t="s">
        <v>500</v>
      </c>
      <c r="D1683" s="12">
        <v>4151</v>
      </c>
      <c r="E1683" s="13">
        <v>5104</v>
      </c>
      <c r="F1683" s="14">
        <v>9255</v>
      </c>
      <c r="G1683" s="13">
        <v>330</v>
      </c>
      <c r="H1683" s="13">
        <v>755</v>
      </c>
      <c r="I1683" s="13">
        <v>1085</v>
      </c>
      <c r="J1683" s="12">
        <v>4481</v>
      </c>
      <c r="K1683" s="13">
        <v>5859</v>
      </c>
      <c r="L1683" s="40">
        <v>10340</v>
      </c>
    </row>
    <row r="1684" spans="1:12">
      <c r="A1684" s="1" t="s">
        <v>302</v>
      </c>
      <c r="C1684" s="65"/>
      <c r="D1684" s="12"/>
      <c r="E1684" s="13"/>
      <c r="F1684" s="14"/>
      <c r="G1684" s="13"/>
      <c r="H1684" s="13"/>
      <c r="I1684" s="13"/>
      <c r="J1684" s="12"/>
      <c r="K1684" s="13"/>
      <c r="L1684" s="40"/>
    </row>
    <row r="1685" spans="1:12">
      <c r="B1685" s="1" t="s">
        <v>134</v>
      </c>
      <c r="C1685" s="65"/>
      <c r="D1685" s="12"/>
      <c r="E1685" s="13"/>
      <c r="F1685" s="14"/>
      <c r="G1685" s="13"/>
      <c r="H1685" s="13"/>
      <c r="I1685" s="13"/>
      <c r="J1685" s="12"/>
      <c r="K1685" s="13"/>
      <c r="L1685" s="40"/>
    </row>
    <row r="1686" spans="1:12">
      <c r="C1686" s="162" t="s">
        <v>134</v>
      </c>
      <c r="D1686" s="163">
        <v>73</v>
      </c>
      <c r="E1686" s="164">
        <v>61</v>
      </c>
      <c r="F1686" s="165">
        <v>134</v>
      </c>
      <c r="G1686" s="164">
        <v>0</v>
      </c>
      <c r="H1686" s="164">
        <v>5</v>
      </c>
      <c r="I1686" s="164">
        <v>5</v>
      </c>
      <c r="J1686" s="163">
        <v>73</v>
      </c>
      <c r="K1686" s="164">
        <v>66</v>
      </c>
      <c r="L1686" s="209">
        <v>139</v>
      </c>
    </row>
    <row r="1687" spans="1:12" ht="24" customHeight="1">
      <c r="C1687" s="162" t="s">
        <v>431</v>
      </c>
      <c r="D1687" s="163">
        <v>7</v>
      </c>
      <c r="E1687" s="164">
        <v>62</v>
      </c>
      <c r="F1687" s="165">
        <v>69</v>
      </c>
      <c r="G1687" s="164">
        <v>1</v>
      </c>
      <c r="H1687" s="164">
        <v>5</v>
      </c>
      <c r="I1687" s="164">
        <v>6</v>
      </c>
      <c r="J1687" s="163">
        <v>8</v>
      </c>
      <c r="K1687" s="164">
        <v>67</v>
      </c>
      <c r="L1687" s="209">
        <v>75</v>
      </c>
    </row>
    <row r="1688" spans="1:12">
      <c r="C1688" s="162" t="s">
        <v>284</v>
      </c>
      <c r="D1688" s="163">
        <v>5</v>
      </c>
      <c r="E1688" s="164">
        <v>13</v>
      </c>
      <c r="F1688" s="165">
        <v>18</v>
      </c>
      <c r="G1688" s="164">
        <v>0</v>
      </c>
      <c r="H1688" s="164">
        <v>0</v>
      </c>
      <c r="I1688" s="164">
        <v>0</v>
      </c>
      <c r="J1688" s="163">
        <v>5</v>
      </c>
      <c r="K1688" s="164">
        <v>13</v>
      </c>
      <c r="L1688" s="209">
        <v>18</v>
      </c>
    </row>
    <row r="1689" spans="1:12" ht="13.2" customHeight="1">
      <c r="C1689" s="65" t="s">
        <v>50</v>
      </c>
      <c r="D1689" s="9">
        <v>85</v>
      </c>
      <c r="E1689" s="10">
        <v>136</v>
      </c>
      <c r="F1689" s="11">
        <v>221</v>
      </c>
      <c r="G1689" s="10">
        <v>1</v>
      </c>
      <c r="H1689" s="10">
        <v>10</v>
      </c>
      <c r="I1689" s="10">
        <v>11</v>
      </c>
      <c r="J1689" s="9">
        <v>86</v>
      </c>
      <c r="K1689" s="10">
        <v>146</v>
      </c>
      <c r="L1689" s="38">
        <v>232</v>
      </c>
    </row>
    <row r="1690" spans="1:12" ht="26.4" customHeight="1">
      <c r="B1690" s="679" t="s">
        <v>168</v>
      </c>
      <c r="C1690" s="682"/>
      <c r="D1690" s="12"/>
      <c r="E1690" s="13"/>
      <c r="F1690" s="14"/>
      <c r="G1690" s="13"/>
      <c r="H1690" s="13"/>
      <c r="I1690" s="13"/>
      <c r="J1690" s="12"/>
      <c r="K1690" s="13"/>
      <c r="L1690" s="40"/>
    </row>
    <row r="1691" spans="1:12">
      <c r="C1691" s="162" t="s">
        <v>507</v>
      </c>
      <c r="D1691" s="163">
        <v>10</v>
      </c>
      <c r="E1691" s="164">
        <v>54</v>
      </c>
      <c r="F1691" s="165">
        <v>64</v>
      </c>
      <c r="G1691" s="164">
        <v>0</v>
      </c>
      <c r="H1691" s="164">
        <v>5</v>
      </c>
      <c r="I1691" s="164">
        <v>5</v>
      </c>
      <c r="J1691" s="163">
        <v>10</v>
      </c>
      <c r="K1691" s="164">
        <v>59</v>
      </c>
      <c r="L1691" s="209">
        <v>69</v>
      </c>
    </row>
    <row r="1692" spans="1:12">
      <c r="C1692" s="162" t="s">
        <v>508</v>
      </c>
      <c r="D1692" s="163">
        <v>32</v>
      </c>
      <c r="E1692" s="164">
        <v>42</v>
      </c>
      <c r="F1692" s="165">
        <v>74</v>
      </c>
      <c r="G1692" s="164">
        <v>5</v>
      </c>
      <c r="H1692" s="164">
        <v>5</v>
      </c>
      <c r="I1692" s="164">
        <v>10</v>
      </c>
      <c r="J1692" s="163">
        <v>37</v>
      </c>
      <c r="K1692" s="164">
        <v>47</v>
      </c>
      <c r="L1692" s="209">
        <v>84</v>
      </c>
    </row>
    <row r="1693" spans="1:12">
      <c r="C1693" s="65" t="s">
        <v>50</v>
      </c>
      <c r="D1693" s="9">
        <v>42</v>
      </c>
      <c r="E1693" s="10">
        <v>96</v>
      </c>
      <c r="F1693" s="11">
        <v>138</v>
      </c>
      <c r="G1693" s="10">
        <v>5</v>
      </c>
      <c r="H1693" s="10">
        <v>10</v>
      </c>
      <c r="I1693" s="10">
        <v>15</v>
      </c>
      <c r="J1693" s="9">
        <v>47</v>
      </c>
      <c r="K1693" s="10">
        <v>106</v>
      </c>
      <c r="L1693" s="38">
        <v>153</v>
      </c>
    </row>
    <row r="1694" spans="1:12">
      <c r="B1694" s="1" t="s">
        <v>173</v>
      </c>
      <c r="C1694" s="65"/>
      <c r="D1694" s="12"/>
      <c r="E1694" s="13"/>
      <c r="F1694" s="14"/>
      <c r="G1694" s="13"/>
      <c r="H1694" s="13"/>
      <c r="I1694" s="13"/>
      <c r="J1694" s="12"/>
      <c r="K1694" s="13"/>
      <c r="L1694" s="40"/>
    </row>
    <row r="1695" spans="1:12">
      <c r="C1695" s="162" t="s">
        <v>516</v>
      </c>
      <c r="D1695" s="12">
        <v>1</v>
      </c>
      <c r="E1695" s="13">
        <v>7</v>
      </c>
      <c r="F1695" s="14">
        <v>8</v>
      </c>
      <c r="G1695" s="13">
        <v>12</v>
      </c>
      <c r="H1695" s="13">
        <v>22</v>
      </c>
      <c r="I1695" s="13">
        <v>34</v>
      </c>
      <c r="J1695" s="12">
        <v>13</v>
      </c>
      <c r="K1695" s="13">
        <v>29</v>
      </c>
      <c r="L1695" s="40">
        <v>42</v>
      </c>
    </row>
    <row r="1696" spans="1:12">
      <c r="C1696" s="162" t="s">
        <v>436</v>
      </c>
      <c r="D1696" s="163">
        <v>133</v>
      </c>
      <c r="E1696" s="164">
        <v>188</v>
      </c>
      <c r="F1696" s="165">
        <v>321</v>
      </c>
      <c r="G1696" s="164">
        <v>4</v>
      </c>
      <c r="H1696" s="164">
        <v>25</v>
      </c>
      <c r="I1696" s="164">
        <v>29</v>
      </c>
      <c r="J1696" s="163">
        <v>137</v>
      </c>
      <c r="K1696" s="164">
        <v>213</v>
      </c>
      <c r="L1696" s="209">
        <v>350</v>
      </c>
    </row>
    <row r="1697" spans="2:12">
      <c r="C1697" s="65" t="s">
        <v>50</v>
      </c>
      <c r="D1697" s="9">
        <v>134</v>
      </c>
      <c r="E1697" s="10">
        <v>195</v>
      </c>
      <c r="F1697" s="11">
        <v>329</v>
      </c>
      <c r="G1697" s="10">
        <v>16</v>
      </c>
      <c r="H1697" s="10">
        <v>47</v>
      </c>
      <c r="I1697" s="10">
        <v>63</v>
      </c>
      <c r="J1697" s="9">
        <v>150</v>
      </c>
      <c r="K1697" s="10">
        <v>242</v>
      </c>
      <c r="L1697" s="38">
        <v>392</v>
      </c>
    </row>
    <row r="1698" spans="2:12">
      <c r="B1698" s="1" t="s">
        <v>190</v>
      </c>
      <c r="C1698" s="65"/>
      <c r="D1698" s="12"/>
      <c r="E1698" s="13"/>
      <c r="F1698" s="14"/>
      <c r="G1698" s="13"/>
      <c r="H1698" s="13"/>
      <c r="I1698" s="13"/>
      <c r="J1698" s="12"/>
      <c r="K1698" s="13"/>
      <c r="L1698" s="40"/>
    </row>
    <row r="1699" spans="2:12">
      <c r="C1699" s="162" t="s">
        <v>519</v>
      </c>
      <c r="D1699" s="163">
        <v>15</v>
      </c>
      <c r="E1699" s="164">
        <v>60</v>
      </c>
      <c r="F1699" s="165">
        <v>75</v>
      </c>
      <c r="G1699" s="164">
        <v>17</v>
      </c>
      <c r="H1699" s="164">
        <v>35</v>
      </c>
      <c r="I1699" s="164">
        <v>52</v>
      </c>
      <c r="J1699" s="163">
        <v>32</v>
      </c>
      <c r="K1699" s="164">
        <v>95</v>
      </c>
      <c r="L1699" s="209">
        <v>127</v>
      </c>
    </row>
    <row r="1700" spans="2:12">
      <c r="C1700" s="141" t="s">
        <v>190</v>
      </c>
      <c r="D1700" s="163">
        <v>42</v>
      </c>
      <c r="E1700" s="164">
        <v>87</v>
      </c>
      <c r="F1700" s="165">
        <v>129</v>
      </c>
      <c r="G1700" s="164">
        <v>7</v>
      </c>
      <c r="H1700" s="164">
        <v>11</v>
      </c>
      <c r="I1700" s="164">
        <v>18</v>
      </c>
      <c r="J1700" s="163">
        <v>49</v>
      </c>
      <c r="K1700" s="164">
        <v>98</v>
      </c>
      <c r="L1700" s="209">
        <v>147</v>
      </c>
    </row>
    <row r="1701" spans="2:12">
      <c r="C1701" s="141" t="s">
        <v>520</v>
      </c>
      <c r="D1701" s="163">
        <v>0</v>
      </c>
      <c r="E1701" s="164">
        <v>0</v>
      </c>
      <c r="F1701" s="165">
        <v>0</v>
      </c>
      <c r="G1701" s="164">
        <v>23</v>
      </c>
      <c r="H1701" s="164">
        <v>24</v>
      </c>
      <c r="I1701" s="164">
        <v>47</v>
      </c>
      <c r="J1701" s="163">
        <v>23</v>
      </c>
      <c r="K1701" s="164">
        <v>24</v>
      </c>
      <c r="L1701" s="209">
        <v>47</v>
      </c>
    </row>
    <row r="1702" spans="2:12">
      <c r="C1702" s="65" t="s">
        <v>50</v>
      </c>
      <c r="D1702" s="9">
        <v>57</v>
      </c>
      <c r="E1702" s="10">
        <v>147</v>
      </c>
      <c r="F1702" s="11">
        <v>204</v>
      </c>
      <c r="G1702" s="10">
        <v>47</v>
      </c>
      <c r="H1702" s="10">
        <v>70</v>
      </c>
      <c r="I1702" s="10">
        <v>117</v>
      </c>
      <c r="J1702" s="9">
        <v>104</v>
      </c>
      <c r="K1702" s="10">
        <v>217</v>
      </c>
      <c r="L1702" s="38">
        <v>321</v>
      </c>
    </row>
    <row r="1703" spans="2:12">
      <c r="B1703" s="1" t="s">
        <v>196</v>
      </c>
      <c r="C1703" s="65"/>
      <c r="D1703" s="12"/>
      <c r="E1703" s="13"/>
      <c r="F1703" s="14"/>
      <c r="G1703" s="13"/>
      <c r="H1703" s="13"/>
      <c r="I1703" s="13"/>
      <c r="J1703" s="12"/>
      <c r="K1703" s="13"/>
      <c r="L1703" s="40"/>
    </row>
    <row r="1704" spans="2:12">
      <c r="C1704" s="162" t="s">
        <v>196</v>
      </c>
      <c r="D1704" s="163">
        <v>6</v>
      </c>
      <c r="E1704" s="164">
        <v>24</v>
      </c>
      <c r="F1704" s="165">
        <v>30</v>
      </c>
      <c r="G1704" s="164">
        <v>0</v>
      </c>
      <c r="H1704" s="164">
        <v>4</v>
      </c>
      <c r="I1704" s="164">
        <v>4</v>
      </c>
      <c r="J1704" s="163">
        <v>6</v>
      </c>
      <c r="K1704" s="164">
        <v>28</v>
      </c>
      <c r="L1704" s="209">
        <v>34</v>
      </c>
    </row>
    <row r="1705" spans="2:12" ht="13.2" customHeight="1">
      <c r="C1705" s="65" t="s">
        <v>50</v>
      </c>
      <c r="D1705" s="9">
        <v>6</v>
      </c>
      <c r="E1705" s="10">
        <v>24</v>
      </c>
      <c r="F1705" s="11">
        <v>30</v>
      </c>
      <c r="G1705" s="10">
        <v>0</v>
      </c>
      <c r="H1705" s="10">
        <v>4</v>
      </c>
      <c r="I1705" s="10">
        <v>4</v>
      </c>
      <c r="J1705" s="9">
        <v>6</v>
      </c>
      <c r="K1705" s="10">
        <v>28</v>
      </c>
      <c r="L1705" s="38">
        <v>34</v>
      </c>
    </row>
    <row r="1706" spans="2:12" ht="25.2" customHeight="1">
      <c r="B1706" s="679" t="s">
        <v>203</v>
      </c>
      <c r="C1706" s="682"/>
      <c r="D1706" s="12"/>
      <c r="E1706" s="13"/>
      <c r="F1706" s="14"/>
      <c r="G1706" s="13"/>
      <c r="H1706" s="13"/>
      <c r="I1706" s="13"/>
      <c r="J1706" s="12"/>
      <c r="K1706" s="13"/>
      <c r="L1706" s="40"/>
    </row>
    <row r="1707" spans="2:12">
      <c r="C1707" s="141" t="s">
        <v>527</v>
      </c>
      <c r="D1707" s="163">
        <v>5</v>
      </c>
      <c r="E1707" s="164">
        <v>3</v>
      </c>
      <c r="F1707" s="165">
        <v>8</v>
      </c>
      <c r="G1707" s="164">
        <v>7</v>
      </c>
      <c r="H1707" s="164">
        <v>2</v>
      </c>
      <c r="I1707" s="164">
        <v>9</v>
      </c>
      <c r="J1707" s="163">
        <v>12</v>
      </c>
      <c r="K1707" s="164">
        <v>5</v>
      </c>
      <c r="L1707" s="209">
        <v>17</v>
      </c>
    </row>
    <row r="1708" spans="2:12">
      <c r="C1708" s="141" t="s">
        <v>438</v>
      </c>
      <c r="D1708" s="163">
        <v>3</v>
      </c>
      <c r="E1708" s="164">
        <v>3</v>
      </c>
      <c r="F1708" s="165">
        <v>6</v>
      </c>
      <c r="G1708" s="164">
        <v>23</v>
      </c>
      <c r="H1708" s="164">
        <v>32</v>
      </c>
      <c r="I1708" s="164">
        <v>55</v>
      </c>
      <c r="J1708" s="163">
        <v>26</v>
      </c>
      <c r="K1708" s="164">
        <v>35</v>
      </c>
      <c r="L1708" s="209">
        <v>61</v>
      </c>
    </row>
    <row r="1709" spans="2:12">
      <c r="C1709" s="141" t="s">
        <v>533</v>
      </c>
      <c r="D1709" s="163">
        <v>17</v>
      </c>
      <c r="E1709" s="164">
        <v>48</v>
      </c>
      <c r="F1709" s="165">
        <v>65</v>
      </c>
      <c r="G1709" s="164">
        <v>3</v>
      </c>
      <c r="H1709" s="164">
        <v>11</v>
      </c>
      <c r="I1709" s="164">
        <v>14</v>
      </c>
      <c r="J1709" s="163">
        <v>20</v>
      </c>
      <c r="K1709" s="164">
        <v>59</v>
      </c>
      <c r="L1709" s="209">
        <v>79</v>
      </c>
    </row>
    <row r="1710" spans="2:12">
      <c r="C1710" s="141" t="s">
        <v>288</v>
      </c>
      <c r="D1710" s="163">
        <v>15</v>
      </c>
      <c r="E1710" s="164">
        <v>11</v>
      </c>
      <c r="F1710" s="165">
        <v>26</v>
      </c>
      <c r="G1710" s="164">
        <v>0</v>
      </c>
      <c r="H1710" s="164">
        <v>1</v>
      </c>
      <c r="I1710" s="164">
        <v>1</v>
      </c>
      <c r="J1710" s="163">
        <v>15</v>
      </c>
      <c r="K1710" s="164">
        <v>12</v>
      </c>
      <c r="L1710" s="209">
        <v>27</v>
      </c>
    </row>
    <row r="1711" spans="2:12">
      <c r="C1711" s="141" t="s">
        <v>442</v>
      </c>
      <c r="D1711" s="163">
        <v>84</v>
      </c>
      <c r="E1711" s="164">
        <v>33</v>
      </c>
      <c r="F1711" s="165">
        <v>117</v>
      </c>
      <c r="G1711" s="164">
        <v>2</v>
      </c>
      <c r="H1711" s="164">
        <v>1</v>
      </c>
      <c r="I1711" s="164">
        <v>3</v>
      </c>
      <c r="J1711" s="163">
        <v>86</v>
      </c>
      <c r="K1711" s="164">
        <v>34</v>
      </c>
      <c r="L1711" s="209">
        <v>120</v>
      </c>
    </row>
    <row r="1712" spans="2:12" ht="22.95" customHeight="1">
      <c r="C1712" s="141" t="s">
        <v>443</v>
      </c>
      <c r="D1712" s="163">
        <v>41</v>
      </c>
      <c r="E1712" s="164">
        <v>20</v>
      </c>
      <c r="F1712" s="165">
        <v>61</v>
      </c>
      <c r="G1712" s="164">
        <v>1</v>
      </c>
      <c r="H1712" s="164">
        <v>0</v>
      </c>
      <c r="I1712" s="164">
        <v>1</v>
      </c>
      <c r="J1712" s="163">
        <v>42</v>
      </c>
      <c r="K1712" s="164">
        <v>20</v>
      </c>
      <c r="L1712" s="209">
        <v>62</v>
      </c>
    </row>
    <row r="1713" spans="2:12">
      <c r="C1713" s="141" t="s">
        <v>541</v>
      </c>
      <c r="D1713" s="163">
        <v>55</v>
      </c>
      <c r="E1713" s="164">
        <v>15</v>
      </c>
      <c r="F1713" s="165">
        <v>70</v>
      </c>
      <c r="G1713" s="164">
        <v>1</v>
      </c>
      <c r="H1713" s="164">
        <v>3</v>
      </c>
      <c r="I1713" s="164">
        <v>4</v>
      </c>
      <c r="J1713" s="163">
        <v>56</v>
      </c>
      <c r="K1713" s="164">
        <v>18</v>
      </c>
      <c r="L1713" s="209">
        <v>74</v>
      </c>
    </row>
    <row r="1714" spans="2:12">
      <c r="C1714" s="141" t="s">
        <v>542</v>
      </c>
      <c r="D1714" s="163">
        <v>52</v>
      </c>
      <c r="E1714" s="164">
        <v>50</v>
      </c>
      <c r="F1714" s="165">
        <v>102</v>
      </c>
      <c r="G1714" s="164">
        <v>3</v>
      </c>
      <c r="H1714" s="164">
        <v>5</v>
      </c>
      <c r="I1714" s="164">
        <v>8</v>
      </c>
      <c r="J1714" s="163">
        <v>55</v>
      </c>
      <c r="K1714" s="164">
        <v>55</v>
      </c>
      <c r="L1714" s="209">
        <v>110</v>
      </c>
    </row>
    <row r="1715" spans="2:12" ht="13.2" customHeight="1">
      <c r="C1715" s="141" t="s">
        <v>446</v>
      </c>
      <c r="D1715" s="163">
        <v>110</v>
      </c>
      <c r="E1715" s="164">
        <v>86</v>
      </c>
      <c r="F1715" s="165">
        <v>196</v>
      </c>
      <c r="G1715" s="164">
        <v>1</v>
      </c>
      <c r="H1715" s="164">
        <v>7</v>
      </c>
      <c r="I1715" s="164">
        <v>8</v>
      </c>
      <c r="J1715" s="163">
        <v>111</v>
      </c>
      <c r="K1715" s="164">
        <v>93</v>
      </c>
      <c r="L1715" s="209">
        <v>204</v>
      </c>
    </row>
    <row r="1716" spans="2:12" ht="26.4">
      <c r="C1716" s="141" t="s">
        <v>447</v>
      </c>
      <c r="D1716" s="163">
        <v>6</v>
      </c>
      <c r="E1716" s="164">
        <v>4</v>
      </c>
      <c r="F1716" s="165">
        <v>10</v>
      </c>
      <c r="G1716" s="164">
        <v>1</v>
      </c>
      <c r="H1716" s="164">
        <v>0</v>
      </c>
      <c r="I1716" s="164">
        <v>1</v>
      </c>
      <c r="J1716" s="163">
        <v>7</v>
      </c>
      <c r="K1716" s="164">
        <v>4</v>
      </c>
      <c r="L1716" s="209">
        <v>11</v>
      </c>
    </row>
    <row r="1717" spans="2:12" ht="13.2" customHeight="1">
      <c r="C1717" s="65" t="s">
        <v>50</v>
      </c>
      <c r="D1717" s="9">
        <v>388</v>
      </c>
      <c r="E1717" s="10">
        <v>273</v>
      </c>
      <c r="F1717" s="11">
        <v>661</v>
      </c>
      <c r="G1717" s="10">
        <v>42</v>
      </c>
      <c r="H1717" s="10">
        <v>62</v>
      </c>
      <c r="I1717" s="10">
        <v>104</v>
      </c>
      <c r="J1717" s="9">
        <v>430</v>
      </c>
      <c r="K1717" s="10">
        <v>335</v>
      </c>
      <c r="L1717" s="38">
        <v>765</v>
      </c>
    </row>
    <row r="1718" spans="2:12" ht="30" customHeight="1">
      <c r="B1718" s="692" t="s">
        <v>212</v>
      </c>
      <c r="C1718" s="693"/>
      <c r="D1718" s="12"/>
      <c r="E1718" s="13"/>
      <c r="F1718" s="14"/>
      <c r="G1718" s="13"/>
      <c r="H1718" s="13"/>
      <c r="I1718" s="13"/>
      <c r="J1718" s="12"/>
      <c r="K1718" s="13"/>
      <c r="L1718" s="40"/>
    </row>
    <row r="1719" spans="2:12">
      <c r="C1719" s="141" t="s">
        <v>448</v>
      </c>
      <c r="D1719" s="163">
        <v>21</v>
      </c>
      <c r="E1719" s="164">
        <v>42</v>
      </c>
      <c r="F1719" s="165">
        <v>63</v>
      </c>
      <c r="G1719" s="164">
        <v>2</v>
      </c>
      <c r="H1719" s="164">
        <v>0</v>
      </c>
      <c r="I1719" s="164">
        <v>2</v>
      </c>
      <c r="J1719" s="163">
        <v>23</v>
      </c>
      <c r="K1719" s="164">
        <v>42</v>
      </c>
      <c r="L1719" s="209">
        <v>65</v>
      </c>
    </row>
    <row r="1720" spans="2:12" ht="13.2" customHeight="1">
      <c r="C1720" s="65" t="s">
        <v>50</v>
      </c>
      <c r="D1720" s="9">
        <v>21</v>
      </c>
      <c r="E1720" s="10">
        <v>42</v>
      </c>
      <c r="F1720" s="11">
        <v>63</v>
      </c>
      <c r="G1720" s="10">
        <v>2</v>
      </c>
      <c r="H1720" s="10">
        <v>0</v>
      </c>
      <c r="I1720" s="10">
        <v>2</v>
      </c>
      <c r="J1720" s="9">
        <v>23</v>
      </c>
      <c r="K1720" s="10">
        <v>42</v>
      </c>
      <c r="L1720" s="38">
        <v>65</v>
      </c>
    </row>
    <row r="1721" spans="2:12" ht="42" customHeight="1">
      <c r="B1721" s="679" t="s">
        <v>217</v>
      </c>
      <c r="C1721" s="679"/>
      <c r="D1721" s="12"/>
      <c r="E1721" s="13"/>
      <c r="F1721" s="14"/>
      <c r="G1721" s="13"/>
      <c r="H1721" s="13"/>
      <c r="I1721" s="13"/>
      <c r="J1721" s="12"/>
      <c r="K1721" s="13"/>
      <c r="L1721" s="40"/>
    </row>
    <row r="1722" spans="2:12">
      <c r="C1722" s="162" t="s">
        <v>546</v>
      </c>
      <c r="D1722" s="163">
        <v>12</v>
      </c>
      <c r="E1722" s="164">
        <v>8</v>
      </c>
      <c r="F1722" s="165">
        <v>20</v>
      </c>
      <c r="G1722" s="164">
        <v>3</v>
      </c>
      <c r="H1722" s="164">
        <v>0</v>
      </c>
      <c r="I1722" s="164">
        <v>3</v>
      </c>
      <c r="J1722" s="163">
        <v>15</v>
      </c>
      <c r="K1722" s="164">
        <v>8</v>
      </c>
      <c r="L1722" s="209">
        <v>23</v>
      </c>
    </row>
    <row r="1723" spans="2:12" ht="13.95" customHeight="1">
      <c r="C1723" s="65" t="s">
        <v>50</v>
      </c>
      <c r="D1723" s="9">
        <v>12</v>
      </c>
      <c r="E1723" s="10">
        <v>8</v>
      </c>
      <c r="F1723" s="11">
        <v>20</v>
      </c>
      <c r="G1723" s="10">
        <v>3</v>
      </c>
      <c r="H1723" s="10">
        <v>0</v>
      </c>
      <c r="I1723" s="10">
        <v>3</v>
      </c>
      <c r="J1723" s="9">
        <v>15</v>
      </c>
      <c r="K1723" s="10">
        <v>8</v>
      </c>
      <c r="L1723" s="38">
        <v>23</v>
      </c>
    </row>
    <row r="1724" spans="2:12" ht="29.4" customHeight="1">
      <c r="B1724" s="679" t="s">
        <v>218</v>
      </c>
      <c r="C1724" s="679"/>
      <c r="D1724" s="12"/>
      <c r="E1724" s="13"/>
      <c r="F1724" s="14"/>
      <c r="G1724" s="13"/>
      <c r="H1724" s="13"/>
      <c r="I1724" s="13"/>
      <c r="J1724" s="12"/>
      <c r="K1724" s="13"/>
      <c r="L1724" s="40"/>
    </row>
    <row r="1725" spans="2:12" ht="13.95" customHeight="1">
      <c r="C1725" s="162" t="s">
        <v>547</v>
      </c>
      <c r="D1725" s="168">
        <v>16</v>
      </c>
      <c r="E1725" s="169">
        <v>81</v>
      </c>
      <c r="F1725" s="172">
        <v>97</v>
      </c>
      <c r="G1725" s="169">
        <v>1</v>
      </c>
      <c r="H1725" s="169">
        <v>6</v>
      </c>
      <c r="I1725" s="169">
        <v>7</v>
      </c>
      <c r="J1725" s="168">
        <v>17</v>
      </c>
      <c r="K1725" s="169">
        <v>87</v>
      </c>
      <c r="L1725" s="279">
        <v>104</v>
      </c>
    </row>
    <row r="1726" spans="2:12" ht="13.95" customHeight="1">
      <c r="C1726" s="65" t="s">
        <v>50</v>
      </c>
      <c r="D1726" s="12">
        <v>16</v>
      </c>
      <c r="E1726" s="13">
        <v>81</v>
      </c>
      <c r="F1726" s="14">
        <v>97</v>
      </c>
      <c r="G1726" s="13">
        <v>1</v>
      </c>
      <c r="H1726" s="13">
        <v>6</v>
      </c>
      <c r="I1726" s="13">
        <v>7</v>
      </c>
      <c r="J1726" s="12">
        <v>17</v>
      </c>
      <c r="K1726" s="13">
        <v>87</v>
      </c>
      <c r="L1726" s="40">
        <v>104</v>
      </c>
    </row>
    <row r="1727" spans="2:12">
      <c r="B1727" s="1" t="s">
        <v>222</v>
      </c>
      <c r="C1727" s="65"/>
      <c r="D1727" s="12"/>
      <c r="E1727" s="13"/>
      <c r="F1727" s="14"/>
      <c r="G1727" s="13"/>
      <c r="H1727" s="13"/>
      <c r="I1727" s="13"/>
      <c r="J1727" s="12"/>
      <c r="K1727" s="13"/>
      <c r="L1727" s="40"/>
    </row>
    <row r="1728" spans="2:12">
      <c r="C1728" s="141" t="s">
        <v>549</v>
      </c>
      <c r="D1728" s="163">
        <v>16</v>
      </c>
      <c r="E1728" s="164">
        <v>90</v>
      </c>
      <c r="F1728" s="165">
        <v>106</v>
      </c>
      <c r="G1728" s="164">
        <v>2</v>
      </c>
      <c r="H1728" s="164">
        <v>8</v>
      </c>
      <c r="I1728" s="164">
        <v>10</v>
      </c>
      <c r="J1728" s="163">
        <v>18</v>
      </c>
      <c r="K1728" s="164">
        <v>98</v>
      </c>
      <c r="L1728" s="209">
        <v>116</v>
      </c>
    </row>
    <row r="1729" spans="2:12">
      <c r="C1729" s="141" t="s">
        <v>550</v>
      </c>
      <c r="D1729" s="163">
        <v>28</v>
      </c>
      <c r="E1729" s="164">
        <v>79</v>
      </c>
      <c r="F1729" s="165">
        <v>107</v>
      </c>
      <c r="G1729" s="164">
        <v>5</v>
      </c>
      <c r="H1729" s="164">
        <v>7</v>
      </c>
      <c r="I1729" s="164">
        <v>12</v>
      </c>
      <c r="J1729" s="163">
        <v>33</v>
      </c>
      <c r="K1729" s="164">
        <v>86</v>
      </c>
      <c r="L1729" s="209">
        <v>119</v>
      </c>
    </row>
    <row r="1730" spans="2:12">
      <c r="C1730" s="65" t="s">
        <v>50</v>
      </c>
      <c r="D1730" s="9">
        <v>44</v>
      </c>
      <c r="E1730" s="10">
        <v>169</v>
      </c>
      <c r="F1730" s="11">
        <v>213</v>
      </c>
      <c r="G1730" s="10">
        <v>7</v>
      </c>
      <c r="H1730" s="10">
        <v>15</v>
      </c>
      <c r="I1730" s="10">
        <v>22</v>
      </c>
      <c r="J1730" s="9">
        <v>51</v>
      </c>
      <c r="K1730" s="10">
        <v>184</v>
      </c>
      <c r="L1730" s="38">
        <v>235</v>
      </c>
    </row>
    <row r="1731" spans="2:12">
      <c r="B1731" s="1" t="s">
        <v>224</v>
      </c>
      <c r="C1731" s="65"/>
      <c r="D1731" s="12"/>
      <c r="E1731" s="13"/>
      <c r="F1731" s="14"/>
      <c r="G1731" s="13"/>
      <c r="H1731" s="13"/>
      <c r="I1731" s="13"/>
      <c r="J1731" s="12"/>
      <c r="K1731" s="13"/>
      <c r="L1731" s="40"/>
    </row>
    <row r="1732" spans="2:12">
      <c r="C1732" s="141" t="s">
        <v>551</v>
      </c>
      <c r="D1732" s="163">
        <v>3</v>
      </c>
      <c r="E1732" s="164">
        <v>8</v>
      </c>
      <c r="F1732" s="165">
        <v>11</v>
      </c>
      <c r="G1732" s="164">
        <v>0</v>
      </c>
      <c r="H1732" s="164">
        <v>2</v>
      </c>
      <c r="I1732" s="164">
        <v>2</v>
      </c>
      <c r="J1732" s="163">
        <v>3</v>
      </c>
      <c r="K1732" s="164">
        <v>10</v>
      </c>
      <c r="L1732" s="209">
        <v>13</v>
      </c>
    </row>
    <row r="1733" spans="2:12">
      <c r="C1733" s="141" t="s">
        <v>552</v>
      </c>
      <c r="D1733" s="163">
        <v>3</v>
      </c>
      <c r="E1733" s="164">
        <v>6</v>
      </c>
      <c r="F1733" s="165">
        <v>9</v>
      </c>
      <c r="G1733" s="164">
        <v>17</v>
      </c>
      <c r="H1733" s="164">
        <v>21</v>
      </c>
      <c r="I1733" s="164">
        <v>38</v>
      </c>
      <c r="J1733" s="163">
        <v>20</v>
      </c>
      <c r="K1733" s="164">
        <v>27</v>
      </c>
      <c r="L1733" s="209">
        <v>47</v>
      </c>
    </row>
    <row r="1734" spans="2:12">
      <c r="C1734" s="141" t="s">
        <v>224</v>
      </c>
      <c r="D1734" s="163">
        <v>184</v>
      </c>
      <c r="E1734" s="164">
        <v>277</v>
      </c>
      <c r="F1734" s="165">
        <v>461</v>
      </c>
      <c r="G1734" s="164">
        <v>25</v>
      </c>
      <c r="H1734" s="164">
        <v>22</v>
      </c>
      <c r="I1734" s="164">
        <v>47</v>
      </c>
      <c r="J1734" s="163">
        <v>209</v>
      </c>
      <c r="K1734" s="164">
        <v>299</v>
      </c>
      <c r="L1734" s="209">
        <v>508</v>
      </c>
    </row>
    <row r="1735" spans="2:12">
      <c r="C1735" s="141" t="s">
        <v>287</v>
      </c>
      <c r="D1735" s="163">
        <v>4</v>
      </c>
      <c r="E1735" s="164">
        <v>22</v>
      </c>
      <c r="F1735" s="165">
        <v>26</v>
      </c>
      <c r="G1735" s="164">
        <v>0</v>
      </c>
      <c r="H1735" s="164">
        <v>0</v>
      </c>
      <c r="I1735" s="164">
        <v>0</v>
      </c>
      <c r="J1735" s="163">
        <v>4</v>
      </c>
      <c r="K1735" s="164">
        <v>22</v>
      </c>
      <c r="L1735" s="209">
        <v>26</v>
      </c>
    </row>
    <row r="1736" spans="2:12">
      <c r="C1736" s="65" t="s">
        <v>50</v>
      </c>
      <c r="D1736" s="9">
        <v>194</v>
      </c>
      <c r="E1736" s="10">
        <v>313</v>
      </c>
      <c r="F1736" s="11">
        <v>507</v>
      </c>
      <c r="G1736" s="10">
        <v>42</v>
      </c>
      <c r="H1736" s="10">
        <v>45</v>
      </c>
      <c r="I1736" s="10">
        <v>87</v>
      </c>
      <c r="J1736" s="9">
        <v>236</v>
      </c>
      <c r="K1736" s="10">
        <v>358</v>
      </c>
      <c r="L1736" s="38">
        <v>594</v>
      </c>
    </row>
    <row r="1737" spans="2:12">
      <c r="B1737" s="1" t="s">
        <v>232</v>
      </c>
      <c r="C1737" s="65"/>
      <c r="D1737" s="12"/>
      <c r="E1737" s="13"/>
      <c r="F1737" s="14"/>
      <c r="G1737" s="13"/>
      <c r="H1737" s="13"/>
      <c r="I1737" s="13"/>
      <c r="J1737" s="12"/>
      <c r="K1737" s="13"/>
      <c r="L1737" s="40"/>
    </row>
    <row r="1738" spans="2:12">
      <c r="C1738" s="141" t="s">
        <v>232</v>
      </c>
      <c r="D1738" s="163">
        <v>35</v>
      </c>
      <c r="E1738" s="164">
        <v>27</v>
      </c>
      <c r="F1738" s="165">
        <v>62</v>
      </c>
      <c r="G1738" s="164">
        <v>4</v>
      </c>
      <c r="H1738" s="164">
        <v>3</v>
      </c>
      <c r="I1738" s="164">
        <v>7</v>
      </c>
      <c r="J1738" s="163">
        <v>39</v>
      </c>
      <c r="K1738" s="164">
        <v>30</v>
      </c>
      <c r="L1738" s="209">
        <v>69</v>
      </c>
    </row>
    <row r="1739" spans="2:12">
      <c r="C1739" s="65" t="s">
        <v>50</v>
      </c>
      <c r="D1739" s="9">
        <v>35</v>
      </c>
      <c r="E1739" s="10">
        <v>27</v>
      </c>
      <c r="F1739" s="11">
        <v>62</v>
      </c>
      <c r="G1739" s="10">
        <v>4</v>
      </c>
      <c r="H1739" s="10">
        <v>3</v>
      </c>
      <c r="I1739" s="10">
        <v>7</v>
      </c>
      <c r="J1739" s="9">
        <v>39</v>
      </c>
      <c r="K1739" s="10">
        <v>30</v>
      </c>
      <c r="L1739" s="38">
        <v>69</v>
      </c>
    </row>
    <row r="1740" spans="2:12">
      <c r="B1740" s="1" t="s">
        <v>238</v>
      </c>
      <c r="C1740" s="65"/>
      <c r="D1740" s="12"/>
      <c r="E1740" s="13"/>
      <c r="F1740" s="14"/>
      <c r="G1740" s="13"/>
      <c r="H1740" s="13"/>
      <c r="I1740" s="13"/>
      <c r="J1740" s="12"/>
      <c r="K1740" s="13"/>
      <c r="L1740" s="40"/>
    </row>
    <row r="1741" spans="2:12">
      <c r="C1741" s="141" t="s">
        <v>283</v>
      </c>
      <c r="D1741" s="163">
        <v>17</v>
      </c>
      <c r="E1741" s="164">
        <v>11</v>
      </c>
      <c r="F1741" s="165">
        <v>28</v>
      </c>
      <c r="G1741" s="164">
        <v>0</v>
      </c>
      <c r="H1741" s="164">
        <v>1</v>
      </c>
      <c r="I1741" s="164">
        <v>1</v>
      </c>
      <c r="J1741" s="163">
        <v>17</v>
      </c>
      <c r="K1741" s="164">
        <v>12</v>
      </c>
      <c r="L1741" s="209">
        <v>29</v>
      </c>
    </row>
    <row r="1742" spans="2:12">
      <c r="C1742" s="65" t="s">
        <v>50</v>
      </c>
      <c r="D1742" s="9">
        <v>17</v>
      </c>
      <c r="E1742" s="10">
        <v>11</v>
      </c>
      <c r="F1742" s="11">
        <v>28</v>
      </c>
      <c r="G1742" s="10">
        <v>0</v>
      </c>
      <c r="H1742" s="10">
        <v>1</v>
      </c>
      <c r="I1742" s="10">
        <v>1</v>
      </c>
      <c r="J1742" s="9">
        <v>17</v>
      </c>
      <c r="K1742" s="10">
        <v>12</v>
      </c>
      <c r="L1742" s="38">
        <v>29</v>
      </c>
    </row>
    <row r="1743" spans="2:12">
      <c r="B1743" s="1" t="s">
        <v>146</v>
      </c>
      <c r="C1743" s="65"/>
      <c r="D1743" s="12"/>
      <c r="E1743" s="13"/>
      <c r="F1743" s="14"/>
      <c r="G1743" s="13"/>
      <c r="H1743" s="13"/>
      <c r="I1743" s="13"/>
      <c r="J1743" s="12"/>
      <c r="K1743" s="13"/>
      <c r="L1743" s="40"/>
    </row>
    <row r="1744" spans="2:12">
      <c r="C1744" s="162" t="s">
        <v>571</v>
      </c>
      <c r="D1744" s="163">
        <v>13</v>
      </c>
      <c r="E1744" s="164">
        <v>0</v>
      </c>
      <c r="F1744" s="165">
        <v>13</v>
      </c>
      <c r="G1744" s="164">
        <v>3</v>
      </c>
      <c r="H1744" s="164">
        <v>0</v>
      </c>
      <c r="I1744" s="164">
        <v>3</v>
      </c>
      <c r="J1744" s="163">
        <v>16</v>
      </c>
      <c r="K1744" s="164">
        <v>0</v>
      </c>
      <c r="L1744" s="209">
        <v>16</v>
      </c>
    </row>
    <row r="1745" spans="2:12">
      <c r="C1745" s="162" t="s">
        <v>574</v>
      </c>
      <c r="D1745" s="163">
        <v>7</v>
      </c>
      <c r="E1745" s="164">
        <v>4</v>
      </c>
      <c r="F1745" s="165">
        <v>11</v>
      </c>
      <c r="G1745" s="164">
        <v>0</v>
      </c>
      <c r="H1745" s="164">
        <v>0</v>
      </c>
      <c r="I1745" s="164">
        <v>0</v>
      </c>
      <c r="J1745" s="163">
        <v>7</v>
      </c>
      <c r="K1745" s="164">
        <v>4</v>
      </c>
      <c r="L1745" s="209">
        <v>11</v>
      </c>
    </row>
    <row r="1746" spans="2:12">
      <c r="C1746" s="162" t="s">
        <v>575</v>
      </c>
      <c r="D1746" s="163">
        <v>53</v>
      </c>
      <c r="E1746" s="164">
        <v>12</v>
      </c>
      <c r="F1746" s="165">
        <v>65</v>
      </c>
      <c r="G1746" s="164">
        <v>0</v>
      </c>
      <c r="H1746" s="164">
        <v>1</v>
      </c>
      <c r="I1746" s="164">
        <v>1</v>
      </c>
      <c r="J1746" s="163">
        <v>53</v>
      </c>
      <c r="K1746" s="164">
        <v>13</v>
      </c>
      <c r="L1746" s="209">
        <v>66</v>
      </c>
    </row>
    <row r="1747" spans="2:12">
      <c r="C1747" s="162" t="s">
        <v>576</v>
      </c>
      <c r="D1747" s="163">
        <v>49</v>
      </c>
      <c r="E1747" s="164">
        <v>11</v>
      </c>
      <c r="F1747" s="165">
        <v>60</v>
      </c>
      <c r="G1747" s="164">
        <v>2</v>
      </c>
      <c r="H1747" s="164">
        <v>0</v>
      </c>
      <c r="I1747" s="164">
        <v>2</v>
      </c>
      <c r="J1747" s="163">
        <v>51</v>
      </c>
      <c r="K1747" s="164">
        <v>11</v>
      </c>
      <c r="L1747" s="209">
        <v>62</v>
      </c>
    </row>
    <row r="1748" spans="2:12">
      <c r="C1748" s="162" t="s">
        <v>577</v>
      </c>
      <c r="D1748" s="163">
        <v>76</v>
      </c>
      <c r="E1748" s="164">
        <v>4</v>
      </c>
      <c r="F1748" s="165">
        <v>80</v>
      </c>
      <c r="G1748" s="164">
        <v>4</v>
      </c>
      <c r="H1748" s="164">
        <v>0</v>
      </c>
      <c r="I1748" s="164">
        <v>4</v>
      </c>
      <c r="J1748" s="163">
        <v>80</v>
      </c>
      <c r="K1748" s="164">
        <v>4</v>
      </c>
      <c r="L1748" s="209">
        <v>84</v>
      </c>
    </row>
    <row r="1749" spans="2:12">
      <c r="C1749" s="162" t="s">
        <v>578</v>
      </c>
      <c r="D1749" s="163">
        <v>34</v>
      </c>
      <c r="E1749" s="164">
        <v>0</v>
      </c>
      <c r="F1749" s="165">
        <v>34</v>
      </c>
      <c r="G1749" s="164">
        <v>0</v>
      </c>
      <c r="H1749" s="164">
        <v>0</v>
      </c>
      <c r="I1749" s="164">
        <v>0</v>
      </c>
      <c r="J1749" s="163">
        <v>34</v>
      </c>
      <c r="K1749" s="164">
        <v>0</v>
      </c>
      <c r="L1749" s="209">
        <v>34</v>
      </c>
    </row>
    <row r="1750" spans="2:12">
      <c r="C1750" s="65" t="s">
        <v>50</v>
      </c>
      <c r="D1750" s="9">
        <v>232</v>
      </c>
      <c r="E1750" s="10">
        <v>31</v>
      </c>
      <c r="F1750" s="11">
        <v>263</v>
      </c>
      <c r="G1750" s="10">
        <v>9</v>
      </c>
      <c r="H1750" s="10">
        <v>1</v>
      </c>
      <c r="I1750" s="10">
        <v>10</v>
      </c>
      <c r="J1750" s="9">
        <v>241</v>
      </c>
      <c r="K1750" s="10">
        <v>32</v>
      </c>
      <c r="L1750" s="38">
        <v>273</v>
      </c>
    </row>
    <row r="1751" spans="2:12">
      <c r="B1751" s="1" t="s">
        <v>243</v>
      </c>
      <c r="C1751" s="65"/>
      <c r="D1751" s="12"/>
      <c r="E1751" s="13"/>
      <c r="F1751" s="14"/>
      <c r="G1751" s="13"/>
      <c r="H1751" s="13"/>
      <c r="I1751" s="13"/>
      <c r="J1751" s="12"/>
      <c r="K1751" s="13"/>
      <c r="L1751" s="40"/>
    </row>
    <row r="1752" spans="2:12">
      <c r="C1752" s="141" t="s">
        <v>468</v>
      </c>
      <c r="D1752" s="163">
        <v>26</v>
      </c>
      <c r="E1752" s="164">
        <v>107</v>
      </c>
      <c r="F1752" s="165">
        <v>133</v>
      </c>
      <c r="G1752" s="164">
        <v>1</v>
      </c>
      <c r="H1752" s="164">
        <v>9</v>
      </c>
      <c r="I1752" s="164">
        <v>10</v>
      </c>
      <c r="J1752" s="163">
        <v>27</v>
      </c>
      <c r="K1752" s="164">
        <v>116</v>
      </c>
      <c r="L1752" s="209">
        <v>143</v>
      </c>
    </row>
    <row r="1753" spans="2:12">
      <c r="C1753" s="141" t="s">
        <v>597</v>
      </c>
      <c r="D1753" s="163">
        <v>12</v>
      </c>
      <c r="E1753" s="164">
        <v>38</v>
      </c>
      <c r="F1753" s="165">
        <v>50</v>
      </c>
      <c r="G1753" s="164">
        <v>5</v>
      </c>
      <c r="H1753" s="164">
        <v>5</v>
      </c>
      <c r="I1753" s="164">
        <v>10</v>
      </c>
      <c r="J1753" s="163">
        <v>17</v>
      </c>
      <c r="K1753" s="164">
        <v>43</v>
      </c>
      <c r="L1753" s="209">
        <v>60</v>
      </c>
    </row>
    <row r="1754" spans="2:12">
      <c r="C1754" s="141" t="s">
        <v>599</v>
      </c>
      <c r="D1754" s="163">
        <v>105</v>
      </c>
      <c r="E1754" s="164">
        <v>148</v>
      </c>
      <c r="F1754" s="165">
        <v>253</v>
      </c>
      <c r="G1754" s="164">
        <v>17</v>
      </c>
      <c r="H1754" s="164">
        <v>19</v>
      </c>
      <c r="I1754" s="164">
        <v>36</v>
      </c>
      <c r="J1754" s="163">
        <v>122</v>
      </c>
      <c r="K1754" s="164">
        <v>167</v>
      </c>
      <c r="L1754" s="209">
        <v>289</v>
      </c>
    </row>
    <row r="1755" spans="2:12">
      <c r="C1755" s="141" t="s">
        <v>291</v>
      </c>
      <c r="D1755" s="163">
        <v>13</v>
      </c>
      <c r="E1755" s="164">
        <v>46</v>
      </c>
      <c r="F1755" s="165">
        <v>59</v>
      </c>
      <c r="G1755" s="164">
        <v>0</v>
      </c>
      <c r="H1755" s="164">
        <v>2</v>
      </c>
      <c r="I1755" s="164">
        <v>2</v>
      </c>
      <c r="J1755" s="163">
        <v>13</v>
      </c>
      <c r="K1755" s="164">
        <v>48</v>
      </c>
      <c r="L1755" s="209">
        <v>61</v>
      </c>
    </row>
    <row r="1756" spans="2:12">
      <c r="C1756" s="141" t="s">
        <v>601</v>
      </c>
      <c r="D1756" s="163">
        <v>11</v>
      </c>
      <c r="E1756" s="164">
        <v>6</v>
      </c>
      <c r="F1756" s="165">
        <v>17</v>
      </c>
      <c r="G1756" s="164">
        <v>12</v>
      </c>
      <c r="H1756" s="164">
        <v>10</v>
      </c>
      <c r="I1756" s="164">
        <v>22</v>
      </c>
      <c r="J1756" s="163">
        <v>23</v>
      </c>
      <c r="K1756" s="164">
        <v>16</v>
      </c>
      <c r="L1756" s="209">
        <v>39</v>
      </c>
    </row>
    <row r="1757" spans="2:12">
      <c r="C1757" s="141" t="s">
        <v>603</v>
      </c>
      <c r="D1757" s="163">
        <v>12</v>
      </c>
      <c r="E1757" s="164">
        <v>12</v>
      </c>
      <c r="F1757" s="165">
        <v>24</v>
      </c>
      <c r="G1757" s="164">
        <v>7</v>
      </c>
      <c r="H1757" s="164">
        <v>4</v>
      </c>
      <c r="I1757" s="164">
        <v>11</v>
      </c>
      <c r="J1757" s="163">
        <v>19</v>
      </c>
      <c r="K1757" s="164">
        <v>16</v>
      </c>
      <c r="L1757" s="209">
        <v>35</v>
      </c>
    </row>
    <row r="1758" spans="2:12">
      <c r="C1758" s="141" t="s">
        <v>472</v>
      </c>
      <c r="D1758" s="163">
        <v>13</v>
      </c>
      <c r="E1758" s="164">
        <v>57</v>
      </c>
      <c r="F1758" s="165">
        <v>70</v>
      </c>
      <c r="G1758" s="164">
        <v>3</v>
      </c>
      <c r="H1758" s="164">
        <v>7</v>
      </c>
      <c r="I1758" s="164">
        <v>10</v>
      </c>
      <c r="J1758" s="163">
        <v>16</v>
      </c>
      <c r="K1758" s="164">
        <v>64</v>
      </c>
      <c r="L1758" s="209">
        <v>80</v>
      </c>
    </row>
    <row r="1759" spans="2:12">
      <c r="C1759" s="65" t="s">
        <v>50</v>
      </c>
      <c r="D1759" s="9">
        <v>192</v>
      </c>
      <c r="E1759" s="10">
        <v>414</v>
      </c>
      <c r="F1759" s="11">
        <v>606</v>
      </c>
      <c r="G1759" s="10">
        <v>45</v>
      </c>
      <c r="H1759" s="10">
        <v>56</v>
      </c>
      <c r="I1759" s="10">
        <v>101</v>
      </c>
      <c r="J1759" s="9">
        <v>237</v>
      </c>
      <c r="K1759" s="10">
        <v>470</v>
      </c>
      <c r="L1759" s="38">
        <v>707</v>
      </c>
    </row>
    <row r="1760" spans="2:12">
      <c r="B1760" s="1" t="s">
        <v>247</v>
      </c>
      <c r="C1760" s="65"/>
      <c r="D1760" s="12"/>
      <c r="E1760" s="13"/>
      <c r="F1760" s="14"/>
      <c r="G1760" s="13"/>
      <c r="H1760" s="13"/>
      <c r="I1760" s="13"/>
      <c r="J1760" s="12"/>
      <c r="K1760" s="13"/>
      <c r="L1760" s="40"/>
    </row>
    <row r="1761" spans="2:12">
      <c r="C1761" s="141" t="s">
        <v>609</v>
      </c>
      <c r="D1761" s="163">
        <v>37</v>
      </c>
      <c r="E1761" s="164">
        <v>55</v>
      </c>
      <c r="F1761" s="165">
        <v>92</v>
      </c>
      <c r="G1761" s="164">
        <v>6</v>
      </c>
      <c r="H1761" s="164">
        <v>5</v>
      </c>
      <c r="I1761" s="164">
        <v>11</v>
      </c>
      <c r="J1761" s="163">
        <v>43</v>
      </c>
      <c r="K1761" s="164">
        <v>60</v>
      </c>
      <c r="L1761" s="209">
        <v>103</v>
      </c>
    </row>
    <row r="1762" spans="2:12">
      <c r="C1762" s="65" t="s">
        <v>50</v>
      </c>
      <c r="D1762" s="9">
        <v>37</v>
      </c>
      <c r="E1762" s="10">
        <v>55</v>
      </c>
      <c r="F1762" s="11">
        <v>92</v>
      </c>
      <c r="G1762" s="10">
        <v>6</v>
      </c>
      <c r="H1762" s="10">
        <v>5</v>
      </c>
      <c r="I1762" s="10">
        <v>11</v>
      </c>
      <c r="J1762" s="9">
        <v>43</v>
      </c>
      <c r="K1762" s="10">
        <v>60</v>
      </c>
      <c r="L1762" s="38">
        <v>103</v>
      </c>
    </row>
    <row r="1763" spans="2:12">
      <c r="B1763" s="1" t="s">
        <v>248</v>
      </c>
      <c r="C1763" s="65"/>
      <c r="D1763" s="12"/>
      <c r="E1763" s="13"/>
      <c r="F1763" s="14"/>
      <c r="G1763" s="13"/>
      <c r="H1763" s="13"/>
      <c r="I1763" s="13"/>
      <c r="J1763" s="12"/>
      <c r="K1763" s="13"/>
      <c r="L1763" s="40"/>
    </row>
    <row r="1764" spans="2:12">
      <c r="C1764" s="162" t="s">
        <v>248</v>
      </c>
      <c r="D1764" s="163">
        <v>101</v>
      </c>
      <c r="E1764" s="164">
        <v>69</v>
      </c>
      <c r="F1764" s="165">
        <v>170</v>
      </c>
      <c r="G1764" s="164">
        <v>5</v>
      </c>
      <c r="H1764" s="164">
        <v>0</v>
      </c>
      <c r="I1764" s="164">
        <v>5</v>
      </c>
      <c r="J1764" s="163">
        <v>106</v>
      </c>
      <c r="K1764" s="164">
        <v>69</v>
      </c>
      <c r="L1764" s="209">
        <v>175</v>
      </c>
    </row>
    <row r="1765" spans="2:12">
      <c r="C1765" s="65" t="s">
        <v>50</v>
      </c>
      <c r="D1765" s="9">
        <v>101</v>
      </c>
      <c r="E1765" s="10">
        <v>69</v>
      </c>
      <c r="F1765" s="11">
        <v>170</v>
      </c>
      <c r="G1765" s="10">
        <v>5</v>
      </c>
      <c r="H1765" s="10">
        <v>0</v>
      </c>
      <c r="I1765" s="10">
        <v>5</v>
      </c>
      <c r="J1765" s="9">
        <v>106</v>
      </c>
      <c r="K1765" s="10">
        <v>69</v>
      </c>
      <c r="L1765" s="38">
        <v>175</v>
      </c>
    </row>
    <row r="1766" spans="2:12">
      <c r="B1766" s="1" t="s">
        <v>249</v>
      </c>
      <c r="C1766" s="65"/>
      <c r="D1766" s="12"/>
      <c r="E1766" s="13"/>
      <c r="F1766" s="14"/>
      <c r="G1766" s="13"/>
      <c r="H1766" s="13"/>
      <c r="I1766" s="13"/>
      <c r="J1766" s="12"/>
      <c r="K1766" s="13"/>
      <c r="L1766" s="40"/>
    </row>
    <row r="1767" spans="2:12">
      <c r="C1767" s="141" t="s">
        <v>613</v>
      </c>
      <c r="D1767" s="163">
        <v>42</v>
      </c>
      <c r="E1767" s="164">
        <v>115</v>
      </c>
      <c r="F1767" s="165">
        <v>157</v>
      </c>
      <c r="G1767" s="164">
        <v>3</v>
      </c>
      <c r="H1767" s="164">
        <v>9</v>
      </c>
      <c r="I1767" s="164">
        <v>12</v>
      </c>
      <c r="J1767" s="163">
        <v>45</v>
      </c>
      <c r="K1767" s="164">
        <v>124</v>
      </c>
      <c r="L1767" s="209">
        <v>169</v>
      </c>
    </row>
    <row r="1768" spans="2:12">
      <c r="C1768" s="65" t="s">
        <v>50</v>
      </c>
      <c r="D1768" s="9">
        <v>42</v>
      </c>
      <c r="E1768" s="10">
        <v>115</v>
      </c>
      <c r="F1768" s="11">
        <v>157</v>
      </c>
      <c r="G1768" s="10">
        <v>3</v>
      </c>
      <c r="H1768" s="10">
        <v>9</v>
      </c>
      <c r="I1768" s="10">
        <v>12</v>
      </c>
      <c r="J1768" s="9">
        <v>45</v>
      </c>
      <c r="K1768" s="10">
        <v>124</v>
      </c>
      <c r="L1768" s="38">
        <v>169</v>
      </c>
    </row>
    <row r="1769" spans="2:12">
      <c r="B1769" s="1" t="s">
        <v>255</v>
      </c>
      <c r="C1769" s="65"/>
      <c r="D1769" s="12"/>
      <c r="E1769" s="13"/>
      <c r="F1769" s="14"/>
      <c r="G1769" s="13"/>
      <c r="H1769" s="13"/>
      <c r="I1769" s="13"/>
      <c r="J1769" s="12"/>
      <c r="K1769" s="13"/>
      <c r="L1769" s="40"/>
    </row>
    <row r="1770" spans="2:12">
      <c r="C1770" s="162" t="s">
        <v>620</v>
      </c>
      <c r="D1770" s="163">
        <v>7</v>
      </c>
      <c r="E1770" s="164">
        <v>25</v>
      </c>
      <c r="F1770" s="165">
        <v>32</v>
      </c>
      <c r="G1770" s="164">
        <v>16</v>
      </c>
      <c r="H1770" s="164">
        <v>21</v>
      </c>
      <c r="I1770" s="164">
        <v>37</v>
      </c>
      <c r="J1770" s="163">
        <v>23</v>
      </c>
      <c r="K1770" s="164">
        <v>46</v>
      </c>
      <c r="L1770" s="209">
        <v>69</v>
      </c>
    </row>
    <row r="1771" spans="2:12">
      <c r="C1771" s="141" t="s">
        <v>478</v>
      </c>
      <c r="D1771" s="163">
        <v>167</v>
      </c>
      <c r="E1771" s="164">
        <v>272</v>
      </c>
      <c r="F1771" s="165">
        <v>439</v>
      </c>
      <c r="G1771" s="164">
        <v>3</v>
      </c>
      <c r="H1771" s="164">
        <v>9</v>
      </c>
      <c r="I1771" s="164">
        <v>12</v>
      </c>
      <c r="J1771" s="163">
        <v>170</v>
      </c>
      <c r="K1771" s="164">
        <v>281</v>
      </c>
      <c r="L1771" s="209">
        <v>451</v>
      </c>
    </row>
    <row r="1772" spans="2:12">
      <c r="C1772" s="65" t="s">
        <v>50</v>
      </c>
      <c r="D1772" s="9">
        <v>174</v>
      </c>
      <c r="E1772" s="10">
        <v>297</v>
      </c>
      <c r="F1772" s="11">
        <v>471</v>
      </c>
      <c r="G1772" s="10">
        <v>19</v>
      </c>
      <c r="H1772" s="10">
        <v>30</v>
      </c>
      <c r="I1772" s="10">
        <v>49</v>
      </c>
      <c r="J1772" s="9">
        <v>193</v>
      </c>
      <c r="K1772" s="10">
        <v>327</v>
      </c>
      <c r="L1772" s="38">
        <v>520</v>
      </c>
    </row>
    <row r="1773" spans="2:12">
      <c r="B1773" s="1" t="s">
        <v>260</v>
      </c>
      <c r="C1773" s="65"/>
      <c r="D1773" s="12"/>
      <c r="E1773" s="13"/>
      <c r="F1773" s="14"/>
      <c r="G1773" s="13"/>
      <c r="H1773" s="13"/>
      <c r="I1773" s="13"/>
      <c r="J1773" s="12"/>
      <c r="K1773" s="13"/>
      <c r="L1773" s="40"/>
    </row>
    <row r="1774" spans="2:12">
      <c r="C1774" s="140" t="s">
        <v>627</v>
      </c>
      <c r="D1774" s="163">
        <v>6</v>
      </c>
      <c r="E1774" s="164">
        <v>9</v>
      </c>
      <c r="F1774" s="165">
        <v>15</v>
      </c>
      <c r="G1774" s="164">
        <v>11</v>
      </c>
      <c r="H1774" s="164">
        <v>6</v>
      </c>
      <c r="I1774" s="164">
        <v>17</v>
      </c>
      <c r="J1774" s="163">
        <v>17</v>
      </c>
      <c r="K1774" s="164">
        <v>15</v>
      </c>
      <c r="L1774" s="209">
        <v>32</v>
      </c>
    </row>
    <row r="1775" spans="2:12">
      <c r="C1775" s="141" t="s">
        <v>260</v>
      </c>
      <c r="D1775" s="163">
        <v>22</v>
      </c>
      <c r="E1775" s="164">
        <v>88</v>
      </c>
      <c r="F1775" s="165">
        <v>110</v>
      </c>
      <c r="G1775" s="164">
        <v>1</v>
      </c>
      <c r="H1775" s="164">
        <v>10</v>
      </c>
      <c r="I1775" s="164">
        <v>11</v>
      </c>
      <c r="J1775" s="163">
        <v>23</v>
      </c>
      <c r="K1775" s="164">
        <v>98</v>
      </c>
      <c r="L1775" s="209">
        <v>121</v>
      </c>
    </row>
    <row r="1776" spans="2:12">
      <c r="C1776" s="141" t="s">
        <v>633</v>
      </c>
      <c r="D1776" s="163">
        <v>6</v>
      </c>
      <c r="E1776" s="164">
        <v>45</v>
      </c>
      <c r="F1776" s="165">
        <v>51</v>
      </c>
      <c r="G1776" s="164">
        <v>0</v>
      </c>
      <c r="H1776" s="164">
        <v>4</v>
      </c>
      <c r="I1776" s="164">
        <v>4</v>
      </c>
      <c r="J1776" s="163">
        <v>6</v>
      </c>
      <c r="K1776" s="164">
        <v>49</v>
      </c>
      <c r="L1776" s="209">
        <v>55</v>
      </c>
    </row>
    <row r="1777" spans="1:13">
      <c r="C1777" s="65" t="s">
        <v>50</v>
      </c>
      <c r="D1777" s="9">
        <v>34</v>
      </c>
      <c r="E1777" s="10">
        <v>142</v>
      </c>
      <c r="F1777" s="11">
        <v>176</v>
      </c>
      <c r="G1777" s="10">
        <v>12</v>
      </c>
      <c r="H1777" s="10">
        <v>20</v>
      </c>
      <c r="I1777" s="10">
        <v>32</v>
      </c>
      <c r="J1777" s="9">
        <v>46</v>
      </c>
      <c r="K1777" s="10">
        <v>162</v>
      </c>
      <c r="L1777" s="38">
        <v>208</v>
      </c>
    </row>
    <row r="1778" spans="1:13">
      <c r="B1778" s="1" t="s">
        <v>261</v>
      </c>
      <c r="C1778" s="65"/>
      <c r="D1778" s="12"/>
      <c r="E1778" s="13"/>
      <c r="F1778" s="14"/>
      <c r="G1778" s="13"/>
      <c r="H1778" s="13"/>
      <c r="I1778" s="13"/>
      <c r="J1778" s="12"/>
      <c r="K1778" s="13"/>
      <c r="L1778" s="40"/>
    </row>
    <row r="1779" spans="1:13">
      <c r="C1779" s="162" t="s">
        <v>293</v>
      </c>
      <c r="D1779" s="163">
        <v>23</v>
      </c>
      <c r="E1779" s="164">
        <v>68</v>
      </c>
      <c r="F1779" s="165">
        <v>91</v>
      </c>
      <c r="G1779" s="164">
        <v>2</v>
      </c>
      <c r="H1779" s="164">
        <v>6</v>
      </c>
      <c r="I1779" s="164">
        <v>8</v>
      </c>
      <c r="J1779" s="163">
        <v>25</v>
      </c>
      <c r="K1779" s="164">
        <v>74</v>
      </c>
      <c r="L1779" s="209">
        <v>99</v>
      </c>
    </row>
    <row r="1780" spans="1:13">
      <c r="C1780" s="65" t="s">
        <v>50</v>
      </c>
      <c r="D1780" s="9">
        <v>23</v>
      </c>
      <c r="E1780" s="10">
        <v>68</v>
      </c>
      <c r="F1780" s="11">
        <v>91</v>
      </c>
      <c r="G1780" s="10">
        <v>2</v>
      </c>
      <c r="H1780" s="10">
        <v>6</v>
      </c>
      <c r="I1780" s="10">
        <v>8</v>
      </c>
      <c r="J1780" s="9">
        <v>25</v>
      </c>
      <c r="K1780" s="10">
        <v>74</v>
      </c>
      <c r="L1780" s="38">
        <v>99</v>
      </c>
    </row>
    <row r="1781" spans="1:13" ht="31.95" customHeight="1">
      <c r="B1781" s="679" t="s">
        <v>267</v>
      </c>
      <c r="C1781" s="679"/>
      <c r="D1781" s="12"/>
      <c r="E1781" s="13"/>
      <c r="F1781" s="14"/>
      <c r="G1781" s="13"/>
      <c r="H1781" s="13"/>
      <c r="I1781" s="13"/>
      <c r="J1781" s="12"/>
      <c r="K1781" s="13"/>
      <c r="L1781" s="40"/>
    </row>
    <row r="1782" spans="1:13">
      <c r="A1782" s="140"/>
      <c r="B1782" s="140"/>
      <c r="C1782" s="162" t="s">
        <v>662</v>
      </c>
      <c r="D1782" s="168">
        <v>0</v>
      </c>
      <c r="E1782" s="169">
        <v>0</v>
      </c>
      <c r="F1782" s="172">
        <v>0</v>
      </c>
      <c r="G1782" s="169">
        <v>8</v>
      </c>
      <c r="H1782" s="169">
        <v>14</v>
      </c>
      <c r="I1782" s="169">
        <v>22</v>
      </c>
      <c r="J1782" s="168">
        <v>8</v>
      </c>
      <c r="K1782" s="169">
        <v>14</v>
      </c>
      <c r="L1782" s="279">
        <v>22</v>
      </c>
      <c r="M1782" s="140"/>
    </row>
    <row r="1783" spans="1:13">
      <c r="C1783" s="65" t="s">
        <v>50</v>
      </c>
      <c r="D1783" s="12">
        <v>0</v>
      </c>
      <c r="E1783" s="13">
        <v>0</v>
      </c>
      <c r="F1783" s="14">
        <v>0</v>
      </c>
      <c r="G1783" s="13">
        <v>8</v>
      </c>
      <c r="H1783" s="13">
        <v>14</v>
      </c>
      <c r="I1783" s="13">
        <v>22</v>
      </c>
      <c r="J1783" s="12">
        <v>8</v>
      </c>
      <c r="K1783" s="13">
        <v>14</v>
      </c>
      <c r="L1783" s="40">
        <v>22</v>
      </c>
    </row>
    <row r="1784" spans="1:13">
      <c r="B1784" s="1" t="s">
        <v>269</v>
      </c>
      <c r="C1784" s="65"/>
      <c r="D1784" s="12"/>
      <c r="E1784" s="13"/>
      <c r="F1784" s="14"/>
      <c r="G1784" s="13"/>
      <c r="H1784" s="13"/>
      <c r="I1784" s="13"/>
      <c r="J1784" s="12"/>
      <c r="K1784" s="13"/>
      <c r="L1784" s="40"/>
    </row>
    <row r="1785" spans="1:13">
      <c r="C1785" s="162" t="s">
        <v>788</v>
      </c>
      <c r="D1785" s="163">
        <v>6</v>
      </c>
      <c r="E1785" s="164">
        <v>5</v>
      </c>
      <c r="F1785" s="165">
        <v>11</v>
      </c>
      <c r="G1785" s="164">
        <v>0</v>
      </c>
      <c r="H1785" s="164">
        <v>3</v>
      </c>
      <c r="I1785" s="164">
        <v>3</v>
      </c>
      <c r="J1785" s="163">
        <v>6</v>
      </c>
      <c r="K1785" s="164">
        <v>8</v>
      </c>
      <c r="L1785" s="209">
        <v>14</v>
      </c>
    </row>
    <row r="1786" spans="1:13" ht="13.2" customHeight="1">
      <c r="C1786" s="162" t="s">
        <v>789</v>
      </c>
      <c r="D1786" s="163">
        <v>17</v>
      </c>
      <c r="E1786" s="164">
        <v>64</v>
      </c>
      <c r="F1786" s="165">
        <v>81</v>
      </c>
      <c r="G1786" s="164">
        <v>3</v>
      </c>
      <c r="H1786" s="164">
        <v>8</v>
      </c>
      <c r="I1786" s="164">
        <v>11</v>
      </c>
      <c r="J1786" s="163">
        <v>20</v>
      </c>
      <c r="K1786" s="164">
        <v>72</v>
      </c>
      <c r="L1786" s="209">
        <v>92</v>
      </c>
    </row>
    <row r="1787" spans="1:13">
      <c r="C1787" s="65" t="s">
        <v>50</v>
      </c>
      <c r="D1787" s="9">
        <v>23</v>
      </c>
      <c r="E1787" s="10">
        <v>69</v>
      </c>
      <c r="F1787" s="11">
        <v>92</v>
      </c>
      <c r="G1787" s="10">
        <v>3</v>
      </c>
      <c r="H1787" s="10">
        <v>11</v>
      </c>
      <c r="I1787" s="10">
        <v>14</v>
      </c>
      <c r="J1787" s="9">
        <v>26</v>
      </c>
      <c r="K1787" s="10">
        <v>80</v>
      </c>
      <c r="L1787" s="38">
        <v>106</v>
      </c>
    </row>
    <row r="1788" spans="1:13" ht="13.2" customHeight="1">
      <c r="B1788" s="1" t="s">
        <v>273</v>
      </c>
      <c r="C1788" s="65"/>
      <c r="D1788" s="12"/>
      <c r="E1788" s="13"/>
      <c r="F1788" s="14"/>
      <c r="G1788" s="13"/>
      <c r="H1788" s="13"/>
      <c r="I1788" s="13"/>
      <c r="J1788" s="12"/>
      <c r="K1788" s="13"/>
      <c r="L1788" s="40"/>
    </row>
    <row r="1789" spans="1:13">
      <c r="C1789" s="141" t="s">
        <v>486</v>
      </c>
      <c r="D1789" s="163">
        <v>21</v>
      </c>
      <c r="E1789" s="164">
        <v>26</v>
      </c>
      <c r="F1789" s="165">
        <v>47</v>
      </c>
      <c r="G1789" s="164">
        <v>0</v>
      </c>
      <c r="H1789" s="164">
        <v>1</v>
      </c>
      <c r="I1789" s="164">
        <v>1</v>
      </c>
      <c r="J1789" s="163">
        <v>21</v>
      </c>
      <c r="K1789" s="164">
        <v>27</v>
      </c>
      <c r="L1789" s="209">
        <v>48</v>
      </c>
    </row>
    <row r="1790" spans="1:13">
      <c r="C1790" s="141" t="s">
        <v>487</v>
      </c>
      <c r="D1790" s="163">
        <v>13</v>
      </c>
      <c r="E1790" s="164">
        <v>14</v>
      </c>
      <c r="F1790" s="165">
        <v>27</v>
      </c>
      <c r="G1790" s="164">
        <v>1</v>
      </c>
      <c r="H1790" s="164">
        <v>2</v>
      </c>
      <c r="I1790" s="164">
        <v>3</v>
      </c>
      <c r="J1790" s="163">
        <v>14</v>
      </c>
      <c r="K1790" s="164">
        <v>16</v>
      </c>
      <c r="L1790" s="209">
        <v>30</v>
      </c>
    </row>
    <row r="1791" spans="1:13">
      <c r="C1791" s="141" t="s">
        <v>709</v>
      </c>
      <c r="D1791" s="163">
        <v>35</v>
      </c>
      <c r="E1791" s="164">
        <v>30</v>
      </c>
      <c r="F1791" s="165">
        <v>65</v>
      </c>
      <c r="G1791" s="164">
        <v>5</v>
      </c>
      <c r="H1791" s="164">
        <v>19</v>
      </c>
      <c r="I1791" s="164">
        <v>24</v>
      </c>
      <c r="J1791" s="163">
        <v>40</v>
      </c>
      <c r="K1791" s="164">
        <v>49</v>
      </c>
      <c r="L1791" s="209">
        <v>89</v>
      </c>
    </row>
    <row r="1792" spans="1:13">
      <c r="C1792" s="141" t="s">
        <v>711</v>
      </c>
      <c r="D1792" s="163">
        <v>31</v>
      </c>
      <c r="E1792" s="164">
        <v>9</v>
      </c>
      <c r="F1792" s="165">
        <v>40</v>
      </c>
      <c r="G1792" s="164">
        <v>2</v>
      </c>
      <c r="H1792" s="164">
        <v>3</v>
      </c>
      <c r="I1792" s="164">
        <v>5</v>
      </c>
      <c r="J1792" s="163">
        <v>33</v>
      </c>
      <c r="K1792" s="164">
        <v>12</v>
      </c>
      <c r="L1792" s="209">
        <v>45</v>
      </c>
    </row>
    <row r="1793" spans="1:12">
      <c r="C1793" s="141" t="s">
        <v>712</v>
      </c>
      <c r="D1793" s="163">
        <v>15</v>
      </c>
      <c r="E1793" s="164">
        <v>3</v>
      </c>
      <c r="F1793" s="165">
        <v>18</v>
      </c>
      <c r="G1793" s="164">
        <v>7</v>
      </c>
      <c r="H1793" s="164">
        <v>7</v>
      </c>
      <c r="I1793" s="164">
        <v>14</v>
      </c>
      <c r="J1793" s="163">
        <v>22</v>
      </c>
      <c r="K1793" s="164">
        <v>10</v>
      </c>
      <c r="L1793" s="209">
        <v>32</v>
      </c>
    </row>
    <row r="1794" spans="1:12">
      <c r="C1794" s="141" t="s">
        <v>489</v>
      </c>
      <c r="D1794" s="163">
        <v>33</v>
      </c>
      <c r="E1794" s="164">
        <v>3</v>
      </c>
      <c r="F1794" s="165">
        <v>36</v>
      </c>
      <c r="G1794" s="164">
        <v>1</v>
      </c>
      <c r="H1794" s="164">
        <v>0</v>
      </c>
      <c r="I1794" s="164">
        <v>1</v>
      </c>
      <c r="J1794" s="163">
        <v>34</v>
      </c>
      <c r="K1794" s="164">
        <v>3</v>
      </c>
      <c r="L1794" s="209">
        <v>37</v>
      </c>
    </row>
    <row r="1795" spans="1:12">
      <c r="C1795" s="141" t="s">
        <v>336</v>
      </c>
      <c r="D1795" s="163">
        <v>36</v>
      </c>
      <c r="E1795" s="164">
        <v>4</v>
      </c>
      <c r="F1795" s="165">
        <v>40</v>
      </c>
      <c r="G1795" s="164">
        <v>4</v>
      </c>
      <c r="H1795" s="164">
        <v>1</v>
      </c>
      <c r="I1795" s="164">
        <v>5</v>
      </c>
      <c r="J1795" s="163">
        <v>40</v>
      </c>
      <c r="K1795" s="164">
        <v>5</v>
      </c>
      <c r="L1795" s="209">
        <v>45</v>
      </c>
    </row>
    <row r="1796" spans="1:12">
      <c r="C1796" s="141" t="s">
        <v>294</v>
      </c>
      <c r="D1796" s="163">
        <v>36</v>
      </c>
      <c r="E1796" s="164">
        <v>34</v>
      </c>
      <c r="F1796" s="165">
        <v>70</v>
      </c>
      <c r="G1796" s="164">
        <v>1</v>
      </c>
      <c r="H1796" s="164">
        <v>2</v>
      </c>
      <c r="I1796" s="164">
        <v>3</v>
      </c>
      <c r="J1796" s="163">
        <v>37</v>
      </c>
      <c r="K1796" s="164">
        <v>36</v>
      </c>
      <c r="L1796" s="209">
        <v>73</v>
      </c>
    </row>
    <row r="1797" spans="1:12">
      <c r="C1797" s="141" t="s">
        <v>494</v>
      </c>
      <c r="D1797" s="163">
        <v>23</v>
      </c>
      <c r="E1797" s="164">
        <v>15</v>
      </c>
      <c r="F1797" s="165">
        <v>38</v>
      </c>
      <c r="G1797" s="164">
        <v>0</v>
      </c>
      <c r="H1797" s="164">
        <v>2</v>
      </c>
      <c r="I1797" s="164">
        <v>2</v>
      </c>
      <c r="J1797" s="163">
        <v>23</v>
      </c>
      <c r="K1797" s="164">
        <v>17</v>
      </c>
      <c r="L1797" s="209">
        <v>40</v>
      </c>
    </row>
    <row r="1798" spans="1:12">
      <c r="C1798" s="65" t="s">
        <v>50</v>
      </c>
      <c r="D1798" s="9">
        <v>243</v>
      </c>
      <c r="E1798" s="10">
        <v>138</v>
      </c>
      <c r="F1798" s="11">
        <v>381</v>
      </c>
      <c r="G1798" s="10">
        <v>21</v>
      </c>
      <c r="H1798" s="10">
        <v>37</v>
      </c>
      <c r="I1798" s="10">
        <v>58</v>
      </c>
      <c r="J1798" s="9">
        <v>264</v>
      </c>
      <c r="K1798" s="10">
        <v>175</v>
      </c>
      <c r="L1798" s="38">
        <v>439</v>
      </c>
    </row>
    <row r="1799" spans="1:12">
      <c r="B1799" s="1" t="s">
        <v>274</v>
      </c>
      <c r="C1799" s="65"/>
      <c r="D1799" s="12"/>
      <c r="E1799" s="13"/>
      <c r="F1799" s="14"/>
      <c r="G1799" s="13"/>
      <c r="H1799" s="13"/>
      <c r="I1799" s="13"/>
      <c r="J1799" s="12"/>
      <c r="K1799" s="13"/>
      <c r="L1799" s="40"/>
    </row>
    <row r="1800" spans="1:12">
      <c r="C1800" s="141" t="s">
        <v>498</v>
      </c>
      <c r="D1800" s="163">
        <v>22</v>
      </c>
      <c r="E1800" s="164">
        <v>26</v>
      </c>
      <c r="F1800" s="165">
        <v>48</v>
      </c>
      <c r="G1800" s="164">
        <v>8</v>
      </c>
      <c r="H1800" s="164">
        <v>8</v>
      </c>
      <c r="I1800" s="164">
        <v>16</v>
      </c>
      <c r="J1800" s="163">
        <v>30</v>
      </c>
      <c r="K1800" s="164">
        <v>34</v>
      </c>
      <c r="L1800" s="209">
        <v>64</v>
      </c>
    </row>
    <row r="1801" spans="1:12">
      <c r="C1801" s="65" t="s">
        <v>50</v>
      </c>
      <c r="D1801" s="9">
        <v>22</v>
      </c>
      <c r="E1801" s="10">
        <v>26</v>
      </c>
      <c r="F1801" s="11">
        <v>48</v>
      </c>
      <c r="G1801" s="10">
        <v>8</v>
      </c>
      <c r="H1801" s="10">
        <v>8</v>
      </c>
      <c r="I1801" s="10">
        <v>16</v>
      </c>
      <c r="J1801" s="9">
        <v>30</v>
      </c>
      <c r="K1801" s="10">
        <v>34</v>
      </c>
      <c r="L1801" s="38">
        <v>64</v>
      </c>
    </row>
    <row r="1802" spans="1:12">
      <c r="C1802" s="65" t="s">
        <v>295</v>
      </c>
      <c r="D1802" s="12">
        <v>2174</v>
      </c>
      <c r="E1802" s="13">
        <v>2946</v>
      </c>
      <c r="F1802" s="14">
        <v>5120</v>
      </c>
      <c r="G1802" s="13">
        <v>311</v>
      </c>
      <c r="H1802" s="13">
        <v>470</v>
      </c>
      <c r="I1802" s="13">
        <v>781</v>
      </c>
      <c r="J1802" s="12">
        <v>2485</v>
      </c>
      <c r="K1802" s="13">
        <v>3416</v>
      </c>
      <c r="L1802" s="40">
        <v>5901</v>
      </c>
    </row>
    <row r="1803" spans="1:12">
      <c r="A1803" s="1" t="s">
        <v>746</v>
      </c>
      <c r="C1803" s="65"/>
      <c r="D1803" s="12"/>
      <c r="E1803" s="13"/>
      <c r="F1803" s="13"/>
      <c r="G1803" s="12"/>
      <c r="H1803" s="13"/>
      <c r="I1803" s="13"/>
      <c r="J1803" s="12"/>
      <c r="K1803" s="13"/>
      <c r="L1803" s="40"/>
    </row>
    <row r="1804" spans="1:12">
      <c r="B1804" s="1" t="s">
        <v>224</v>
      </c>
      <c r="C1804" s="65"/>
      <c r="D1804" s="12"/>
      <c r="E1804" s="13"/>
      <c r="F1804" s="13"/>
      <c r="G1804" s="12"/>
      <c r="H1804" s="13"/>
      <c r="I1804" s="13"/>
      <c r="J1804" s="12"/>
      <c r="K1804" s="13"/>
      <c r="L1804" s="40"/>
    </row>
    <row r="1805" spans="1:12">
      <c r="C1805" s="162" t="s">
        <v>553</v>
      </c>
      <c r="D1805" s="163">
        <v>27</v>
      </c>
      <c r="E1805" s="164">
        <v>95</v>
      </c>
      <c r="F1805" s="164">
        <v>122</v>
      </c>
      <c r="G1805" s="163">
        <v>1</v>
      </c>
      <c r="H1805" s="164">
        <v>13</v>
      </c>
      <c r="I1805" s="164">
        <v>14</v>
      </c>
      <c r="J1805" s="163">
        <v>28</v>
      </c>
      <c r="K1805" s="164">
        <v>108</v>
      </c>
      <c r="L1805" s="209">
        <v>136</v>
      </c>
    </row>
    <row r="1806" spans="1:12">
      <c r="C1806" s="65" t="s">
        <v>50</v>
      </c>
      <c r="D1806" s="9">
        <v>27</v>
      </c>
      <c r="E1806" s="10">
        <v>95</v>
      </c>
      <c r="F1806" s="10">
        <v>122</v>
      </c>
      <c r="G1806" s="9">
        <v>1</v>
      </c>
      <c r="H1806" s="10">
        <v>13</v>
      </c>
      <c r="I1806" s="10">
        <v>14</v>
      </c>
      <c r="J1806" s="9">
        <v>28</v>
      </c>
      <c r="K1806" s="10">
        <v>108</v>
      </c>
      <c r="L1806" s="38">
        <v>136</v>
      </c>
    </row>
    <row r="1807" spans="1:12" ht="14.4" customHeight="1">
      <c r="B1807" s="1" t="s">
        <v>243</v>
      </c>
      <c r="C1807" s="65"/>
      <c r="D1807" s="12"/>
      <c r="E1807" s="13"/>
      <c r="F1807" s="13"/>
      <c r="G1807" s="12"/>
      <c r="H1807" s="13"/>
      <c r="I1807" s="13"/>
      <c r="J1807" s="12"/>
      <c r="K1807" s="13"/>
      <c r="L1807" s="40"/>
    </row>
    <row r="1808" spans="1:12">
      <c r="C1808" s="162" t="s">
        <v>424</v>
      </c>
      <c r="D1808" s="163">
        <v>10</v>
      </c>
      <c r="E1808" s="164">
        <v>43</v>
      </c>
      <c r="F1808" s="164">
        <v>53</v>
      </c>
      <c r="G1808" s="163">
        <v>0</v>
      </c>
      <c r="H1808" s="164">
        <v>4</v>
      </c>
      <c r="I1808" s="164">
        <v>4</v>
      </c>
      <c r="J1808" s="163">
        <v>10</v>
      </c>
      <c r="K1808" s="164">
        <v>47</v>
      </c>
      <c r="L1808" s="209">
        <v>57</v>
      </c>
    </row>
    <row r="1809" spans="1:12">
      <c r="C1809" s="65" t="s">
        <v>50</v>
      </c>
      <c r="D1809" s="9">
        <v>10</v>
      </c>
      <c r="E1809" s="10">
        <v>43</v>
      </c>
      <c r="F1809" s="10">
        <v>53</v>
      </c>
      <c r="G1809" s="9">
        <v>0</v>
      </c>
      <c r="H1809" s="10">
        <v>4</v>
      </c>
      <c r="I1809" s="10">
        <v>4</v>
      </c>
      <c r="J1809" s="9">
        <v>10</v>
      </c>
      <c r="K1809" s="10">
        <v>47</v>
      </c>
      <c r="L1809" s="38">
        <v>57</v>
      </c>
    </row>
    <row r="1810" spans="1:12">
      <c r="C1810" s="65" t="s">
        <v>747</v>
      </c>
      <c r="D1810" s="12">
        <v>37</v>
      </c>
      <c r="E1810" s="13">
        <v>138</v>
      </c>
      <c r="F1810" s="13">
        <v>175</v>
      </c>
      <c r="G1810" s="12">
        <v>1</v>
      </c>
      <c r="H1810" s="13">
        <v>17</v>
      </c>
      <c r="I1810" s="13">
        <v>18</v>
      </c>
      <c r="J1810" s="12">
        <v>38</v>
      </c>
      <c r="K1810" s="13">
        <v>155</v>
      </c>
      <c r="L1810" s="40">
        <v>193</v>
      </c>
    </row>
    <row r="1811" spans="1:12">
      <c r="C1811" s="65" t="s">
        <v>301</v>
      </c>
      <c r="D1811" s="9">
        <f t="shared" ref="D1811:L1811" si="37">SUM(D1810,D1802,D1683)</f>
        <v>6362</v>
      </c>
      <c r="E1811" s="10">
        <f t="shared" si="37"/>
        <v>8188</v>
      </c>
      <c r="F1811" s="10">
        <f t="shared" si="37"/>
        <v>14550</v>
      </c>
      <c r="G1811" s="9">
        <f t="shared" si="37"/>
        <v>642</v>
      </c>
      <c r="H1811" s="10">
        <f t="shared" si="37"/>
        <v>1242</v>
      </c>
      <c r="I1811" s="10">
        <f t="shared" si="37"/>
        <v>1884</v>
      </c>
      <c r="J1811" s="9">
        <f t="shared" si="37"/>
        <v>7004</v>
      </c>
      <c r="K1811" s="10">
        <f t="shared" si="37"/>
        <v>9430</v>
      </c>
      <c r="L1811" s="38">
        <f t="shared" si="37"/>
        <v>16434</v>
      </c>
    </row>
    <row r="1812" spans="1:12">
      <c r="A1812" s="1" t="s">
        <v>60</v>
      </c>
      <c r="C1812" s="65"/>
      <c r="D1812" s="163">
        <v>305</v>
      </c>
      <c r="E1812" s="164">
        <v>437</v>
      </c>
      <c r="F1812" s="164">
        <v>742</v>
      </c>
      <c r="G1812" s="163">
        <v>82</v>
      </c>
      <c r="H1812" s="164">
        <v>100</v>
      </c>
      <c r="I1812" s="164">
        <v>182</v>
      </c>
      <c r="J1812" s="163">
        <v>387</v>
      </c>
      <c r="K1812" s="164">
        <v>537</v>
      </c>
      <c r="L1812" s="209">
        <v>924</v>
      </c>
    </row>
    <row r="1813" spans="1:12">
      <c r="A1813" s="1" t="s">
        <v>62</v>
      </c>
      <c r="D1813" s="163">
        <v>620</v>
      </c>
      <c r="E1813" s="164">
        <v>653</v>
      </c>
      <c r="F1813" s="164">
        <v>1273</v>
      </c>
      <c r="G1813" s="163">
        <v>578</v>
      </c>
      <c r="H1813" s="164">
        <v>487</v>
      </c>
      <c r="I1813" s="164">
        <v>1065</v>
      </c>
      <c r="J1813" s="163">
        <v>1198</v>
      </c>
      <c r="K1813" s="164">
        <v>1140</v>
      </c>
      <c r="L1813" s="209">
        <v>2338</v>
      </c>
    </row>
    <row r="1814" spans="1:12">
      <c r="A1814" s="1" t="s">
        <v>63</v>
      </c>
      <c r="D1814" s="163">
        <v>144</v>
      </c>
      <c r="E1814" s="164">
        <v>182</v>
      </c>
      <c r="F1814" s="164">
        <v>326</v>
      </c>
      <c r="G1814" s="163">
        <v>27</v>
      </c>
      <c r="H1814" s="164">
        <v>54</v>
      </c>
      <c r="I1814" s="164">
        <v>81</v>
      </c>
      <c r="J1814" s="163">
        <v>171</v>
      </c>
      <c r="K1814" s="164">
        <v>236</v>
      </c>
      <c r="L1814" s="209">
        <v>407</v>
      </c>
    </row>
    <row r="1815" spans="1:12">
      <c r="A1815" s="1" t="s">
        <v>64</v>
      </c>
      <c r="D1815" s="168">
        <v>445</v>
      </c>
      <c r="E1815" s="169">
        <v>747</v>
      </c>
      <c r="F1815" s="169">
        <v>1192</v>
      </c>
      <c r="G1815" s="168">
        <v>44</v>
      </c>
      <c r="H1815" s="169">
        <v>79</v>
      </c>
      <c r="I1815" s="169">
        <v>123</v>
      </c>
      <c r="J1815" s="168">
        <v>489</v>
      </c>
      <c r="K1815" s="169">
        <v>826</v>
      </c>
      <c r="L1815" s="279">
        <v>1315</v>
      </c>
    </row>
    <row r="1816" spans="1:12" ht="26.25" customHeight="1">
      <c r="C1816" s="65" t="s">
        <v>796</v>
      </c>
      <c r="D1816" s="12">
        <f t="shared" ref="D1816:L1816" si="38">SUM(D1811:D1815)</f>
        <v>7876</v>
      </c>
      <c r="E1816" s="13">
        <f t="shared" si="38"/>
        <v>10207</v>
      </c>
      <c r="F1816" s="13">
        <f t="shared" si="38"/>
        <v>18083</v>
      </c>
      <c r="G1816" s="12">
        <f t="shared" si="38"/>
        <v>1373</v>
      </c>
      <c r="H1816" s="13">
        <f t="shared" si="38"/>
        <v>1962</v>
      </c>
      <c r="I1816" s="13">
        <f t="shared" si="38"/>
        <v>3335</v>
      </c>
      <c r="J1816" s="12">
        <f t="shared" si="38"/>
        <v>9249</v>
      </c>
      <c r="K1816" s="13">
        <f t="shared" si="38"/>
        <v>12169</v>
      </c>
      <c r="L1816" s="40">
        <f t="shared" si="38"/>
        <v>21418</v>
      </c>
    </row>
    <row r="1817" spans="1:12">
      <c r="C1817" s="65"/>
      <c r="D1817" s="13"/>
      <c r="E1817" s="13"/>
      <c r="F1817" s="13"/>
      <c r="G1817" s="13"/>
      <c r="H1817" s="13"/>
      <c r="I1817" s="13"/>
      <c r="J1817" s="13"/>
      <c r="K1817" s="13"/>
      <c r="L1817" s="40"/>
    </row>
    <row r="1818" spans="1:12">
      <c r="C1818" s="65"/>
    </row>
    <row r="1819" spans="1:12" ht="27" customHeight="1">
      <c r="A1819" s="651" t="s">
        <v>797</v>
      </c>
      <c r="B1819" s="651"/>
      <c r="C1819" s="651"/>
      <c r="D1819" s="651"/>
      <c r="E1819" s="651"/>
      <c r="F1819" s="651"/>
      <c r="G1819" s="651"/>
      <c r="H1819" s="651"/>
      <c r="I1819" s="651"/>
      <c r="J1819" s="651"/>
      <c r="K1819" s="651"/>
      <c r="L1819" s="651"/>
    </row>
    <row r="1820" spans="1:12" ht="13.8" thickBot="1">
      <c r="A1820" s="29"/>
      <c r="B1820" s="29"/>
      <c r="C1820" s="29"/>
      <c r="D1820" s="29"/>
      <c r="E1820" s="29"/>
      <c r="F1820" s="29"/>
      <c r="G1820" s="29"/>
      <c r="H1820" s="29"/>
      <c r="I1820" s="29"/>
      <c r="J1820" s="151"/>
      <c r="K1820" s="151"/>
      <c r="L1820" s="557" t="s">
        <v>745</v>
      </c>
    </row>
    <row r="1821" spans="1:12">
      <c r="A1821" s="152"/>
      <c r="B1821" s="152"/>
      <c r="C1821" s="153"/>
      <c r="D1821" s="653" t="s">
        <v>131</v>
      </c>
      <c r="E1821" s="654"/>
      <c r="F1821" s="655"/>
      <c r="G1821" s="654" t="s">
        <v>132</v>
      </c>
      <c r="H1821" s="654"/>
      <c r="I1821" s="654"/>
      <c r="J1821" s="653" t="s">
        <v>50</v>
      </c>
      <c r="K1821" s="654"/>
      <c r="L1821" s="654"/>
    </row>
    <row r="1822" spans="1:12">
      <c r="A1822" s="154"/>
      <c r="B1822" s="154"/>
      <c r="C1822" s="155"/>
      <c r="D1822" s="156" t="s">
        <v>51</v>
      </c>
      <c r="E1822" s="157" t="s">
        <v>52</v>
      </c>
      <c r="F1822" s="158" t="s">
        <v>53</v>
      </c>
      <c r="G1822" s="157" t="s">
        <v>51</v>
      </c>
      <c r="H1822" s="157" t="s">
        <v>52</v>
      </c>
      <c r="I1822" s="157" t="s">
        <v>53</v>
      </c>
      <c r="J1822" s="156" t="s">
        <v>51</v>
      </c>
      <c r="K1822" s="157" t="s">
        <v>52</v>
      </c>
      <c r="L1822" s="277" t="s">
        <v>53</v>
      </c>
    </row>
    <row r="1823" spans="1:12">
      <c r="A1823" s="1" t="s">
        <v>57</v>
      </c>
      <c r="C1823" s="65"/>
      <c r="D1823" s="12"/>
      <c r="E1823" s="13"/>
      <c r="F1823" s="14"/>
      <c r="G1823" s="13"/>
      <c r="H1823" s="13"/>
      <c r="I1823" s="13"/>
      <c r="J1823" s="12"/>
      <c r="K1823" s="13"/>
      <c r="L1823" s="40"/>
    </row>
    <row r="1824" spans="1:12">
      <c r="B1824" s="1" t="s">
        <v>153</v>
      </c>
      <c r="C1824" s="65"/>
      <c r="D1824" s="12"/>
      <c r="E1824" s="13"/>
      <c r="F1824" s="14"/>
      <c r="G1824" s="13"/>
      <c r="H1824" s="13"/>
      <c r="I1824" s="13"/>
      <c r="J1824" s="12"/>
      <c r="K1824" s="13"/>
      <c r="L1824" s="40"/>
    </row>
    <row r="1825" spans="2:12">
      <c r="C1825" s="141" t="s">
        <v>427</v>
      </c>
      <c r="D1825" s="163">
        <v>88</v>
      </c>
      <c r="E1825" s="164">
        <v>80</v>
      </c>
      <c r="F1825" s="165">
        <v>168</v>
      </c>
      <c r="G1825" s="164">
        <v>3</v>
      </c>
      <c r="H1825" s="164">
        <v>0</v>
      </c>
      <c r="I1825" s="164">
        <v>3</v>
      </c>
      <c r="J1825" s="163">
        <v>91</v>
      </c>
      <c r="K1825" s="164">
        <v>80</v>
      </c>
      <c r="L1825" s="209">
        <v>171</v>
      </c>
    </row>
    <row r="1826" spans="2:12" ht="14.25" customHeight="1">
      <c r="C1826" s="141" t="s">
        <v>428</v>
      </c>
      <c r="D1826" s="163">
        <v>61</v>
      </c>
      <c r="E1826" s="164">
        <v>259</v>
      </c>
      <c r="F1826" s="165">
        <v>320</v>
      </c>
      <c r="G1826" s="164">
        <v>2</v>
      </c>
      <c r="H1826" s="164">
        <v>7</v>
      </c>
      <c r="I1826" s="164">
        <v>9</v>
      </c>
      <c r="J1826" s="163">
        <v>63</v>
      </c>
      <c r="K1826" s="164">
        <v>266</v>
      </c>
      <c r="L1826" s="209">
        <v>329</v>
      </c>
    </row>
    <row r="1827" spans="2:12">
      <c r="C1827" s="65" t="s">
        <v>50</v>
      </c>
      <c r="D1827" s="9">
        <v>149</v>
      </c>
      <c r="E1827" s="10">
        <v>339</v>
      </c>
      <c r="F1827" s="11">
        <v>488</v>
      </c>
      <c r="G1827" s="10">
        <v>5</v>
      </c>
      <c r="H1827" s="10">
        <v>7</v>
      </c>
      <c r="I1827" s="10">
        <v>12</v>
      </c>
      <c r="J1827" s="9">
        <v>154</v>
      </c>
      <c r="K1827" s="10">
        <v>346</v>
      </c>
      <c r="L1827" s="38">
        <v>500</v>
      </c>
    </row>
    <row r="1828" spans="2:12">
      <c r="B1828" s="1" t="s">
        <v>173</v>
      </c>
      <c r="C1828" s="65"/>
      <c r="D1828" s="12"/>
      <c r="E1828" s="13"/>
      <c r="F1828" s="14"/>
      <c r="G1828" s="13"/>
      <c r="H1828" s="13"/>
      <c r="I1828" s="13"/>
      <c r="J1828" s="12"/>
      <c r="K1828" s="13"/>
      <c r="L1828" s="40"/>
    </row>
    <row r="1829" spans="2:12" ht="25.95" customHeight="1">
      <c r="C1829" s="141" t="s">
        <v>435</v>
      </c>
      <c r="D1829" s="163">
        <v>237</v>
      </c>
      <c r="E1829" s="164">
        <v>89</v>
      </c>
      <c r="F1829" s="165">
        <v>326</v>
      </c>
      <c r="G1829" s="164">
        <v>3</v>
      </c>
      <c r="H1829" s="164">
        <v>3</v>
      </c>
      <c r="I1829" s="164">
        <v>6</v>
      </c>
      <c r="J1829" s="163">
        <v>240</v>
      </c>
      <c r="K1829" s="164">
        <v>92</v>
      </c>
      <c r="L1829" s="209">
        <v>332</v>
      </c>
    </row>
    <row r="1830" spans="2:12">
      <c r="C1830" s="141" t="s">
        <v>436</v>
      </c>
      <c r="D1830" s="163">
        <v>506</v>
      </c>
      <c r="E1830" s="164">
        <v>787</v>
      </c>
      <c r="F1830" s="165">
        <v>1293</v>
      </c>
      <c r="G1830" s="164">
        <v>10</v>
      </c>
      <c r="H1830" s="164">
        <v>12</v>
      </c>
      <c r="I1830" s="164">
        <v>22</v>
      </c>
      <c r="J1830" s="163">
        <v>516</v>
      </c>
      <c r="K1830" s="164">
        <v>799</v>
      </c>
      <c r="L1830" s="209">
        <v>1315</v>
      </c>
    </row>
    <row r="1831" spans="2:12">
      <c r="C1831" s="65" t="s">
        <v>50</v>
      </c>
      <c r="D1831" s="9">
        <v>743</v>
      </c>
      <c r="E1831" s="10">
        <v>876</v>
      </c>
      <c r="F1831" s="11">
        <v>1619</v>
      </c>
      <c r="G1831" s="10">
        <v>13</v>
      </c>
      <c r="H1831" s="10">
        <v>15</v>
      </c>
      <c r="I1831" s="10">
        <v>28</v>
      </c>
      <c r="J1831" s="9">
        <v>756</v>
      </c>
      <c r="K1831" s="10">
        <v>891</v>
      </c>
      <c r="L1831" s="38">
        <v>1647</v>
      </c>
    </row>
    <row r="1832" spans="2:12">
      <c r="B1832" s="1" t="s">
        <v>190</v>
      </c>
      <c r="C1832" s="65"/>
      <c r="D1832" s="12"/>
      <c r="E1832" s="13"/>
      <c r="F1832" s="14"/>
      <c r="G1832" s="13"/>
      <c r="H1832" s="13"/>
      <c r="I1832" s="13"/>
      <c r="J1832" s="12"/>
      <c r="K1832" s="13"/>
      <c r="L1832" s="40"/>
    </row>
    <row r="1833" spans="2:12">
      <c r="C1833" s="141" t="s">
        <v>190</v>
      </c>
      <c r="D1833" s="163">
        <v>165</v>
      </c>
      <c r="E1833" s="164">
        <v>506</v>
      </c>
      <c r="F1833" s="165">
        <v>671</v>
      </c>
      <c r="G1833" s="164">
        <v>6</v>
      </c>
      <c r="H1833" s="164">
        <v>15</v>
      </c>
      <c r="I1833" s="164">
        <v>21</v>
      </c>
      <c r="J1833" s="163">
        <v>171</v>
      </c>
      <c r="K1833" s="164">
        <v>521</v>
      </c>
      <c r="L1833" s="209">
        <v>692</v>
      </c>
    </row>
    <row r="1834" spans="2:12">
      <c r="C1834" s="65" t="s">
        <v>50</v>
      </c>
      <c r="D1834" s="9">
        <v>165</v>
      </c>
      <c r="E1834" s="10">
        <v>506</v>
      </c>
      <c r="F1834" s="11">
        <v>671</v>
      </c>
      <c r="G1834" s="10">
        <v>6</v>
      </c>
      <c r="H1834" s="10">
        <v>15</v>
      </c>
      <c r="I1834" s="10">
        <v>21</v>
      </c>
      <c r="J1834" s="9">
        <v>171</v>
      </c>
      <c r="K1834" s="10">
        <v>521</v>
      </c>
      <c r="L1834" s="38">
        <v>692</v>
      </c>
    </row>
    <row r="1835" spans="2:12">
      <c r="B1835" s="1" t="s">
        <v>137</v>
      </c>
      <c r="C1835" s="65"/>
      <c r="D1835" s="12"/>
      <c r="E1835" s="13"/>
      <c r="F1835" s="14"/>
      <c r="G1835" s="13"/>
      <c r="H1835" s="13"/>
      <c r="I1835" s="13"/>
      <c r="J1835" s="12"/>
      <c r="K1835" s="13"/>
      <c r="L1835" s="40"/>
    </row>
    <row r="1836" spans="2:12">
      <c r="C1836" s="141" t="s">
        <v>437</v>
      </c>
      <c r="D1836" s="168">
        <v>191</v>
      </c>
      <c r="E1836" s="169">
        <v>189</v>
      </c>
      <c r="F1836" s="172">
        <v>380</v>
      </c>
      <c r="G1836" s="169">
        <v>0</v>
      </c>
      <c r="H1836" s="169">
        <v>3</v>
      </c>
      <c r="I1836" s="169">
        <v>3</v>
      </c>
      <c r="J1836" s="168">
        <v>191</v>
      </c>
      <c r="K1836" s="169">
        <v>192</v>
      </c>
      <c r="L1836" s="279">
        <v>383</v>
      </c>
    </row>
    <row r="1837" spans="2:12">
      <c r="C1837" s="65" t="s">
        <v>50</v>
      </c>
      <c r="D1837" s="12">
        <v>191</v>
      </c>
      <c r="E1837" s="13">
        <v>189</v>
      </c>
      <c r="F1837" s="14">
        <v>380</v>
      </c>
      <c r="G1837" s="13">
        <v>0</v>
      </c>
      <c r="H1837" s="13">
        <v>3</v>
      </c>
      <c r="I1837" s="13">
        <v>3</v>
      </c>
      <c r="J1837" s="12">
        <v>191</v>
      </c>
      <c r="K1837" s="13">
        <v>192</v>
      </c>
      <c r="L1837" s="40">
        <v>383</v>
      </c>
    </row>
    <row r="1838" spans="2:12">
      <c r="B1838" s="1" t="s">
        <v>199</v>
      </c>
      <c r="C1838" s="65"/>
      <c r="D1838" s="12"/>
      <c r="E1838" s="13"/>
      <c r="F1838" s="14"/>
      <c r="G1838" s="13"/>
      <c r="H1838" s="13"/>
      <c r="I1838" s="13"/>
      <c r="J1838" s="12"/>
      <c r="K1838" s="13"/>
      <c r="L1838" s="40"/>
    </row>
    <row r="1839" spans="2:12">
      <c r="C1839" s="141" t="s">
        <v>199</v>
      </c>
      <c r="D1839" s="163">
        <v>149</v>
      </c>
      <c r="E1839" s="164">
        <v>543</v>
      </c>
      <c r="F1839" s="165">
        <v>692</v>
      </c>
      <c r="G1839" s="164">
        <v>58</v>
      </c>
      <c r="H1839" s="164">
        <v>241</v>
      </c>
      <c r="I1839" s="164">
        <v>299</v>
      </c>
      <c r="J1839" s="163">
        <v>207</v>
      </c>
      <c r="K1839" s="164">
        <v>784</v>
      </c>
      <c r="L1839" s="209">
        <v>991</v>
      </c>
    </row>
    <row r="1840" spans="2:12">
      <c r="C1840" s="65" t="s">
        <v>50</v>
      </c>
      <c r="D1840" s="9">
        <v>149</v>
      </c>
      <c r="E1840" s="10">
        <v>543</v>
      </c>
      <c r="F1840" s="11">
        <v>692</v>
      </c>
      <c r="G1840" s="10">
        <v>58</v>
      </c>
      <c r="H1840" s="10">
        <v>241</v>
      </c>
      <c r="I1840" s="10">
        <v>299</v>
      </c>
      <c r="J1840" s="9">
        <v>207</v>
      </c>
      <c r="K1840" s="10">
        <v>784</v>
      </c>
      <c r="L1840" s="38">
        <v>991</v>
      </c>
    </row>
    <row r="1841" spans="2:12">
      <c r="B1841" s="1" t="s">
        <v>203</v>
      </c>
      <c r="C1841" s="65"/>
      <c r="D1841" s="12"/>
      <c r="E1841" s="13"/>
      <c r="F1841" s="14"/>
      <c r="G1841" s="13"/>
      <c r="H1841" s="13"/>
      <c r="I1841" s="13"/>
      <c r="J1841" s="12"/>
      <c r="K1841" s="13"/>
      <c r="L1841" s="40"/>
    </row>
    <row r="1842" spans="2:12">
      <c r="C1842" s="141" t="s">
        <v>440</v>
      </c>
      <c r="D1842" s="163">
        <v>58</v>
      </c>
      <c r="E1842" s="164">
        <v>20</v>
      </c>
      <c r="F1842" s="165">
        <v>78</v>
      </c>
      <c r="G1842" s="164">
        <v>0</v>
      </c>
      <c r="H1842" s="164">
        <v>1</v>
      </c>
      <c r="I1842" s="164">
        <v>1</v>
      </c>
      <c r="J1842" s="163">
        <v>58</v>
      </c>
      <c r="K1842" s="164">
        <v>21</v>
      </c>
      <c r="L1842" s="209">
        <v>79</v>
      </c>
    </row>
    <row r="1843" spans="2:12" ht="39.6">
      <c r="C1843" s="141" t="s">
        <v>441</v>
      </c>
      <c r="D1843" s="163">
        <v>313</v>
      </c>
      <c r="E1843" s="164">
        <v>179</v>
      </c>
      <c r="F1843" s="165">
        <v>492</v>
      </c>
      <c r="G1843" s="164">
        <v>5</v>
      </c>
      <c r="H1843" s="164">
        <v>1</v>
      </c>
      <c r="I1843" s="164">
        <v>6</v>
      </c>
      <c r="J1843" s="163">
        <v>318</v>
      </c>
      <c r="K1843" s="164">
        <v>180</v>
      </c>
      <c r="L1843" s="209">
        <v>498</v>
      </c>
    </row>
    <row r="1844" spans="2:12" ht="13.95" customHeight="1">
      <c r="C1844" s="141" t="s">
        <v>442</v>
      </c>
      <c r="D1844" s="163">
        <v>374</v>
      </c>
      <c r="E1844" s="164">
        <v>176</v>
      </c>
      <c r="F1844" s="165">
        <v>550</v>
      </c>
      <c r="G1844" s="164">
        <v>5</v>
      </c>
      <c r="H1844" s="164">
        <v>1</v>
      </c>
      <c r="I1844" s="164">
        <v>6</v>
      </c>
      <c r="J1844" s="163">
        <v>379</v>
      </c>
      <c r="K1844" s="164">
        <v>177</v>
      </c>
      <c r="L1844" s="209">
        <v>556</v>
      </c>
    </row>
    <row r="1845" spans="2:12">
      <c r="C1845" s="141" t="s">
        <v>445</v>
      </c>
      <c r="D1845" s="163">
        <v>219</v>
      </c>
      <c r="E1845" s="164">
        <v>195</v>
      </c>
      <c r="F1845" s="165">
        <v>414</v>
      </c>
      <c r="G1845" s="164">
        <v>2</v>
      </c>
      <c r="H1845" s="164">
        <v>0</v>
      </c>
      <c r="I1845" s="164">
        <v>2</v>
      </c>
      <c r="J1845" s="163">
        <v>221</v>
      </c>
      <c r="K1845" s="164">
        <v>195</v>
      </c>
      <c r="L1845" s="209">
        <v>416</v>
      </c>
    </row>
    <row r="1846" spans="2:12">
      <c r="C1846" s="65" t="s">
        <v>50</v>
      </c>
      <c r="D1846" s="9">
        <v>964</v>
      </c>
      <c r="E1846" s="10">
        <v>570</v>
      </c>
      <c r="F1846" s="11">
        <v>1534</v>
      </c>
      <c r="G1846" s="10">
        <v>12</v>
      </c>
      <c r="H1846" s="10">
        <v>3</v>
      </c>
      <c r="I1846" s="10">
        <v>15</v>
      </c>
      <c r="J1846" s="9">
        <v>976</v>
      </c>
      <c r="K1846" s="10">
        <v>573</v>
      </c>
      <c r="L1846" s="38">
        <v>1549</v>
      </c>
    </row>
    <row r="1847" spans="2:12">
      <c r="B1847" s="1" t="s">
        <v>222</v>
      </c>
      <c r="C1847" s="65"/>
      <c r="D1847" s="12"/>
      <c r="E1847" s="13"/>
      <c r="F1847" s="14"/>
      <c r="G1847" s="13"/>
      <c r="H1847" s="13"/>
      <c r="I1847" s="13"/>
      <c r="J1847" s="12"/>
      <c r="K1847" s="13"/>
      <c r="L1847" s="40"/>
    </row>
    <row r="1848" spans="2:12">
      <c r="C1848" s="141" t="s">
        <v>222</v>
      </c>
      <c r="D1848" s="163">
        <v>146</v>
      </c>
      <c r="E1848" s="164">
        <v>601</v>
      </c>
      <c r="F1848" s="165">
        <v>747</v>
      </c>
      <c r="G1848" s="164">
        <v>9</v>
      </c>
      <c r="H1848" s="164">
        <v>16</v>
      </c>
      <c r="I1848" s="164">
        <v>25</v>
      </c>
      <c r="J1848" s="163">
        <v>155</v>
      </c>
      <c r="K1848" s="164">
        <v>617</v>
      </c>
      <c r="L1848" s="209">
        <v>772</v>
      </c>
    </row>
    <row r="1849" spans="2:12">
      <c r="C1849" s="65" t="s">
        <v>50</v>
      </c>
      <c r="D1849" s="9">
        <v>146</v>
      </c>
      <c r="E1849" s="10">
        <v>601</v>
      </c>
      <c r="F1849" s="11">
        <v>747</v>
      </c>
      <c r="G1849" s="10">
        <v>9</v>
      </c>
      <c r="H1849" s="10">
        <v>16</v>
      </c>
      <c r="I1849" s="10">
        <v>25</v>
      </c>
      <c r="J1849" s="9">
        <v>155</v>
      </c>
      <c r="K1849" s="10">
        <v>617</v>
      </c>
      <c r="L1849" s="38">
        <v>772</v>
      </c>
    </row>
    <row r="1850" spans="2:12" ht="12.75" customHeight="1">
      <c r="B1850" s="1" t="s">
        <v>224</v>
      </c>
      <c r="C1850" s="65"/>
      <c r="D1850" s="12"/>
      <c r="E1850" s="13"/>
      <c r="F1850" s="14"/>
      <c r="G1850" s="13"/>
      <c r="H1850" s="13"/>
      <c r="I1850" s="13"/>
      <c r="J1850" s="12"/>
      <c r="K1850" s="13"/>
      <c r="L1850" s="40"/>
    </row>
    <row r="1851" spans="2:12" ht="12.75" customHeight="1">
      <c r="C1851" s="141" t="s">
        <v>224</v>
      </c>
      <c r="D1851" s="163">
        <v>398</v>
      </c>
      <c r="E1851" s="164">
        <v>740</v>
      </c>
      <c r="F1851" s="165">
        <v>1138</v>
      </c>
      <c r="G1851" s="164">
        <v>17</v>
      </c>
      <c r="H1851" s="164">
        <v>14</v>
      </c>
      <c r="I1851" s="164">
        <v>31</v>
      </c>
      <c r="J1851" s="163">
        <v>415</v>
      </c>
      <c r="K1851" s="164">
        <v>754</v>
      </c>
      <c r="L1851" s="209">
        <v>1169</v>
      </c>
    </row>
    <row r="1852" spans="2:12" ht="12.75" customHeight="1">
      <c r="C1852" s="65" t="s">
        <v>50</v>
      </c>
      <c r="D1852" s="9">
        <v>398</v>
      </c>
      <c r="E1852" s="10">
        <v>740</v>
      </c>
      <c r="F1852" s="11">
        <v>1138</v>
      </c>
      <c r="G1852" s="10">
        <v>17</v>
      </c>
      <c r="H1852" s="10">
        <v>14</v>
      </c>
      <c r="I1852" s="10">
        <v>31</v>
      </c>
      <c r="J1852" s="9">
        <v>415</v>
      </c>
      <c r="K1852" s="10">
        <v>754</v>
      </c>
      <c r="L1852" s="38">
        <v>1169</v>
      </c>
    </row>
    <row r="1853" spans="2:12" ht="12.75" customHeight="1">
      <c r="B1853" s="1" t="s">
        <v>232</v>
      </c>
      <c r="C1853" s="65"/>
      <c r="D1853" s="12"/>
      <c r="E1853" s="13"/>
      <c r="F1853" s="14"/>
      <c r="G1853" s="13"/>
      <c r="H1853" s="13"/>
      <c r="I1853" s="13"/>
      <c r="J1853" s="12"/>
      <c r="K1853" s="13"/>
      <c r="L1853" s="40"/>
    </row>
    <row r="1854" spans="2:12" ht="12.75" customHeight="1">
      <c r="C1854" s="141" t="s">
        <v>232</v>
      </c>
      <c r="D1854" s="163">
        <v>255</v>
      </c>
      <c r="E1854" s="164">
        <v>135</v>
      </c>
      <c r="F1854" s="165">
        <v>390</v>
      </c>
      <c r="G1854" s="164">
        <v>8</v>
      </c>
      <c r="H1854" s="164">
        <v>2</v>
      </c>
      <c r="I1854" s="164">
        <v>10</v>
      </c>
      <c r="J1854" s="163">
        <v>263</v>
      </c>
      <c r="K1854" s="164">
        <v>137</v>
      </c>
      <c r="L1854" s="209">
        <v>400</v>
      </c>
    </row>
    <row r="1855" spans="2:12" ht="12.75" customHeight="1">
      <c r="C1855" s="65" t="s">
        <v>50</v>
      </c>
      <c r="D1855" s="9">
        <v>255</v>
      </c>
      <c r="E1855" s="10">
        <v>135</v>
      </c>
      <c r="F1855" s="11">
        <v>390</v>
      </c>
      <c r="G1855" s="10">
        <v>8</v>
      </c>
      <c r="H1855" s="10">
        <v>2</v>
      </c>
      <c r="I1855" s="10">
        <v>10</v>
      </c>
      <c r="J1855" s="9">
        <v>263</v>
      </c>
      <c r="K1855" s="10">
        <v>137</v>
      </c>
      <c r="L1855" s="38">
        <v>400</v>
      </c>
    </row>
    <row r="1856" spans="2:12" ht="12.75" customHeight="1">
      <c r="B1856" s="1" t="s">
        <v>235</v>
      </c>
      <c r="C1856" s="65"/>
      <c r="D1856" s="12"/>
      <c r="E1856" s="13"/>
      <c r="F1856" s="14"/>
      <c r="G1856" s="13"/>
      <c r="H1856" s="13"/>
      <c r="I1856" s="13"/>
      <c r="J1856" s="12"/>
      <c r="K1856" s="13"/>
      <c r="L1856" s="40"/>
    </row>
    <row r="1857" spans="2:12" ht="12.75" customHeight="1">
      <c r="C1857" s="141" t="s">
        <v>450</v>
      </c>
      <c r="D1857" s="163">
        <v>6</v>
      </c>
      <c r="E1857" s="164">
        <v>26</v>
      </c>
      <c r="F1857" s="165">
        <v>32</v>
      </c>
      <c r="G1857" s="164">
        <v>1</v>
      </c>
      <c r="H1857" s="164">
        <v>1</v>
      </c>
      <c r="I1857" s="164">
        <v>2</v>
      </c>
      <c r="J1857" s="163">
        <v>7</v>
      </c>
      <c r="K1857" s="164">
        <v>27</v>
      </c>
      <c r="L1857" s="209">
        <v>34</v>
      </c>
    </row>
    <row r="1858" spans="2:12" ht="12.75" customHeight="1">
      <c r="C1858" s="141" t="s">
        <v>451</v>
      </c>
      <c r="D1858" s="163">
        <v>16</v>
      </c>
      <c r="E1858" s="164">
        <v>35</v>
      </c>
      <c r="F1858" s="165">
        <v>51</v>
      </c>
      <c r="G1858" s="164">
        <v>1</v>
      </c>
      <c r="H1858" s="164">
        <v>1</v>
      </c>
      <c r="I1858" s="164">
        <v>2</v>
      </c>
      <c r="J1858" s="163">
        <v>17</v>
      </c>
      <c r="K1858" s="164">
        <v>36</v>
      </c>
      <c r="L1858" s="209">
        <v>53</v>
      </c>
    </row>
    <row r="1859" spans="2:12">
      <c r="C1859" s="141" t="s">
        <v>452</v>
      </c>
      <c r="D1859" s="163">
        <v>94</v>
      </c>
      <c r="E1859" s="164">
        <v>184</v>
      </c>
      <c r="F1859" s="165">
        <v>278</v>
      </c>
      <c r="G1859" s="164">
        <v>8</v>
      </c>
      <c r="H1859" s="164">
        <v>8</v>
      </c>
      <c r="I1859" s="164">
        <v>16</v>
      </c>
      <c r="J1859" s="163">
        <v>102</v>
      </c>
      <c r="K1859" s="164">
        <v>192</v>
      </c>
      <c r="L1859" s="209">
        <v>294</v>
      </c>
    </row>
    <row r="1860" spans="2:12">
      <c r="C1860" s="65" t="s">
        <v>50</v>
      </c>
      <c r="D1860" s="9">
        <v>116</v>
      </c>
      <c r="E1860" s="10">
        <v>245</v>
      </c>
      <c r="F1860" s="11">
        <v>361</v>
      </c>
      <c r="G1860" s="10">
        <v>10</v>
      </c>
      <c r="H1860" s="10">
        <v>10</v>
      </c>
      <c r="I1860" s="10">
        <v>20</v>
      </c>
      <c r="J1860" s="9">
        <v>126</v>
      </c>
      <c r="K1860" s="10">
        <v>255</v>
      </c>
      <c r="L1860" s="38">
        <v>381</v>
      </c>
    </row>
    <row r="1861" spans="2:12">
      <c r="B1861" s="1" t="s">
        <v>144</v>
      </c>
      <c r="C1861" s="65"/>
      <c r="D1861" s="12"/>
      <c r="E1861" s="13"/>
      <c r="F1861" s="14"/>
      <c r="G1861" s="13"/>
      <c r="H1861" s="13"/>
      <c r="I1861" s="13"/>
      <c r="J1861" s="12"/>
      <c r="K1861" s="13"/>
      <c r="L1861" s="40"/>
    </row>
    <row r="1862" spans="2:12">
      <c r="C1862" s="162" t="s">
        <v>458</v>
      </c>
      <c r="D1862" s="163">
        <v>144</v>
      </c>
      <c r="E1862" s="164">
        <v>137</v>
      </c>
      <c r="F1862" s="165">
        <v>281</v>
      </c>
      <c r="G1862" s="164">
        <v>2</v>
      </c>
      <c r="H1862" s="164">
        <v>3</v>
      </c>
      <c r="I1862" s="164">
        <v>5</v>
      </c>
      <c r="J1862" s="163">
        <v>146</v>
      </c>
      <c r="K1862" s="164">
        <v>140</v>
      </c>
      <c r="L1862" s="209">
        <v>286</v>
      </c>
    </row>
    <row r="1863" spans="2:12">
      <c r="C1863" s="162" t="s">
        <v>460</v>
      </c>
      <c r="D1863" s="168">
        <v>1104</v>
      </c>
      <c r="E1863" s="169">
        <v>778</v>
      </c>
      <c r="F1863" s="172">
        <v>1882</v>
      </c>
      <c r="G1863" s="169">
        <v>19</v>
      </c>
      <c r="H1863" s="169">
        <v>13</v>
      </c>
      <c r="I1863" s="169">
        <v>32</v>
      </c>
      <c r="J1863" s="168">
        <v>1123</v>
      </c>
      <c r="K1863" s="169">
        <v>791</v>
      </c>
      <c r="L1863" s="279">
        <v>1914</v>
      </c>
    </row>
    <row r="1864" spans="2:12">
      <c r="C1864" s="65" t="s">
        <v>50</v>
      </c>
      <c r="D1864" s="12">
        <v>1248</v>
      </c>
      <c r="E1864" s="13">
        <v>915</v>
      </c>
      <c r="F1864" s="14">
        <v>2163</v>
      </c>
      <c r="G1864" s="13">
        <v>21</v>
      </c>
      <c r="H1864" s="13">
        <v>16</v>
      </c>
      <c r="I1864" s="13">
        <v>37</v>
      </c>
      <c r="J1864" s="12">
        <v>1269</v>
      </c>
      <c r="K1864" s="13">
        <v>931</v>
      </c>
      <c r="L1864" s="40">
        <v>2200</v>
      </c>
    </row>
    <row r="1865" spans="2:12">
      <c r="B1865" s="1" t="s">
        <v>146</v>
      </c>
      <c r="C1865" s="65"/>
      <c r="D1865" s="12"/>
      <c r="E1865" s="13"/>
      <c r="F1865" s="14"/>
      <c r="G1865" s="13"/>
      <c r="H1865" s="13"/>
      <c r="I1865" s="13"/>
      <c r="J1865" s="12"/>
      <c r="K1865" s="13"/>
      <c r="L1865" s="40"/>
    </row>
    <row r="1866" spans="2:12">
      <c r="C1866" s="162" t="s">
        <v>461</v>
      </c>
      <c r="D1866" s="163">
        <v>19</v>
      </c>
      <c r="E1866" s="164">
        <v>14</v>
      </c>
      <c r="F1866" s="165">
        <v>33</v>
      </c>
      <c r="G1866" s="164">
        <v>0</v>
      </c>
      <c r="H1866" s="164">
        <v>0</v>
      </c>
      <c r="I1866" s="164">
        <v>0</v>
      </c>
      <c r="J1866" s="163">
        <v>19</v>
      </c>
      <c r="K1866" s="164">
        <v>14</v>
      </c>
      <c r="L1866" s="209">
        <v>33</v>
      </c>
    </row>
    <row r="1867" spans="2:12">
      <c r="C1867" s="162" t="s">
        <v>463</v>
      </c>
      <c r="D1867" s="163">
        <v>1047</v>
      </c>
      <c r="E1867" s="164">
        <v>139</v>
      </c>
      <c r="F1867" s="165">
        <v>1186</v>
      </c>
      <c r="G1867" s="164">
        <v>15</v>
      </c>
      <c r="H1867" s="164">
        <v>5</v>
      </c>
      <c r="I1867" s="164">
        <v>20</v>
      </c>
      <c r="J1867" s="163">
        <v>1062</v>
      </c>
      <c r="K1867" s="164">
        <v>144</v>
      </c>
      <c r="L1867" s="209">
        <v>1206</v>
      </c>
    </row>
    <row r="1868" spans="2:12">
      <c r="C1868" s="162" t="s">
        <v>464</v>
      </c>
      <c r="D1868" s="163">
        <v>83</v>
      </c>
      <c r="E1868" s="164">
        <v>37</v>
      </c>
      <c r="F1868" s="165">
        <v>120</v>
      </c>
      <c r="G1868" s="164">
        <v>1</v>
      </c>
      <c r="H1868" s="164">
        <v>3</v>
      </c>
      <c r="I1868" s="164">
        <v>4</v>
      </c>
      <c r="J1868" s="163">
        <v>84</v>
      </c>
      <c r="K1868" s="164">
        <v>40</v>
      </c>
      <c r="L1868" s="209">
        <v>124</v>
      </c>
    </row>
    <row r="1869" spans="2:12">
      <c r="C1869" s="65" t="s">
        <v>50</v>
      </c>
      <c r="D1869" s="9">
        <v>1149</v>
      </c>
      <c r="E1869" s="10">
        <v>190</v>
      </c>
      <c r="F1869" s="11">
        <v>1339</v>
      </c>
      <c r="G1869" s="10">
        <v>16</v>
      </c>
      <c r="H1869" s="10">
        <v>8</v>
      </c>
      <c r="I1869" s="10">
        <v>24</v>
      </c>
      <c r="J1869" s="9">
        <v>1165</v>
      </c>
      <c r="K1869" s="10">
        <v>198</v>
      </c>
      <c r="L1869" s="38">
        <v>1363</v>
      </c>
    </row>
    <row r="1870" spans="2:12">
      <c r="B1870" s="1" t="s">
        <v>243</v>
      </c>
      <c r="C1870" s="65"/>
      <c r="D1870" s="12"/>
      <c r="E1870" s="13"/>
      <c r="F1870" s="14"/>
      <c r="G1870" s="13"/>
      <c r="H1870" s="13"/>
      <c r="I1870" s="13"/>
      <c r="J1870" s="12"/>
      <c r="K1870" s="13"/>
      <c r="L1870" s="40"/>
    </row>
    <row r="1871" spans="2:12" ht="15.75" customHeight="1">
      <c r="C1871" s="141" t="s">
        <v>468</v>
      </c>
      <c r="D1871" s="163">
        <v>104</v>
      </c>
      <c r="E1871" s="164">
        <v>261</v>
      </c>
      <c r="F1871" s="165">
        <v>365</v>
      </c>
      <c r="G1871" s="164">
        <v>3</v>
      </c>
      <c r="H1871" s="164">
        <v>9</v>
      </c>
      <c r="I1871" s="164">
        <v>12</v>
      </c>
      <c r="J1871" s="163">
        <v>107</v>
      </c>
      <c r="K1871" s="164">
        <v>270</v>
      </c>
      <c r="L1871" s="209">
        <v>377</v>
      </c>
    </row>
    <row r="1872" spans="2:12">
      <c r="C1872" s="141" t="s">
        <v>469</v>
      </c>
      <c r="D1872" s="163">
        <v>217</v>
      </c>
      <c r="E1872" s="164">
        <v>161</v>
      </c>
      <c r="F1872" s="165">
        <v>378</v>
      </c>
      <c r="G1872" s="164">
        <v>7</v>
      </c>
      <c r="H1872" s="164">
        <v>9</v>
      </c>
      <c r="I1872" s="164">
        <v>16</v>
      </c>
      <c r="J1872" s="163">
        <v>224</v>
      </c>
      <c r="K1872" s="164">
        <v>170</v>
      </c>
      <c r="L1872" s="209">
        <v>394</v>
      </c>
    </row>
    <row r="1873" spans="2:12">
      <c r="C1873" s="141" t="s">
        <v>472</v>
      </c>
      <c r="D1873" s="163">
        <v>60</v>
      </c>
      <c r="E1873" s="164">
        <v>209</v>
      </c>
      <c r="F1873" s="165">
        <v>269</v>
      </c>
      <c r="G1873" s="164">
        <v>0</v>
      </c>
      <c r="H1873" s="164">
        <v>2</v>
      </c>
      <c r="I1873" s="164">
        <v>2</v>
      </c>
      <c r="J1873" s="163">
        <v>60</v>
      </c>
      <c r="K1873" s="164">
        <v>211</v>
      </c>
      <c r="L1873" s="209">
        <v>271</v>
      </c>
    </row>
    <row r="1874" spans="2:12">
      <c r="C1874" s="65" t="s">
        <v>50</v>
      </c>
      <c r="D1874" s="9">
        <v>381</v>
      </c>
      <c r="E1874" s="10">
        <v>631</v>
      </c>
      <c r="F1874" s="11">
        <v>1012</v>
      </c>
      <c r="G1874" s="10">
        <v>10</v>
      </c>
      <c r="H1874" s="10">
        <v>20</v>
      </c>
      <c r="I1874" s="10">
        <v>30</v>
      </c>
      <c r="J1874" s="9">
        <v>391</v>
      </c>
      <c r="K1874" s="10">
        <v>651</v>
      </c>
      <c r="L1874" s="38">
        <v>1042</v>
      </c>
    </row>
    <row r="1875" spans="2:12">
      <c r="B1875" s="1" t="s">
        <v>249</v>
      </c>
      <c r="C1875" s="65"/>
      <c r="D1875" s="12"/>
      <c r="E1875" s="13"/>
      <c r="F1875" s="14"/>
      <c r="G1875" s="13"/>
      <c r="H1875" s="13"/>
      <c r="I1875" s="13"/>
      <c r="J1875" s="12"/>
      <c r="K1875" s="13"/>
      <c r="L1875" s="40"/>
    </row>
    <row r="1876" spans="2:12">
      <c r="C1876" s="141" t="s">
        <v>475</v>
      </c>
      <c r="D1876" s="163">
        <v>34</v>
      </c>
      <c r="E1876" s="164">
        <v>421</v>
      </c>
      <c r="F1876" s="165">
        <v>455</v>
      </c>
      <c r="G1876" s="164">
        <v>1</v>
      </c>
      <c r="H1876" s="164">
        <v>4</v>
      </c>
      <c r="I1876" s="164">
        <v>5</v>
      </c>
      <c r="J1876" s="163">
        <v>35</v>
      </c>
      <c r="K1876" s="164">
        <v>425</v>
      </c>
      <c r="L1876" s="209">
        <v>460</v>
      </c>
    </row>
    <row r="1877" spans="2:12">
      <c r="C1877" s="141" t="s">
        <v>476</v>
      </c>
      <c r="D1877" s="163">
        <v>409</v>
      </c>
      <c r="E1877" s="164">
        <v>1847</v>
      </c>
      <c r="F1877" s="165">
        <v>2256</v>
      </c>
      <c r="G1877" s="164">
        <v>14</v>
      </c>
      <c r="H1877" s="164">
        <v>46</v>
      </c>
      <c r="I1877" s="164">
        <v>60</v>
      </c>
      <c r="J1877" s="163">
        <v>423</v>
      </c>
      <c r="K1877" s="164">
        <v>1893</v>
      </c>
      <c r="L1877" s="209">
        <v>2316</v>
      </c>
    </row>
    <row r="1878" spans="2:12">
      <c r="C1878" s="65" t="s">
        <v>50</v>
      </c>
      <c r="D1878" s="9">
        <v>443</v>
      </c>
      <c r="E1878" s="10">
        <v>2268</v>
      </c>
      <c r="F1878" s="11">
        <v>2711</v>
      </c>
      <c r="G1878" s="10">
        <v>15</v>
      </c>
      <c r="H1878" s="10">
        <v>50</v>
      </c>
      <c r="I1878" s="10">
        <v>65</v>
      </c>
      <c r="J1878" s="9">
        <v>458</v>
      </c>
      <c r="K1878" s="10">
        <v>2318</v>
      </c>
      <c r="L1878" s="38">
        <v>2776</v>
      </c>
    </row>
    <row r="1879" spans="2:12">
      <c r="B1879" s="1" t="s">
        <v>255</v>
      </c>
      <c r="C1879" s="65"/>
      <c r="D1879" s="12"/>
      <c r="E1879" s="13"/>
      <c r="F1879" s="14"/>
      <c r="G1879" s="13"/>
      <c r="H1879" s="13"/>
      <c r="I1879" s="13"/>
      <c r="J1879" s="12"/>
      <c r="K1879" s="13"/>
      <c r="L1879" s="40"/>
    </row>
    <row r="1880" spans="2:12">
      <c r="C1880" s="141" t="s">
        <v>477</v>
      </c>
      <c r="D1880" s="163">
        <v>233</v>
      </c>
      <c r="E1880" s="164">
        <v>770</v>
      </c>
      <c r="F1880" s="165">
        <v>1003</v>
      </c>
      <c r="G1880" s="164">
        <v>4</v>
      </c>
      <c r="H1880" s="164">
        <v>25</v>
      </c>
      <c r="I1880" s="164">
        <v>29</v>
      </c>
      <c r="J1880" s="163">
        <v>237</v>
      </c>
      <c r="K1880" s="164">
        <v>795</v>
      </c>
      <c r="L1880" s="209">
        <v>1032</v>
      </c>
    </row>
    <row r="1881" spans="2:12">
      <c r="C1881" s="141" t="s">
        <v>478</v>
      </c>
      <c r="D1881" s="163">
        <v>456</v>
      </c>
      <c r="E1881" s="164">
        <v>950</v>
      </c>
      <c r="F1881" s="165">
        <v>1406</v>
      </c>
      <c r="G1881" s="164">
        <v>5</v>
      </c>
      <c r="H1881" s="164">
        <v>25</v>
      </c>
      <c r="I1881" s="164">
        <v>30</v>
      </c>
      <c r="J1881" s="163">
        <v>461</v>
      </c>
      <c r="K1881" s="164">
        <v>975</v>
      </c>
      <c r="L1881" s="209">
        <v>1436</v>
      </c>
    </row>
    <row r="1882" spans="2:12">
      <c r="C1882" s="65" t="s">
        <v>50</v>
      </c>
      <c r="D1882" s="9">
        <v>689</v>
      </c>
      <c r="E1882" s="10">
        <v>1720</v>
      </c>
      <c r="F1882" s="11">
        <v>2409</v>
      </c>
      <c r="G1882" s="10">
        <v>9</v>
      </c>
      <c r="H1882" s="10">
        <v>50</v>
      </c>
      <c r="I1882" s="10">
        <v>59</v>
      </c>
      <c r="J1882" s="9">
        <v>698</v>
      </c>
      <c r="K1882" s="10">
        <v>1770</v>
      </c>
      <c r="L1882" s="38">
        <v>2468</v>
      </c>
    </row>
    <row r="1883" spans="2:12">
      <c r="B1883" s="1" t="s">
        <v>259</v>
      </c>
      <c r="C1883" s="65"/>
      <c r="D1883" s="12"/>
      <c r="E1883" s="13"/>
      <c r="F1883" s="14"/>
      <c r="G1883" s="13"/>
      <c r="H1883" s="13"/>
      <c r="I1883" s="13"/>
      <c r="J1883" s="12"/>
      <c r="K1883" s="13"/>
      <c r="L1883" s="40"/>
    </row>
    <row r="1884" spans="2:12">
      <c r="C1884" s="141" t="s">
        <v>479</v>
      </c>
      <c r="D1884" s="163">
        <v>2</v>
      </c>
      <c r="E1884" s="164">
        <v>164</v>
      </c>
      <c r="F1884" s="165">
        <v>166</v>
      </c>
      <c r="G1884" s="164">
        <v>0</v>
      </c>
      <c r="H1884" s="164">
        <v>1</v>
      </c>
      <c r="I1884" s="164">
        <v>1</v>
      </c>
      <c r="J1884" s="163">
        <v>2</v>
      </c>
      <c r="K1884" s="164">
        <v>165</v>
      </c>
      <c r="L1884" s="209">
        <v>167</v>
      </c>
    </row>
    <row r="1885" spans="2:12">
      <c r="C1885" s="65" t="s">
        <v>50</v>
      </c>
      <c r="D1885" s="9">
        <v>2</v>
      </c>
      <c r="E1885" s="10">
        <v>164</v>
      </c>
      <c r="F1885" s="11">
        <v>166</v>
      </c>
      <c r="G1885" s="10">
        <v>0</v>
      </c>
      <c r="H1885" s="10">
        <v>1</v>
      </c>
      <c r="I1885" s="10">
        <v>1</v>
      </c>
      <c r="J1885" s="9">
        <v>2</v>
      </c>
      <c r="K1885" s="10">
        <v>165</v>
      </c>
      <c r="L1885" s="38">
        <v>167</v>
      </c>
    </row>
    <row r="1886" spans="2:12">
      <c r="B1886" s="1" t="s">
        <v>260</v>
      </c>
      <c r="C1886" s="65"/>
      <c r="D1886" s="12"/>
      <c r="E1886" s="13"/>
      <c r="F1886" s="14"/>
      <c r="G1886" s="13"/>
      <c r="H1886" s="13"/>
      <c r="I1886" s="13"/>
      <c r="J1886" s="12"/>
      <c r="K1886" s="13"/>
      <c r="L1886" s="40"/>
    </row>
    <row r="1887" spans="2:12">
      <c r="C1887" s="141" t="s">
        <v>260</v>
      </c>
      <c r="D1887" s="163">
        <v>127</v>
      </c>
      <c r="E1887" s="164">
        <v>378</v>
      </c>
      <c r="F1887" s="165">
        <v>505</v>
      </c>
      <c r="G1887" s="164">
        <v>5</v>
      </c>
      <c r="H1887" s="164">
        <v>13</v>
      </c>
      <c r="I1887" s="164">
        <v>18</v>
      </c>
      <c r="J1887" s="163">
        <v>132</v>
      </c>
      <c r="K1887" s="164">
        <v>391</v>
      </c>
      <c r="L1887" s="209">
        <v>523</v>
      </c>
    </row>
    <row r="1888" spans="2:12">
      <c r="C1888" s="65" t="s">
        <v>50</v>
      </c>
      <c r="D1888" s="9">
        <v>127</v>
      </c>
      <c r="E1888" s="10">
        <v>378</v>
      </c>
      <c r="F1888" s="11">
        <v>505</v>
      </c>
      <c r="G1888" s="10">
        <v>5</v>
      </c>
      <c r="H1888" s="10">
        <v>13</v>
      </c>
      <c r="I1888" s="10">
        <v>18</v>
      </c>
      <c r="J1888" s="9">
        <v>132</v>
      </c>
      <c r="K1888" s="10">
        <v>391</v>
      </c>
      <c r="L1888" s="38">
        <v>523</v>
      </c>
    </row>
    <row r="1889" spans="2:12">
      <c r="B1889" s="1" t="s">
        <v>264</v>
      </c>
      <c r="C1889" s="65"/>
      <c r="D1889" s="12"/>
      <c r="E1889" s="13"/>
      <c r="F1889" s="14"/>
      <c r="G1889" s="13"/>
      <c r="H1889" s="13"/>
      <c r="I1889" s="13"/>
      <c r="J1889" s="12"/>
      <c r="K1889" s="13"/>
      <c r="L1889" s="40"/>
    </row>
    <row r="1890" spans="2:12" ht="14.25" customHeight="1">
      <c r="C1890" s="141" t="s">
        <v>264</v>
      </c>
      <c r="D1890" s="163">
        <v>63</v>
      </c>
      <c r="E1890" s="164">
        <v>150</v>
      </c>
      <c r="F1890" s="165">
        <v>213</v>
      </c>
      <c r="G1890" s="164">
        <v>4</v>
      </c>
      <c r="H1890" s="164">
        <v>8</v>
      </c>
      <c r="I1890" s="164">
        <v>12</v>
      </c>
      <c r="J1890" s="163">
        <v>67</v>
      </c>
      <c r="K1890" s="164">
        <v>158</v>
      </c>
      <c r="L1890" s="209">
        <v>225</v>
      </c>
    </row>
    <row r="1891" spans="2:12" ht="12.6" customHeight="1">
      <c r="C1891" s="65" t="s">
        <v>50</v>
      </c>
      <c r="D1891" s="9">
        <v>63</v>
      </c>
      <c r="E1891" s="10">
        <v>150</v>
      </c>
      <c r="F1891" s="11">
        <v>213</v>
      </c>
      <c r="G1891" s="10">
        <v>4</v>
      </c>
      <c r="H1891" s="10">
        <v>8</v>
      </c>
      <c r="I1891" s="10">
        <v>12</v>
      </c>
      <c r="J1891" s="9">
        <v>67</v>
      </c>
      <c r="K1891" s="10">
        <v>158</v>
      </c>
      <c r="L1891" s="38">
        <v>225</v>
      </c>
    </row>
    <row r="1892" spans="2:12">
      <c r="B1892" s="1" t="s">
        <v>265</v>
      </c>
      <c r="C1892" s="65"/>
      <c r="D1892" s="12"/>
      <c r="E1892" s="13"/>
      <c r="F1892" s="14"/>
      <c r="G1892" s="13"/>
      <c r="H1892" s="13"/>
      <c r="I1892" s="13"/>
      <c r="J1892" s="12"/>
      <c r="K1892" s="13"/>
      <c r="L1892" s="40"/>
    </row>
    <row r="1893" spans="2:12">
      <c r="C1893" s="141" t="s">
        <v>481</v>
      </c>
      <c r="D1893" s="163">
        <v>328</v>
      </c>
      <c r="E1893" s="164">
        <v>323</v>
      </c>
      <c r="F1893" s="165">
        <v>651</v>
      </c>
      <c r="G1893" s="164">
        <v>3</v>
      </c>
      <c r="H1893" s="164">
        <v>4</v>
      </c>
      <c r="I1893" s="164">
        <v>7</v>
      </c>
      <c r="J1893" s="163">
        <v>331</v>
      </c>
      <c r="K1893" s="164">
        <v>327</v>
      </c>
      <c r="L1893" s="209">
        <v>658</v>
      </c>
    </row>
    <row r="1894" spans="2:12">
      <c r="C1894" s="65" t="s">
        <v>50</v>
      </c>
      <c r="D1894" s="9">
        <v>328</v>
      </c>
      <c r="E1894" s="10">
        <v>323</v>
      </c>
      <c r="F1894" s="11">
        <v>651</v>
      </c>
      <c r="G1894" s="10">
        <v>3</v>
      </c>
      <c r="H1894" s="10">
        <v>4</v>
      </c>
      <c r="I1894" s="10">
        <v>7</v>
      </c>
      <c r="J1894" s="9">
        <v>331</v>
      </c>
      <c r="K1894" s="10">
        <v>327</v>
      </c>
      <c r="L1894" s="38">
        <v>658</v>
      </c>
    </row>
    <row r="1895" spans="2:12">
      <c r="B1895" s="1" t="s">
        <v>269</v>
      </c>
      <c r="C1895" s="65"/>
      <c r="D1895" s="12"/>
      <c r="E1895" s="13"/>
      <c r="F1895" s="14"/>
      <c r="G1895" s="13"/>
      <c r="H1895" s="13"/>
      <c r="I1895" s="13"/>
      <c r="J1895" s="12"/>
      <c r="K1895" s="13"/>
      <c r="L1895" s="40"/>
    </row>
    <row r="1896" spans="2:12">
      <c r="C1896" s="141" t="s">
        <v>482</v>
      </c>
      <c r="D1896" s="168">
        <v>75</v>
      </c>
      <c r="E1896" s="169">
        <v>287</v>
      </c>
      <c r="F1896" s="172">
        <v>362</v>
      </c>
      <c r="G1896" s="169">
        <v>1</v>
      </c>
      <c r="H1896" s="169">
        <v>9</v>
      </c>
      <c r="I1896" s="169">
        <v>10</v>
      </c>
      <c r="J1896" s="168">
        <v>76</v>
      </c>
      <c r="K1896" s="169">
        <v>296</v>
      </c>
      <c r="L1896" s="279">
        <v>372</v>
      </c>
    </row>
    <row r="1897" spans="2:12">
      <c r="C1897" s="65" t="s">
        <v>50</v>
      </c>
      <c r="D1897" s="12">
        <v>75</v>
      </c>
      <c r="E1897" s="13">
        <v>287</v>
      </c>
      <c r="F1897" s="14">
        <v>362</v>
      </c>
      <c r="G1897" s="13">
        <v>1</v>
      </c>
      <c r="H1897" s="13">
        <v>9</v>
      </c>
      <c r="I1897" s="13">
        <v>10</v>
      </c>
      <c r="J1897" s="12">
        <v>76</v>
      </c>
      <c r="K1897" s="13">
        <v>296</v>
      </c>
      <c r="L1897" s="40">
        <v>372</v>
      </c>
    </row>
    <row r="1898" spans="2:12">
      <c r="B1898" s="1" t="s">
        <v>270</v>
      </c>
      <c r="C1898" s="65"/>
      <c r="D1898" s="12"/>
      <c r="E1898" s="13"/>
      <c r="F1898" s="14"/>
      <c r="G1898" s="13"/>
      <c r="H1898" s="13"/>
      <c r="I1898" s="13"/>
      <c r="J1898" s="12"/>
      <c r="K1898" s="13"/>
      <c r="L1898" s="40"/>
    </row>
    <row r="1899" spans="2:12">
      <c r="C1899" s="141" t="s">
        <v>483</v>
      </c>
      <c r="D1899" s="163">
        <v>801</v>
      </c>
      <c r="E1899" s="164">
        <v>190</v>
      </c>
      <c r="F1899" s="165">
        <v>991</v>
      </c>
      <c r="G1899" s="164">
        <v>14</v>
      </c>
      <c r="H1899" s="164">
        <v>2</v>
      </c>
      <c r="I1899" s="164">
        <v>16</v>
      </c>
      <c r="J1899" s="163">
        <v>815</v>
      </c>
      <c r="K1899" s="164">
        <v>192</v>
      </c>
      <c r="L1899" s="209">
        <v>1007</v>
      </c>
    </row>
    <row r="1900" spans="2:12">
      <c r="C1900" s="141" t="s">
        <v>484</v>
      </c>
      <c r="D1900" s="163">
        <v>188</v>
      </c>
      <c r="E1900" s="164">
        <v>221</v>
      </c>
      <c r="F1900" s="165">
        <v>409</v>
      </c>
      <c r="G1900" s="164">
        <v>4</v>
      </c>
      <c r="H1900" s="164">
        <v>6</v>
      </c>
      <c r="I1900" s="164">
        <v>10</v>
      </c>
      <c r="J1900" s="163">
        <v>192</v>
      </c>
      <c r="K1900" s="164">
        <v>227</v>
      </c>
      <c r="L1900" s="209">
        <v>419</v>
      </c>
    </row>
    <row r="1901" spans="2:12">
      <c r="C1901" s="65" t="s">
        <v>50</v>
      </c>
      <c r="D1901" s="9">
        <v>989</v>
      </c>
      <c r="E1901" s="10">
        <v>411</v>
      </c>
      <c r="F1901" s="11">
        <v>1400</v>
      </c>
      <c r="G1901" s="10">
        <v>18</v>
      </c>
      <c r="H1901" s="10">
        <v>8</v>
      </c>
      <c r="I1901" s="10">
        <v>26</v>
      </c>
      <c r="J1901" s="9">
        <v>1007</v>
      </c>
      <c r="K1901" s="10">
        <v>419</v>
      </c>
      <c r="L1901" s="38">
        <v>1426</v>
      </c>
    </row>
    <row r="1902" spans="2:12">
      <c r="B1902" s="1" t="s">
        <v>273</v>
      </c>
      <c r="C1902" s="65"/>
      <c r="D1902" s="12"/>
      <c r="E1902" s="13"/>
      <c r="F1902" s="14"/>
      <c r="G1902" s="13"/>
      <c r="H1902" s="13"/>
      <c r="I1902" s="13"/>
      <c r="J1902" s="12"/>
      <c r="K1902" s="13"/>
      <c r="L1902" s="40"/>
    </row>
    <row r="1903" spans="2:12">
      <c r="C1903" s="141" t="s">
        <v>486</v>
      </c>
      <c r="D1903" s="163">
        <v>131</v>
      </c>
      <c r="E1903" s="164">
        <v>175</v>
      </c>
      <c r="F1903" s="165">
        <v>306</v>
      </c>
      <c r="G1903" s="164">
        <v>4</v>
      </c>
      <c r="H1903" s="164">
        <v>3</v>
      </c>
      <c r="I1903" s="164">
        <v>7</v>
      </c>
      <c r="J1903" s="163">
        <v>135</v>
      </c>
      <c r="K1903" s="164">
        <v>178</v>
      </c>
      <c r="L1903" s="209">
        <v>313</v>
      </c>
    </row>
    <row r="1904" spans="2:12">
      <c r="C1904" s="141" t="s">
        <v>487</v>
      </c>
      <c r="D1904" s="163">
        <v>138</v>
      </c>
      <c r="E1904" s="164">
        <v>138</v>
      </c>
      <c r="F1904" s="165">
        <v>276</v>
      </c>
      <c r="G1904" s="164">
        <v>2</v>
      </c>
      <c r="H1904" s="164">
        <v>5</v>
      </c>
      <c r="I1904" s="164">
        <v>7</v>
      </c>
      <c r="J1904" s="163">
        <v>140</v>
      </c>
      <c r="K1904" s="164">
        <v>143</v>
      </c>
      <c r="L1904" s="209">
        <v>283</v>
      </c>
    </row>
    <row r="1905" spans="1:12">
      <c r="C1905" s="141" t="s">
        <v>395</v>
      </c>
      <c r="D1905" s="163">
        <v>97</v>
      </c>
      <c r="E1905" s="164">
        <v>33</v>
      </c>
      <c r="F1905" s="165">
        <v>130</v>
      </c>
      <c r="G1905" s="164">
        <v>2</v>
      </c>
      <c r="H1905" s="164">
        <v>2</v>
      </c>
      <c r="I1905" s="164">
        <v>4</v>
      </c>
      <c r="J1905" s="163">
        <v>99</v>
      </c>
      <c r="K1905" s="164">
        <v>35</v>
      </c>
      <c r="L1905" s="209">
        <v>134</v>
      </c>
    </row>
    <row r="1906" spans="1:12">
      <c r="C1906" s="141" t="s">
        <v>490</v>
      </c>
      <c r="D1906" s="163">
        <v>151</v>
      </c>
      <c r="E1906" s="164">
        <v>43</v>
      </c>
      <c r="F1906" s="165">
        <v>194</v>
      </c>
      <c r="G1906" s="164">
        <v>7</v>
      </c>
      <c r="H1906" s="164">
        <v>0</v>
      </c>
      <c r="I1906" s="164">
        <v>7</v>
      </c>
      <c r="J1906" s="163">
        <v>158</v>
      </c>
      <c r="K1906" s="164">
        <v>43</v>
      </c>
      <c r="L1906" s="209">
        <v>201</v>
      </c>
    </row>
    <row r="1907" spans="1:12">
      <c r="C1907" s="141" t="s">
        <v>492</v>
      </c>
      <c r="D1907" s="163">
        <v>60</v>
      </c>
      <c r="E1907" s="164">
        <v>30</v>
      </c>
      <c r="F1907" s="165">
        <v>90</v>
      </c>
      <c r="G1907" s="164">
        <v>0</v>
      </c>
      <c r="H1907" s="164">
        <v>0</v>
      </c>
      <c r="I1907" s="164">
        <v>0</v>
      </c>
      <c r="J1907" s="163">
        <v>60</v>
      </c>
      <c r="K1907" s="164">
        <v>30</v>
      </c>
      <c r="L1907" s="209">
        <v>90</v>
      </c>
    </row>
    <row r="1908" spans="1:12">
      <c r="C1908" s="141" t="s">
        <v>493</v>
      </c>
      <c r="D1908" s="163">
        <v>37</v>
      </c>
      <c r="E1908" s="164">
        <v>18</v>
      </c>
      <c r="F1908" s="165">
        <v>55</v>
      </c>
      <c r="G1908" s="164">
        <v>0</v>
      </c>
      <c r="H1908" s="164">
        <v>1</v>
      </c>
      <c r="I1908" s="164">
        <v>1</v>
      </c>
      <c r="J1908" s="163">
        <v>37</v>
      </c>
      <c r="K1908" s="164">
        <v>19</v>
      </c>
      <c r="L1908" s="209">
        <v>56</v>
      </c>
    </row>
    <row r="1909" spans="1:12">
      <c r="C1909" s="141" t="s">
        <v>336</v>
      </c>
      <c r="D1909" s="163">
        <v>214</v>
      </c>
      <c r="E1909" s="164">
        <v>24</v>
      </c>
      <c r="F1909" s="165">
        <v>238</v>
      </c>
      <c r="G1909" s="164">
        <v>8</v>
      </c>
      <c r="H1909" s="164">
        <v>4</v>
      </c>
      <c r="I1909" s="164">
        <v>12</v>
      </c>
      <c r="J1909" s="163">
        <v>222</v>
      </c>
      <c r="K1909" s="164">
        <v>28</v>
      </c>
      <c r="L1909" s="209">
        <v>250</v>
      </c>
    </row>
    <row r="1910" spans="1:12">
      <c r="C1910" s="141" t="s">
        <v>494</v>
      </c>
      <c r="D1910" s="163">
        <v>69</v>
      </c>
      <c r="E1910" s="164">
        <v>31</v>
      </c>
      <c r="F1910" s="165">
        <v>100</v>
      </c>
      <c r="G1910" s="164">
        <v>1</v>
      </c>
      <c r="H1910" s="164">
        <v>1</v>
      </c>
      <c r="I1910" s="164">
        <v>2</v>
      </c>
      <c r="J1910" s="163">
        <v>70</v>
      </c>
      <c r="K1910" s="164">
        <v>32</v>
      </c>
      <c r="L1910" s="209">
        <v>102</v>
      </c>
    </row>
    <row r="1911" spans="1:12">
      <c r="C1911" s="65" t="s">
        <v>50</v>
      </c>
      <c r="D1911" s="9">
        <v>897</v>
      </c>
      <c r="E1911" s="10">
        <v>492</v>
      </c>
      <c r="F1911" s="11">
        <v>1389</v>
      </c>
      <c r="G1911" s="10">
        <v>24</v>
      </c>
      <c r="H1911" s="10">
        <v>16</v>
      </c>
      <c r="I1911" s="10">
        <v>40</v>
      </c>
      <c r="J1911" s="9">
        <v>921</v>
      </c>
      <c r="K1911" s="10">
        <v>508</v>
      </c>
      <c r="L1911" s="38">
        <v>1429</v>
      </c>
    </row>
    <row r="1912" spans="1:12">
      <c r="B1912" s="1" t="s">
        <v>274</v>
      </c>
      <c r="C1912" s="65"/>
      <c r="D1912" s="12"/>
      <c r="E1912" s="13"/>
      <c r="F1912" s="14"/>
      <c r="G1912" s="13"/>
      <c r="H1912" s="13"/>
      <c r="I1912" s="13"/>
      <c r="J1912" s="12"/>
      <c r="K1912" s="13"/>
      <c r="L1912" s="40"/>
    </row>
    <row r="1913" spans="1:12">
      <c r="C1913" s="141" t="s">
        <v>496</v>
      </c>
      <c r="D1913" s="163">
        <v>29</v>
      </c>
      <c r="E1913" s="164">
        <v>45</v>
      </c>
      <c r="F1913" s="165">
        <v>74</v>
      </c>
      <c r="G1913" s="164">
        <v>1</v>
      </c>
      <c r="H1913" s="164">
        <v>1</v>
      </c>
      <c r="I1913" s="164">
        <v>2</v>
      </c>
      <c r="J1913" s="163">
        <v>30</v>
      </c>
      <c r="K1913" s="164">
        <v>46</v>
      </c>
      <c r="L1913" s="209">
        <v>76</v>
      </c>
    </row>
    <row r="1914" spans="1:12">
      <c r="C1914" s="141" t="s">
        <v>498</v>
      </c>
      <c r="D1914" s="163">
        <v>110</v>
      </c>
      <c r="E1914" s="164">
        <v>66</v>
      </c>
      <c r="F1914" s="165">
        <v>176</v>
      </c>
      <c r="G1914" s="164">
        <v>6</v>
      </c>
      <c r="H1914" s="164">
        <v>3</v>
      </c>
      <c r="I1914" s="164">
        <v>9</v>
      </c>
      <c r="J1914" s="163">
        <v>116</v>
      </c>
      <c r="K1914" s="164">
        <v>69</v>
      </c>
      <c r="L1914" s="209">
        <v>185</v>
      </c>
    </row>
    <row r="1915" spans="1:12">
      <c r="C1915" s="65" t="s">
        <v>50</v>
      </c>
      <c r="D1915" s="9">
        <v>139</v>
      </c>
      <c r="E1915" s="10">
        <v>111</v>
      </c>
      <c r="F1915" s="11">
        <v>250</v>
      </c>
      <c r="G1915" s="10">
        <v>7</v>
      </c>
      <c r="H1915" s="10">
        <v>4</v>
      </c>
      <c r="I1915" s="10">
        <v>11</v>
      </c>
      <c r="J1915" s="9">
        <v>146</v>
      </c>
      <c r="K1915" s="10">
        <v>115</v>
      </c>
      <c r="L1915" s="38">
        <v>261</v>
      </c>
    </row>
    <row r="1916" spans="1:12">
      <c r="C1916" s="65" t="s">
        <v>500</v>
      </c>
      <c r="D1916" s="12">
        <v>9806</v>
      </c>
      <c r="E1916" s="13">
        <v>12784</v>
      </c>
      <c r="F1916" s="14">
        <v>22590</v>
      </c>
      <c r="G1916" s="13">
        <v>271</v>
      </c>
      <c r="H1916" s="13">
        <v>533</v>
      </c>
      <c r="I1916" s="13">
        <v>804</v>
      </c>
      <c r="J1916" s="12">
        <v>10077</v>
      </c>
      <c r="K1916" s="13">
        <v>13317</v>
      </c>
      <c r="L1916" s="40">
        <v>23394</v>
      </c>
    </row>
    <row r="1917" spans="1:12">
      <c r="A1917" s="1" t="s">
        <v>58</v>
      </c>
      <c r="C1917" s="65"/>
      <c r="D1917" s="12"/>
      <c r="E1917" s="13"/>
      <c r="F1917" s="14"/>
      <c r="G1917" s="13"/>
      <c r="H1917" s="13"/>
      <c r="I1917" s="13"/>
      <c r="J1917" s="12"/>
      <c r="K1917" s="13"/>
      <c r="L1917" s="40"/>
    </row>
    <row r="1918" spans="1:12">
      <c r="B1918" s="1" t="s">
        <v>153</v>
      </c>
      <c r="C1918" s="65"/>
      <c r="D1918" s="12"/>
      <c r="E1918" s="13"/>
      <c r="F1918" s="14"/>
      <c r="G1918" s="13"/>
      <c r="H1918" s="13"/>
      <c r="I1918" s="13"/>
      <c r="J1918" s="12"/>
      <c r="K1918" s="13"/>
      <c r="L1918" s="40"/>
    </row>
    <row r="1919" spans="1:12">
      <c r="C1919" s="141" t="s">
        <v>427</v>
      </c>
      <c r="D1919" s="163">
        <v>17</v>
      </c>
      <c r="E1919" s="164">
        <v>19</v>
      </c>
      <c r="F1919" s="165">
        <v>36</v>
      </c>
      <c r="G1919" s="164">
        <v>3</v>
      </c>
      <c r="H1919" s="164">
        <v>1</v>
      </c>
      <c r="I1919" s="164">
        <v>4</v>
      </c>
      <c r="J1919" s="163">
        <v>20</v>
      </c>
      <c r="K1919" s="164">
        <v>20</v>
      </c>
      <c r="L1919" s="209">
        <v>40</v>
      </c>
    </row>
    <row r="1920" spans="1:12">
      <c r="C1920" s="141" t="s">
        <v>428</v>
      </c>
      <c r="D1920" s="163">
        <v>21</v>
      </c>
      <c r="E1920" s="164">
        <v>81</v>
      </c>
      <c r="F1920" s="165">
        <v>102</v>
      </c>
      <c r="G1920" s="164">
        <v>0</v>
      </c>
      <c r="H1920" s="164">
        <v>1</v>
      </c>
      <c r="I1920" s="164">
        <v>1</v>
      </c>
      <c r="J1920" s="163">
        <v>21</v>
      </c>
      <c r="K1920" s="164">
        <v>82</v>
      </c>
      <c r="L1920" s="209">
        <v>103</v>
      </c>
    </row>
    <row r="1921" spans="2:12" ht="13.2" customHeight="1">
      <c r="C1921" s="65" t="s">
        <v>50</v>
      </c>
      <c r="D1921" s="9">
        <v>38</v>
      </c>
      <c r="E1921" s="10">
        <v>100</v>
      </c>
      <c r="F1921" s="11">
        <v>138</v>
      </c>
      <c r="G1921" s="10">
        <v>3</v>
      </c>
      <c r="H1921" s="10">
        <v>2</v>
      </c>
      <c r="I1921" s="10">
        <v>5</v>
      </c>
      <c r="J1921" s="9">
        <v>41</v>
      </c>
      <c r="K1921" s="10">
        <v>102</v>
      </c>
      <c r="L1921" s="38">
        <v>143</v>
      </c>
    </row>
    <row r="1922" spans="2:12" ht="26.4" customHeight="1">
      <c r="B1922" s="679" t="s">
        <v>160</v>
      </c>
      <c r="C1922" s="682"/>
      <c r="D1922" s="12"/>
      <c r="E1922" s="13"/>
      <c r="F1922" s="14"/>
      <c r="G1922" s="13"/>
      <c r="H1922" s="13"/>
      <c r="I1922" s="13"/>
      <c r="J1922" s="12"/>
      <c r="K1922" s="13"/>
      <c r="L1922" s="40"/>
    </row>
    <row r="1923" spans="2:12">
      <c r="C1923" s="162" t="s">
        <v>283</v>
      </c>
      <c r="D1923" s="163">
        <v>42</v>
      </c>
      <c r="E1923" s="164">
        <v>27</v>
      </c>
      <c r="F1923" s="165">
        <v>69</v>
      </c>
      <c r="G1923" s="164">
        <v>2</v>
      </c>
      <c r="H1923" s="164">
        <v>1</v>
      </c>
      <c r="I1923" s="164">
        <v>3</v>
      </c>
      <c r="J1923" s="163">
        <v>44</v>
      </c>
      <c r="K1923" s="164">
        <v>28</v>
      </c>
      <c r="L1923" s="209">
        <v>72</v>
      </c>
    </row>
    <row r="1924" spans="2:12">
      <c r="C1924" s="65" t="s">
        <v>50</v>
      </c>
      <c r="D1924" s="9">
        <v>42</v>
      </c>
      <c r="E1924" s="10">
        <v>27</v>
      </c>
      <c r="F1924" s="11">
        <v>69</v>
      </c>
      <c r="G1924" s="10">
        <v>2</v>
      </c>
      <c r="H1924" s="10">
        <v>1</v>
      </c>
      <c r="I1924" s="10">
        <v>3</v>
      </c>
      <c r="J1924" s="9">
        <v>44</v>
      </c>
      <c r="K1924" s="10">
        <v>28</v>
      </c>
      <c r="L1924" s="38">
        <v>72</v>
      </c>
    </row>
    <row r="1925" spans="2:12" ht="27" customHeight="1">
      <c r="B1925" s="1" t="s">
        <v>173</v>
      </c>
      <c r="C1925" s="65"/>
      <c r="D1925" s="12"/>
      <c r="E1925" s="13"/>
      <c r="F1925" s="14"/>
      <c r="G1925" s="13"/>
      <c r="H1925" s="13"/>
      <c r="I1925" s="13"/>
      <c r="J1925" s="12"/>
      <c r="K1925" s="13"/>
      <c r="L1925" s="40"/>
    </row>
    <row r="1926" spans="2:12">
      <c r="C1926" s="141" t="s">
        <v>514</v>
      </c>
      <c r="D1926" s="163">
        <v>81</v>
      </c>
      <c r="E1926" s="164">
        <v>53</v>
      </c>
      <c r="F1926" s="165">
        <v>134</v>
      </c>
      <c r="G1926" s="164">
        <v>2</v>
      </c>
      <c r="H1926" s="164">
        <v>0</v>
      </c>
      <c r="I1926" s="164">
        <v>2</v>
      </c>
      <c r="J1926" s="163">
        <v>83</v>
      </c>
      <c r="K1926" s="164">
        <v>53</v>
      </c>
      <c r="L1926" s="209">
        <v>136</v>
      </c>
    </row>
    <row r="1927" spans="2:12">
      <c r="C1927" s="141" t="s">
        <v>286</v>
      </c>
      <c r="D1927" s="163">
        <v>22</v>
      </c>
      <c r="E1927" s="164">
        <v>12</v>
      </c>
      <c r="F1927" s="165">
        <v>34</v>
      </c>
      <c r="G1927" s="164">
        <v>0</v>
      </c>
      <c r="H1927" s="164">
        <v>0</v>
      </c>
      <c r="I1927" s="164">
        <v>0</v>
      </c>
      <c r="J1927" s="163">
        <v>22</v>
      </c>
      <c r="K1927" s="164">
        <v>12</v>
      </c>
      <c r="L1927" s="209">
        <v>34</v>
      </c>
    </row>
    <row r="1928" spans="2:12" ht="13.95" customHeight="1">
      <c r="C1928" s="141" t="s">
        <v>435</v>
      </c>
      <c r="D1928" s="163">
        <v>5</v>
      </c>
      <c r="E1928" s="164">
        <v>0</v>
      </c>
      <c r="F1928" s="165">
        <v>5</v>
      </c>
      <c r="G1928" s="164">
        <v>0</v>
      </c>
      <c r="H1928" s="164">
        <v>0</v>
      </c>
      <c r="I1928" s="164">
        <v>0</v>
      </c>
      <c r="J1928" s="163">
        <v>5</v>
      </c>
      <c r="K1928" s="164">
        <v>0</v>
      </c>
      <c r="L1928" s="209">
        <v>5</v>
      </c>
    </row>
    <row r="1929" spans="2:12">
      <c r="C1929" s="141" t="s">
        <v>436</v>
      </c>
      <c r="D1929" s="163">
        <v>204</v>
      </c>
      <c r="E1929" s="164">
        <v>411</v>
      </c>
      <c r="F1929" s="165">
        <v>615</v>
      </c>
      <c r="G1929" s="164">
        <v>2</v>
      </c>
      <c r="H1929" s="164">
        <v>6</v>
      </c>
      <c r="I1929" s="164">
        <v>8</v>
      </c>
      <c r="J1929" s="163">
        <v>206</v>
      </c>
      <c r="K1929" s="164">
        <v>417</v>
      </c>
      <c r="L1929" s="209">
        <v>623</v>
      </c>
    </row>
    <row r="1930" spans="2:12">
      <c r="C1930" s="65" t="s">
        <v>50</v>
      </c>
      <c r="D1930" s="9">
        <v>312</v>
      </c>
      <c r="E1930" s="10">
        <v>476</v>
      </c>
      <c r="F1930" s="11">
        <v>788</v>
      </c>
      <c r="G1930" s="10">
        <v>4</v>
      </c>
      <c r="H1930" s="10">
        <v>6</v>
      </c>
      <c r="I1930" s="10">
        <v>10</v>
      </c>
      <c r="J1930" s="9">
        <v>316</v>
      </c>
      <c r="K1930" s="10">
        <v>482</v>
      </c>
      <c r="L1930" s="38">
        <v>798</v>
      </c>
    </row>
    <row r="1931" spans="2:12" ht="27" customHeight="1">
      <c r="B1931" s="1" t="s">
        <v>190</v>
      </c>
      <c r="C1931" s="65"/>
      <c r="D1931" s="12"/>
      <c r="E1931" s="13"/>
      <c r="F1931" s="14"/>
      <c r="G1931" s="13"/>
      <c r="H1931" s="13"/>
      <c r="I1931" s="13"/>
      <c r="J1931" s="12"/>
      <c r="K1931" s="13"/>
      <c r="L1931" s="40"/>
    </row>
    <row r="1932" spans="2:12">
      <c r="C1932" s="141" t="s">
        <v>519</v>
      </c>
      <c r="D1932" s="163">
        <v>46</v>
      </c>
      <c r="E1932" s="164">
        <v>196</v>
      </c>
      <c r="F1932" s="165">
        <v>242</v>
      </c>
      <c r="G1932" s="164">
        <v>2</v>
      </c>
      <c r="H1932" s="164">
        <v>2</v>
      </c>
      <c r="I1932" s="164">
        <v>4</v>
      </c>
      <c r="J1932" s="163">
        <v>48</v>
      </c>
      <c r="K1932" s="164">
        <v>198</v>
      </c>
      <c r="L1932" s="209">
        <v>246</v>
      </c>
    </row>
    <row r="1933" spans="2:12" ht="13.2" customHeight="1">
      <c r="C1933" s="65" t="s">
        <v>50</v>
      </c>
      <c r="D1933" s="9">
        <v>46</v>
      </c>
      <c r="E1933" s="10">
        <v>196</v>
      </c>
      <c r="F1933" s="11">
        <v>242</v>
      </c>
      <c r="G1933" s="10">
        <v>2</v>
      </c>
      <c r="H1933" s="10">
        <v>2</v>
      </c>
      <c r="I1933" s="10">
        <v>4</v>
      </c>
      <c r="J1933" s="9">
        <v>48</v>
      </c>
      <c r="K1933" s="10">
        <v>198</v>
      </c>
      <c r="L1933" s="38">
        <v>246</v>
      </c>
    </row>
    <row r="1934" spans="2:12" ht="24.6" customHeight="1">
      <c r="B1934" s="679" t="s">
        <v>193</v>
      </c>
      <c r="C1934" s="682"/>
      <c r="D1934" s="12"/>
      <c r="E1934" s="13"/>
      <c r="F1934" s="14"/>
      <c r="G1934" s="13"/>
      <c r="H1934" s="13"/>
      <c r="I1934" s="13"/>
      <c r="J1934" s="12"/>
      <c r="K1934" s="13"/>
      <c r="L1934" s="40"/>
    </row>
    <row r="1935" spans="2:12">
      <c r="C1935" s="162" t="s">
        <v>287</v>
      </c>
      <c r="D1935" s="163">
        <v>14</v>
      </c>
      <c r="E1935" s="164">
        <v>87</v>
      </c>
      <c r="F1935" s="165">
        <v>101</v>
      </c>
      <c r="G1935" s="164">
        <v>3</v>
      </c>
      <c r="H1935" s="164">
        <v>0</v>
      </c>
      <c r="I1935" s="164">
        <v>3</v>
      </c>
      <c r="J1935" s="163">
        <v>17</v>
      </c>
      <c r="K1935" s="164">
        <v>87</v>
      </c>
      <c r="L1935" s="209">
        <v>104</v>
      </c>
    </row>
    <row r="1936" spans="2:12">
      <c r="C1936" s="65" t="s">
        <v>50</v>
      </c>
      <c r="D1936" s="9">
        <v>14</v>
      </c>
      <c r="E1936" s="10">
        <v>87</v>
      </c>
      <c r="F1936" s="11">
        <v>101</v>
      </c>
      <c r="G1936" s="10">
        <v>3</v>
      </c>
      <c r="H1936" s="10">
        <v>0</v>
      </c>
      <c r="I1936" s="10">
        <v>3</v>
      </c>
      <c r="J1936" s="9">
        <v>17</v>
      </c>
      <c r="K1936" s="10">
        <v>87</v>
      </c>
      <c r="L1936" s="38">
        <v>104</v>
      </c>
    </row>
    <row r="1937" spans="1:12">
      <c r="B1937" s="1" t="s">
        <v>137</v>
      </c>
      <c r="C1937" s="65"/>
      <c r="D1937" s="12"/>
      <c r="E1937" s="13"/>
      <c r="F1937" s="14"/>
      <c r="G1937" s="13"/>
      <c r="H1937" s="13"/>
      <c r="I1937" s="13"/>
      <c r="J1937" s="12"/>
      <c r="K1937" s="13"/>
      <c r="L1937" s="40"/>
    </row>
    <row r="1938" spans="1:12">
      <c r="C1938" s="141" t="s">
        <v>521</v>
      </c>
      <c r="D1938" s="163">
        <v>37</v>
      </c>
      <c r="E1938" s="164">
        <v>23</v>
      </c>
      <c r="F1938" s="165">
        <v>60</v>
      </c>
      <c r="G1938" s="164">
        <v>0</v>
      </c>
      <c r="H1938" s="164">
        <v>0</v>
      </c>
      <c r="I1938" s="164">
        <v>0</v>
      </c>
      <c r="J1938" s="163">
        <v>37</v>
      </c>
      <c r="K1938" s="164">
        <v>23</v>
      </c>
      <c r="L1938" s="209">
        <v>60</v>
      </c>
    </row>
    <row r="1939" spans="1:12">
      <c r="C1939" s="141" t="s">
        <v>522</v>
      </c>
      <c r="D1939" s="168">
        <v>14</v>
      </c>
      <c r="E1939" s="169">
        <v>28</v>
      </c>
      <c r="F1939" s="172">
        <v>42</v>
      </c>
      <c r="G1939" s="169">
        <v>0</v>
      </c>
      <c r="H1939" s="169">
        <v>1</v>
      </c>
      <c r="I1939" s="169">
        <v>1</v>
      </c>
      <c r="J1939" s="168">
        <v>14</v>
      </c>
      <c r="K1939" s="169">
        <v>29</v>
      </c>
      <c r="L1939" s="279">
        <v>43</v>
      </c>
    </row>
    <row r="1940" spans="1:12">
      <c r="C1940" s="65" t="s">
        <v>50</v>
      </c>
      <c r="D1940" s="12">
        <v>51</v>
      </c>
      <c r="E1940" s="13">
        <v>51</v>
      </c>
      <c r="F1940" s="14">
        <v>102</v>
      </c>
      <c r="G1940" s="13">
        <v>0</v>
      </c>
      <c r="H1940" s="13">
        <v>1</v>
      </c>
      <c r="I1940" s="13">
        <v>1</v>
      </c>
      <c r="J1940" s="12">
        <v>51</v>
      </c>
      <c r="K1940" s="13">
        <v>52</v>
      </c>
      <c r="L1940" s="40">
        <v>103</v>
      </c>
    </row>
    <row r="1941" spans="1:12">
      <c r="B1941" s="1" t="s">
        <v>199</v>
      </c>
      <c r="C1941" s="65"/>
      <c r="D1941" s="12"/>
      <c r="E1941" s="13"/>
      <c r="F1941" s="14"/>
      <c r="G1941" s="13"/>
      <c r="H1941" s="13"/>
      <c r="I1941" s="13"/>
      <c r="J1941" s="12"/>
      <c r="K1941" s="13"/>
      <c r="L1941" s="40"/>
    </row>
    <row r="1942" spans="1:12">
      <c r="C1942" s="141" t="s">
        <v>199</v>
      </c>
      <c r="D1942" s="163">
        <v>116</v>
      </c>
      <c r="E1942" s="164">
        <v>471</v>
      </c>
      <c r="F1942" s="165">
        <v>587</v>
      </c>
      <c r="G1942" s="164">
        <v>49</v>
      </c>
      <c r="H1942" s="164">
        <v>244</v>
      </c>
      <c r="I1942" s="164">
        <v>293</v>
      </c>
      <c r="J1942" s="163">
        <v>165</v>
      </c>
      <c r="K1942" s="164">
        <v>715</v>
      </c>
      <c r="L1942" s="209">
        <v>880</v>
      </c>
    </row>
    <row r="1943" spans="1:12">
      <c r="C1943" s="65" t="s">
        <v>50</v>
      </c>
      <c r="D1943" s="9">
        <v>116</v>
      </c>
      <c r="E1943" s="10">
        <v>471</v>
      </c>
      <c r="F1943" s="11">
        <v>587</v>
      </c>
      <c r="G1943" s="10">
        <v>49</v>
      </c>
      <c r="H1943" s="10">
        <v>244</v>
      </c>
      <c r="I1943" s="10">
        <v>293</v>
      </c>
      <c r="J1943" s="9">
        <v>165</v>
      </c>
      <c r="K1943" s="10">
        <v>715</v>
      </c>
      <c r="L1943" s="38">
        <v>880</v>
      </c>
    </row>
    <row r="1944" spans="1:12">
      <c r="B1944" s="1" t="s">
        <v>203</v>
      </c>
      <c r="C1944" s="65"/>
      <c r="D1944" s="12"/>
      <c r="E1944" s="13"/>
      <c r="F1944" s="14"/>
      <c r="G1944" s="13"/>
      <c r="H1944" s="13"/>
      <c r="I1944" s="13"/>
      <c r="J1944" s="12"/>
      <c r="K1944" s="13"/>
      <c r="L1944" s="40"/>
    </row>
    <row r="1945" spans="1:12">
      <c r="C1945" s="141" t="s">
        <v>526</v>
      </c>
      <c r="D1945" s="163">
        <v>31</v>
      </c>
      <c r="E1945" s="164">
        <v>18</v>
      </c>
      <c r="F1945" s="165">
        <v>49</v>
      </c>
      <c r="G1945" s="164">
        <v>0</v>
      </c>
      <c r="H1945" s="164">
        <v>0</v>
      </c>
      <c r="I1945" s="164">
        <v>0</v>
      </c>
      <c r="J1945" s="163">
        <v>31</v>
      </c>
      <c r="K1945" s="164">
        <v>18</v>
      </c>
      <c r="L1945" s="209">
        <v>49</v>
      </c>
    </row>
    <row r="1946" spans="1:12">
      <c r="C1946" s="141" t="s">
        <v>528</v>
      </c>
      <c r="D1946" s="163">
        <v>150</v>
      </c>
      <c r="E1946" s="164">
        <v>102</v>
      </c>
      <c r="F1946" s="165">
        <v>252</v>
      </c>
      <c r="G1946" s="164">
        <v>3</v>
      </c>
      <c r="H1946" s="164">
        <v>1</v>
      </c>
      <c r="I1946" s="164">
        <v>4</v>
      </c>
      <c r="J1946" s="163">
        <v>153</v>
      </c>
      <c r="K1946" s="164">
        <v>103</v>
      </c>
      <c r="L1946" s="209">
        <v>256</v>
      </c>
    </row>
    <row r="1947" spans="1:12">
      <c r="C1947" s="141" t="s">
        <v>438</v>
      </c>
      <c r="D1947" s="163">
        <v>144</v>
      </c>
      <c r="E1947" s="164">
        <v>126</v>
      </c>
      <c r="F1947" s="165">
        <v>270</v>
      </c>
      <c r="G1947" s="164">
        <v>17</v>
      </c>
      <c r="H1947" s="164">
        <v>37</v>
      </c>
      <c r="I1947" s="164">
        <v>54</v>
      </c>
      <c r="J1947" s="163">
        <v>161</v>
      </c>
      <c r="K1947" s="164">
        <v>163</v>
      </c>
      <c r="L1947" s="209">
        <v>324</v>
      </c>
    </row>
    <row r="1948" spans="1:12">
      <c r="C1948" s="141" t="s">
        <v>439</v>
      </c>
      <c r="D1948" s="163">
        <v>321</v>
      </c>
      <c r="E1948" s="164">
        <v>135</v>
      </c>
      <c r="F1948" s="165">
        <v>456</v>
      </c>
      <c r="G1948" s="164">
        <v>9</v>
      </c>
      <c r="H1948" s="164">
        <v>5</v>
      </c>
      <c r="I1948" s="164">
        <v>14</v>
      </c>
      <c r="J1948" s="163">
        <v>330</v>
      </c>
      <c r="K1948" s="164">
        <v>140</v>
      </c>
      <c r="L1948" s="209">
        <v>470</v>
      </c>
    </row>
    <row r="1949" spans="1:12">
      <c r="C1949" s="141" t="s">
        <v>534</v>
      </c>
      <c r="D1949" s="163">
        <v>40</v>
      </c>
      <c r="E1949" s="164">
        <v>22</v>
      </c>
      <c r="F1949" s="165">
        <v>62</v>
      </c>
      <c r="G1949" s="164">
        <v>7</v>
      </c>
      <c r="H1949" s="164">
        <v>7</v>
      </c>
      <c r="I1949" s="164">
        <v>14</v>
      </c>
      <c r="J1949" s="163">
        <v>47</v>
      </c>
      <c r="K1949" s="164">
        <v>29</v>
      </c>
      <c r="L1949" s="209">
        <v>76</v>
      </c>
    </row>
    <row r="1950" spans="1:12">
      <c r="C1950" s="141" t="s">
        <v>535</v>
      </c>
      <c r="D1950" s="163">
        <v>0</v>
      </c>
      <c r="E1950" s="164">
        <v>0</v>
      </c>
      <c r="F1950" s="165">
        <v>0</v>
      </c>
      <c r="G1950" s="164">
        <v>8</v>
      </c>
      <c r="H1950" s="164">
        <v>12</v>
      </c>
      <c r="I1950" s="164">
        <v>20</v>
      </c>
      <c r="J1950" s="163">
        <v>8</v>
      </c>
      <c r="K1950" s="164">
        <v>12</v>
      </c>
      <c r="L1950" s="209">
        <v>20</v>
      </c>
    </row>
    <row r="1951" spans="1:12" ht="13.2" customHeight="1">
      <c r="C1951" s="65" t="s">
        <v>50</v>
      </c>
      <c r="D1951" s="9">
        <v>686</v>
      </c>
      <c r="E1951" s="10">
        <v>403</v>
      </c>
      <c r="F1951" s="11">
        <v>1089</v>
      </c>
      <c r="G1951" s="10">
        <v>44</v>
      </c>
      <c r="H1951" s="10">
        <v>62</v>
      </c>
      <c r="I1951" s="10">
        <v>106</v>
      </c>
      <c r="J1951" s="9">
        <v>730</v>
      </c>
      <c r="K1951" s="10">
        <v>465</v>
      </c>
      <c r="L1951" s="38">
        <v>1195</v>
      </c>
    </row>
    <row r="1952" spans="1:12" ht="64.2" customHeight="1">
      <c r="A1952"/>
      <c r="B1952" s="679" t="s">
        <v>207</v>
      </c>
      <c r="C1952" s="679"/>
      <c r="D1952" s="12"/>
      <c r="E1952" s="13"/>
      <c r="F1952" s="14"/>
      <c r="G1952" s="13"/>
      <c r="H1952" s="13"/>
      <c r="I1952" s="13"/>
      <c r="J1952" s="12"/>
      <c r="K1952" s="13"/>
      <c r="L1952" s="40"/>
    </row>
    <row r="1953" spans="1:12">
      <c r="A1953"/>
      <c r="B1953"/>
      <c r="C1953" t="s">
        <v>543</v>
      </c>
      <c r="D1953" s="163">
        <v>4</v>
      </c>
      <c r="E1953" s="164">
        <v>4</v>
      </c>
      <c r="F1953" s="165">
        <v>8</v>
      </c>
      <c r="G1953" s="164">
        <v>25</v>
      </c>
      <c r="H1953" s="164">
        <v>51</v>
      </c>
      <c r="I1953" s="164">
        <v>76</v>
      </c>
      <c r="J1953" s="163">
        <v>29</v>
      </c>
      <c r="K1953" s="164">
        <v>55</v>
      </c>
      <c r="L1953" s="209">
        <v>84</v>
      </c>
    </row>
    <row r="1954" spans="1:12" ht="13.2" customHeight="1">
      <c r="A1954"/>
      <c r="B1954"/>
      <c r="C1954" s="8" t="s">
        <v>50</v>
      </c>
      <c r="D1954" s="37">
        <v>4</v>
      </c>
      <c r="E1954" s="38">
        <v>4</v>
      </c>
      <c r="F1954" s="42">
        <v>8</v>
      </c>
      <c r="G1954" s="38">
        <v>25</v>
      </c>
      <c r="H1954" s="38">
        <v>51</v>
      </c>
      <c r="I1954" s="38">
        <v>76</v>
      </c>
      <c r="J1954" s="37">
        <v>29</v>
      </c>
      <c r="K1954" s="38">
        <v>55</v>
      </c>
      <c r="L1954" s="38">
        <v>84</v>
      </c>
    </row>
    <row r="1955" spans="1:12" ht="39" customHeight="1">
      <c r="A1955"/>
      <c r="B1955" s="679" t="s">
        <v>211</v>
      </c>
      <c r="C1955" s="682"/>
      <c r="D1955" s="39"/>
      <c r="E1955" s="40"/>
      <c r="F1955" s="41"/>
      <c r="G1955" s="40"/>
      <c r="H1955" s="40"/>
      <c r="I1955" s="40"/>
      <c r="J1955" s="39"/>
      <c r="K1955" s="40"/>
      <c r="L1955" s="40"/>
    </row>
    <row r="1956" spans="1:12">
      <c r="A1956"/>
      <c r="B1956"/>
      <c r="C1956" s="258" t="s">
        <v>288</v>
      </c>
      <c r="D1956" s="208">
        <v>22</v>
      </c>
      <c r="E1956" s="209">
        <v>39</v>
      </c>
      <c r="F1956" s="222">
        <v>61</v>
      </c>
      <c r="G1956" s="209">
        <v>0</v>
      </c>
      <c r="H1956" s="209">
        <v>0</v>
      </c>
      <c r="I1956" s="209">
        <v>0</v>
      </c>
      <c r="J1956" s="208">
        <v>22</v>
      </c>
      <c r="K1956" s="209">
        <v>39</v>
      </c>
      <c r="L1956" s="209">
        <v>61</v>
      </c>
    </row>
    <row r="1957" spans="1:12">
      <c r="A1957"/>
      <c r="B1957"/>
      <c r="C1957" s="8" t="s">
        <v>50</v>
      </c>
      <c r="D1957" s="37">
        <v>22</v>
      </c>
      <c r="E1957" s="38">
        <v>39</v>
      </c>
      <c r="F1957" s="42">
        <v>61</v>
      </c>
      <c r="G1957" s="38">
        <v>0</v>
      </c>
      <c r="H1957" s="38">
        <v>0</v>
      </c>
      <c r="I1957" s="38">
        <v>0</v>
      </c>
      <c r="J1957" s="37">
        <v>22</v>
      </c>
      <c r="K1957" s="38">
        <v>39</v>
      </c>
      <c r="L1957" s="38">
        <v>61</v>
      </c>
    </row>
    <row r="1958" spans="1:12">
      <c r="B1958" s="1" t="s">
        <v>222</v>
      </c>
      <c r="C1958" s="65"/>
      <c r="D1958" s="12"/>
      <c r="E1958" s="13"/>
      <c r="F1958" s="14"/>
      <c r="G1958" s="13"/>
      <c r="H1958" s="13"/>
      <c r="I1958" s="13"/>
      <c r="J1958" s="12"/>
      <c r="K1958" s="13"/>
      <c r="L1958" s="40"/>
    </row>
    <row r="1959" spans="1:12">
      <c r="C1959" s="141" t="s">
        <v>549</v>
      </c>
      <c r="D1959" s="163">
        <v>25</v>
      </c>
      <c r="E1959" s="164">
        <v>167</v>
      </c>
      <c r="F1959" s="165">
        <v>192</v>
      </c>
      <c r="G1959" s="164">
        <v>4</v>
      </c>
      <c r="H1959" s="164">
        <v>2</v>
      </c>
      <c r="I1959" s="164">
        <v>6</v>
      </c>
      <c r="J1959" s="163">
        <v>29</v>
      </c>
      <c r="K1959" s="164">
        <v>169</v>
      </c>
      <c r="L1959" s="209">
        <v>198</v>
      </c>
    </row>
    <row r="1960" spans="1:12">
      <c r="C1960" s="141" t="s">
        <v>550</v>
      </c>
      <c r="D1960" s="163">
        <v>40</v>
      </c>
      <c r="E1960" s="164">
        <v>103</v>
      </c>
      <c r="F1960" s="165">
        <v>143</v>
      </c>
      <c r="G1960" s="164">
        <v>2</v>
      </c>
      <c r="H1960" s="164">
        <v>1</v>
      </c>
      <c r="I1960" s="164">
        <v>3</v>
      </c>
      <c r="J1960" s="163">
        <v>42</v>
      </c>
      <c r="K1960" s="164">
        <v>104</v>
      </c>
      <c r="L1960" s="209">
        <v>146</v>
      </c>
    </row>
    <row r="1961" spans="1:12">
      <c r="C1961" s="65" t="s">
        <v>50</v>
      </c>
      <c r="D1961" s="9">
        <v>65</v>
      </c>
      <c r="E1961" s="10">
        <v>270</v>
      </c>
      <c r="F1961" s="11">
        <v>335</v>
      </c>
      <c r="G1961" s="10">
        <v>6</v>
      </c>
      <c r="H1961" s="10">
        <v>3</v>
      </c>
      <c r="I1961" s="10">
        <v>9</v>
      </c>
      <c r="J1961" s="9">
        <v>71</v>
      </c>
      <c r="K1961" s="10">
        <v>273</v>
      </c>
      <c r="L1961" s="38">
        <v>344</v>
      </c>
    </row>
    <row r="1962" spans="1:12">
      <c r="B1962" s="1" t="s">
        <v>224</v>
      </c>
      <c r="C1962" s="65"/>
      <c r="D1962" s="12"/>
      <c r="E1962" s="13"/>
      <c r="F1962" s="14"/>
      <c r="G1962" s="13"/>
      <c r="H1962" s="13"/>
      <c r="I1962" s="13"/>
      <c r="J1962" s="12"/>
      <c r="K1962" s="13"/>
      <c r="L1962" s="40"/>
    </row>
    <row r="1963" spans="1:12">
      <c r="C1963" s="141" t="s">
        <v>224</v>
      </c>
      <c r="D1963" s="163">
        <v>390</v>
      </c>
      <c r="E1963" s="164">
        <v>675</v>
      </c>
      <c r="F1963" s="165">
        <v>1065</v>
      </c>
      <c r="G1963" s="164">
        <v>6</v>
      </c>
      <c r="H1963" s="164">
        <v>11</v>
      </c>
      <c r="I1963" s="164">
        <v>17</v>
      </c>
      <c r="J1963" s="163">
        <v>396</v>
      </c>
      <c r="K1963" s="164">
        <v>686</v>
      </c>
      <c r="L1963" s="209">
        <v>1082</v>
      </c>
    </row>
    <row r="1964" spans="1:12">
      <c r="C1964" s="65" t="s">
        <v>50</v>
      </c>
      <c r="D1964" s="9">
        <v>390</v>
      </c>
      <c r="E1964" s="10">
        <v>675</v>
      </c>
      <c r="F1964" s="11">
        <v>1065</v>
      </c>
      <c r="G1964" s="10">
        <v>6</v>
      </c>
      <c r="H1964" s="10">
        <v>11</v>
      </c>
      <c r="I1964" s="10">
        <v>17</v>
      </c>
      <c r="J1964" s="9">
        <v>396</v>
      </c>
      <c r="K1964" s="10">
        <v>686</v>
      </c>
      <c r="L1964" s="38">
        <v>1082</v>
      </c>
    </row>
    <row r="1965" spans="1:12">
      <c r="B1965" s="1" t="s">
        <v>232</v>
      </c>
      <c r="C1965" s="65"/>
      <c r="D1965" s="12"/>
      <c r="E1965" s="13"/>
      <c r="F1965" s="14"/>
      <c r="G1965" s="13"/>
      <c r="H1965" s="13"/>
      <c r="I1965" s="13"/>
      <c r="J1965" s="12"/>
      <c r="K1965" s="13"/>
      <c r="L1965" s="40"/>
    </row>
    <row r="1966" spans="1:12">
      <c r="C1966" s="141" t="s">
        <v>232</v>
      </c>
      <c r="D1966" s="163">
        <v>78</v>
      </c>
      <c r="E1966" s="164">
        <v>56</v>
      </c>
      <c r="F1966" s="165">
        <v>134</v>
      </c>
      <c r="G1966" s="164">
        <v>2</v>
      </c>
      <c r="H1966" s="164">
        <v>1</v>
      </c>
      <c r="I1966" s="164">
        <v>3</v>
      </c>
      <c r="J1966" s="163">
        <v>80</v>
      </c>
      <c r="K1966" s="164">
        <v>57</v>
      </c>
      <c r="L1966" s="209">
        <v>137</v>
      </c>
    </row>
    <row r="1967" spans="1:12">
      <c r="C1967" s="65" t="s">
        <v>50</v>
      </c>
      <c r="D1967" s="9">
        <v>78</v>
      </c>
      <c r="E1967" s="10">
        <v>56</v>
      </c>
      <c r="F1967" s="11">
        <v>134</v>
      </c>
      <c r="G1967" s="10">
        <v>2</v>
      </c>
      <c r="H1967" s="10">
        <v>1</v>
      </c>
      <c r="I1967" s="10">
        <v>3</v>
      </c>
      <c r="J1967" s="9">
        <v>80</v>
      </c>
      <c r="K1967" s="10">
        <v>57</v>
      </c>
      <c r="L1967" s="38">
        <v>137</v>
      </c>
    </row>
    <row r="1968" spans="1:12">
      <c r="B1968" s="1" t="s">
        <v>235</v>
      </c>
      <c r="C1968" s="65"/>
      <c r="D1968" s="12"/>
      <c r="E1968" s="13"/>
      <c r="F1968" s="14"/>
      <c r="G1968" s="13"/>
      <c r="H1968" s="13"/>
      <c r="I1968" s="13"/>
      <c r="J1968" s="12"/>
      <c r="K1968" s="13"/>
      <c r="L1968" s="40"/>
    </row>
    <row r="1969" spans="2:12">
      <c r="C1969" s="162" t="s">
        <v>559</v>
      </c>
      <c r="D1969" s="12">
        <v>8</v>
      </c>
      <c r="E1969" s="13">
        <v>17</v>
      </c>
      <c r="F1969" s="14">
        <v>25</v>
      </c>
      <c r="G1969" s="13">
        <v>6</v>
      </c>
      <c r="H1969" s="13">
        <v>8</v>
      </c>
      <c r="I1969" s="13">
        <v>14</v>
      </c>
      <c r="J1969" s="12">
        <v>14</v>
      </c>
      <c r="K1969" s="13">
        <v>25</v>
      </c>
      <c r="L1969" s="40">
        <v>39</v>
      </c>
    </row>
    <row r="1970" spans="2:12">
      <c r="C1970" s="141" t="s">
        <v>451</v>
      </c>
      <c r="D1970" s="163">
        <v>5</v>
      </c>
      <c r="E1970" s="164">
        <v>9</v>
      </c>
      <c r="F1970" s="165">
        <v>14</v>
      </c>
      <c r="G1970" s="164">
        <v>0</v>
      </c>
      <c r="H1970" s="164">
        <v>1</v>
      </c>
      <c r="I1970" s="164">
        <v>1</v>
      </c>
      <c r="J1970" s="163">
        <v>5</v>
      </c>
      <c r="K1970" s="164">
        <v>10</v>
      </c>
      <c r="L1970" s="209">
        <v>15</v>
      </c>
    </row>
    <row r="1971" spans="2:12">
      <c r="C1971" s="141" t="s">
        <v>452</v>
      </c>
      <c r="D1971" s="163">
        <v>26</v>
      </c>
      <c r="E1971" s="164">
        <v>45</v>
      </c>
      <c r="F1971" s="165">
        <v>71</v>
      </c>
      <c r="G1971" s="164">
        <v>3</v>
      </c>
      <c r="H1971" s="164">
        <v>18</v>
      </c>
      <c r="I1971" s="164">
        <v>21</v>
      </c>
      <c r="J1971" s="163">
        <v>29</v>
      </c>
      <c r="K1971" s="164">
        <v>63</v>
      </c>
      <c r="L1971" s="209">
        <v>92</v>
      </c>
    </row>
    <row r="1972" spans="2:12">
      <c r="C1972" s="65" t="s">
        <v>50</v>
      </c>
      <c r="D1972" s="9">
        <v>39</v>
      </c>
      <c r="E1972" s="10">
        <v>71</v>
      </c>
      <c r="F1972" s="11">
        <v>110</v>
      </c>
      <c r="G1972" s="10">
        <v>9</v>
      </c>
      <c r="H1972" s="10">
        <v>27</v>
      </c>
      <c r="I1972" s="10">
        <v>36</v>
      </c>
      <c r="J1972" s="9">
        <v>48</v>
      </c>
      <c r="K1972" s="10">
        <v>98</v>
      </c>
      <c r="L1972" s="38">
        <v>146</v>
      </c>
    </row>
    <row r="1973" spans="2:12">
      <c r="B1973" s="1" t="s">
        <v>144</v>
      </c>
      <c r="C1973" s="65"/>
      <c r="D1973" s="12"/>
      <c r="E1973" s="13"/>
      <c r="F1973" s="14"/>
      <c r="G1973" s="13"/>
      <c r="H1973" s="13"/>
      <c r="I1973" s="13"/>
      <c r="J1973" s="12"/>
      <c r="K1973" s="13"/>
      <c r="L1973" s="40"/>
    </row>
    <row r="1974" spans="2:12">
      <c r="C1974" s="162" t="s">
        <v>458</v>
      </c>
      <c r="D1974" s="163">
        <v>107</v>
      </c>
      <c r="E1974" s="164">
        <v>99</v>
      </c>
      <c r="F1974" s="165">
        <v>206</v>
      </c>
      <c r="G1974" s="164">
        <v>2</v>
      </c>
      <c r="H1974" s="164">
        <v>2</v>
      </c>
      <c r="I1974" s="164">
        <v>4</v>
      </c>
      <c r="J1974" s="163">
        <v>109</v>
      </c>
      <c r="K1974" s="164">
        <v>101</v>
      </c>
      <c r="L1974" s="209">
        <v>210</v>
      </c>
    </row>
    <row r="1975" spans="2:12">
      <c r="C1975" s="162" t="s">
        <v>460</v>
      </c>
      <c r="D1975" s="168">
        <v>536</v>
      </c>
      <c r="E1975" s="169">
        <v>383</v>
      </c>
      <c r="F1975" s="172">
        <v>919</v>
      </c>
      <c r="G1975" s="169">
        <v>5</v>
      </c>
      <c r="H1975" s="169">
        <v>5</v>
      </c>
      <c r="I1975" s="169">
        <v>10</v>
      </c>
      <c r="J1975" s="168">
        <v>541</v>
      </c>
      <c r="K1975" s="169">
        <v>388</v>
      </c>
      <c r="L1975" s="279">
        <v>929</v>
      </c>
    </row>
    <row r="1976" spans="2:12">
      <c r="C1976" s="65" t="s">
        <v>50</v>
      </c>
      <c r="D1976" s="12">
        <v>643</v>
      </c>
      <c r="E1976" s="13">
        <v>482</v>
      </c>
      <c r="F1976" s="14">
        <v>1125</v>
      </c>
      <c r="G1976" s="13">
        <v>7</v>
      </c>
      <c r="H1976" s="13">
        <v>7</v>
      </c>
      <c r="I1976" s="13">
        <v>14</v>
      </c>
      <c r="J1976" s="12">
        <v>650</v>
      </c>
      <c r="K1976" s="13">
        <v>489</v>
      </c>
      <c r="L1976" s="40">
        <v>1139</v>
      </c>
    </row>
    <row r="1977" spans="2:12">
      <c r="B1977" s="1" t="s">
        <v>146</v>
      </c>
      <c r="C1977" s="65"/>
      <c r="D1977" s="12"/>
      <c r="E1977" s="13"/>
      <c r="F1977" s="14"/>
      <c r="G1977" s="13"/>
      <c r="H1977" s="13"/>
      <c r="I1977" s="13"/>
      <c r="J1977" s="12"/>
      <c r="K1977" s="13"/>
      <c r="L1977" s="40"/>
    </row>
    <row r="1978" spans="2:12" ht="26.4">
      <c r="C1978" s="162" t="s">
        <v>566</v>
      </c>
      <c r="D1978" s="163">
        <v>3</v>
      </c>
      <c r="E1978" s="164">
        <v>6</v>
      </c>
      <c r="F1978" s="165">
        <v>9</v>
      </c>
      <c r="G1978" s="164">
        <v>0</v>
      </c>
      <c r="H1978" s="164">
        <v>0</v>
      </c>
      <c r="I1978" s="164">
        <v>0</v>
      </c>
      <c r="J1978" s="163">
        <v>3</v>
      </c>
      <c r="K1978" s="164">
        <v>6</v>
      </c>
      <c r="L1978" s="209">
        <v>9</v>
      </c>
    </row>
    <row r="1979" spans="2:12">
      <c r="C1979" s="162" t="s">
        <v>574</v>
      </c>
      <c r="D1979" s="163">
        <v>48</v>
      </c>
      <c r="E1979" s="164">
        <v>55</v>
      </c>
      <c r="F1979" s="165">
        <v>103</v>
      </c>
      <c r="G1979" s="164">
        <v>0</v>
      </c>
      <c r="H1979" s="164">
        <v>2</v>
      </c>
      <c r="I1979" s="164">
        <v>2</v>
      </c>
      <c r="J1979" s="163">
        <v>48</v>
      </c>
      <c r="K1979" s="164">
        <v>57</v>
      </c>
      <c r="L1979" s="209">
        <v>105</v>
      </c>
    </row>
    <row r="1980" spans="2:12">
      <c r="C1980" s="162" t="s">
        <v>575</v>
      </c>
      <c r="D1980" s="163">
        <v>98</v>
      </c>
      <c r="E1980" s="164">
        <v>17</v>
      </c>
      <c r="F1980" s="165">
        <v>115</v>
      </c>
      <c r="G1980" s="164">
        <v>0</v>
      </c>
      <c r="H1980" s="164">
        <v>0</v>
      </c>
      <c r="I1980" s="164">
        <v>0</v>
      </c>
      <c r="J1980" s="163">
        <v>98</v>
      </c>
      <c r="K1980" s="164">
        <v>17</v>
      </c>
      <c r="L1980" s="209">
        <v>115</v>
      </c>
    </row>
    <row r="1981" spans="2:12">
      <c r="C1981" s="162" t="s">
        <v>576</v>
      </c>
      <c r="D1981" s="163">
        <v>53</v>
      </c>
      <c r="E1981" s="164">
        <v>12</v>
      </c>
      <c r="F1981" s="165">
        <v>65</v>
      </c>
      <c r="G1981" s="164">
        <v>1</v>
      </c>
      <c r="H1981" s="164">
        <v>1</v>
      </c>
      <c r="I1981" s="164">
        <v>2</v>
      </c>
      <c r="J1981" s="163">
        <v>54</v>
      </c>
      <c r="K1981" s="164">
        <v>13</v>
      </c>
      <c r="L1981" s="209">
        <v>67</v>
      </c>
    </row>
    <row r="1982" spans="2:12">
      <c r="C1982" s="162" t="s">
        <v>577</v>
      </c>
      <c r="D1982" s="163">
        <v>91</v>
      </c>
      <c r="E1982" s="164">
        <v>9</v>
      </c>
      <c r="F1982" s="165">
        <v>100</v>
      </c>
      <c r="G1982" s="164">
        <v>0</v>
      </c>
      <c r="H1982" s="164">
        <v>0</v>
      </c>
      <c r="I1982" s="164">
        <v>0</v>
      </c>
      <c r="J1982" s="163">
        <v>91</v>
      </c>
      <c r="K1982" s="164">
        <v>9</v>
      </c>
      <c r="L1982" s="209">
        <v>100</v>
      </c>
    </row>
    <row r="1983" spans="2:12">
      <c r="C1983" s="162" t="s">
        <v>578</v>
      </c>
      <c r="D1983" s="163">
        <v>36</v>
      </c>
      <c r="E1983" s="164">
        <v>0</v>
      </c>
      <c r="F1983" s="165">
        <v>36</v>
      </c>
      <c r="G1983" s="164">
        <v>0</v>
      </c>
      <c r="H1983" s="164">
        <v>0</v>
      </c>
      <c r="I1983" s="164">
        <v>0</v>
      </c>
      <c r="J1983" s="163">
        <v>36</v>
      </c>
      <c r="K1983" s="164">
        <v>0</v>
      </c>
      <c r="L1983" s="209">
        <v>36</v>
      </c>
    </row>
    <row r="1984" spans="2:12" ht="20.399999999999999" customHeight="1">
      <c r="C1984" s="162" t="s">
        <v>579</v>
      </c>
      <c r="D1984" s="163">
        <v>56</v>
      </c>
      <c r="E1984" s="164">
        <v>1</v>
      </c>
      <c r="F1984" s="165">
        <v>57</v>
      </c>
      <c r="G1984" s="164">
        <v>1</v>
      </c>
      <c r="H1984" s="164">
        <v>1</v>
      </c>
      <c r="I1984" s="164">
        <v>2</v>
      </c>
      <c r="J1984" s="163">
        <v>57</v>
      </c>
      <c r="K1984" s="164">
        <v>2</v>
      </c>
      <c r="L1984" s="209">
        <v>59</v>
      </c>
    </row>
    <row r="1985" spans="2:12">
      <c r="C1985" s="162" t="s">
        <v>464</v>
      </c>
      <c r="D1985" s="163">
        <v>37</v>
      </c>
      <c r="E1985" s="164">
        <v>10</v>
      </c>
      <c r="F1985" s="165">
        <v>47</v>
      </c>
      <c r="G1985" s="164">
        <v>1</v>
      </c>
      <c r="H1985" s="164">
        <v>1</v>
      </c>
      <c r="I1985" s="164">
        <v>2</v>
      </c>
      <c r="J1985" s="163">
        <v>38</v>
      </c>
      <c r="K1985" s="164">
        <v>11</v>
      </c>
      <c r="L1985" s="209">
        <v>49</v>
      </c>
    </row>
    <row r="1986" spans="2:12">
      <c r="C1986" s="162" t="s">
        <v>581</v>
      </c>
      <c r="D1986" s="163">
        <v>102</v>
      </c>
      <c r="E1986" s="164">
        <v>11</v>
      </c>
      <c r="F1986" s="165">
        <v>113</v>
      </c>
      <c r="G1986" s="164">
        <v>2</v>
      </c>
      <c r="H1986" s="164">
        <v>0</v>
      </c>
      <c r="I1986" s="164">
        <v>2</v>
      </c>
      <c r="J1986" s="163">
        <v>104</v>
      </c>
      <c r="K1986" s="164">
        <v>11</v>
      </c>
      <c r="L1986" s="209">
        <v>115</v>
      </c>
    </row>
    <row r="1987" spans="2:12">
      <c r="C1987" s="162" t="s">
        <v>583</v>
      </c>
      <c r="D1987" s="163">
        <v>13</v>
      </c>
      <c r="E1987" s="164">
        <v>1</v>
      </c>
      <c r="F1987" s="165">
        <v>14</v>
      </c>
      <c r="G1987" s="164">
        <v>0</v>
      </c>
      <c r="H1987" s="164">
        <v>0</v>
      </c>
      <c r="I1987" s="164">
        <v>0</v>
      </c>
      <c r="J1987" s="163">
        <v>13</v>
      </c>
      <c r="K1987" s="164">
        <v>1</v>
      </c>
      <c r="L1987" s="209">
        <v>14</v>
      </c>
    </row>
    <row r="1988" spans="2:12" ht="26.4">
      <c r="C1988" s="162" t="s">
        <v>584</v>
      </c>
      <c r="D1988" s="163">
        <v>24</v>
      </c>
      <c r="E1988" s="164">
        <v>0</v>
      </c>
      <c r="F1988" s="165">
        <v>24</v>
      </c>
      <c r="G1988" s="164">
        <v>0</v>
      </c>
      <c r="H1988" s="164">
        <v>0</v>
      </c>
      <c r="I1988" s="164">
        <v>0</v>
      </c>
      <c r="J1988" s="163">
        <v>24</v>
      </c>
      <c r="K1988" s="164">
        <v>0</v>
      </c>
      <c r="L1988" s="209">
        <v>24</v>
      </c>
    </row>
    <row r="1989" spans="2:12">
      <c r="C1989" s="162" t="s">
        <v>585</v>
      </c>
      <c r="D1989" s="163">
        <v>1</v>
      </c>
      <c r="E1989" s="164">
        <v>1</v>
      </c>
      <c r="F1989" s="165">
        <v>2</v>
      </c>
      <c r="G1989" s="164">
        <v>0</v>
      </c>
      <c r="H1989" s="164">
        <v>0</v>
      </c>
      <c r="I1989" s="164">
        <v>0</v>
      </c>
      <c r="J1989" s="163">
        <v>1</v>
      </c>
      <c r="K1989" s="164">
        <v>1</v>
      </c>
      <c r="L1989" s="209">
        <v>2</v>
      </c>
    </row>
    <row r="1990" spans="2:12">
      <c r="C1990" s="65" t="s">
        <v>50</v>
      </c>
      <c r="D1990" s="9">
        <v>562</v>
      </c>
      <c r="E1990" s="10">
        <v>123</v>
      </c>
      <c r="F1990" s="11">
        <v>685</v>
      </c>
      <c r="G1990" s="10">
        <v>5</v>
      </c>
      <c r="H1990" s="10">
        <v>5</v>
      </c>
      <c r="I1990" s="10">
        <v>10</v>
      </c>
      <c r="J1990" s="9">
        <v>567</v>
      </c>
      <c r="K1990" s="10">
        <v>128</v>
      </c>
      <c r="L1990" s="38">
        <v>695</v>
      </c>
    </row>
    <row r="1991" spans="2:12">
      <c r="B1991" s="1" t="s">
        <v>243</v>
      </c>
      <c r="C1991" s="65"/>
      <c r="D1991" s="12"/>
      <c r="E1991" s="13"/>
      <c r="F1991" s="14"/>
      <c r="G1991" s="13"/>
      <c r="H1991" s="13"/>
      <c r="I1991" s="13"/>
      <c r="J1991" s="12"/>
      <c r="K1991" s="13"/>
      <c r="L1991" s="40"/>
    </row>
    <row r="1992" spans="2:12">
      <c r="C1992" s="141" t="s">
        <v>468</v>
      </c>
      <c r="D1992" s="163">
        <v>89</v>
      </c>
      <c r="E1992" s="164">
        <v>213</v>
      </c>
      <c r="F1992" s="165">
        <v>302</v>
      </c>
      <c r="G1992" s="164">
        <v>1</v>
      </c>
      <c r="H1992" s="164">
        <v>5</v>
      </c>
      <c r="I1992" s="164">
        <v>6</v>
      </c>
      <c r="J1992" s="163">
        <v>90</v>
      </c>
      <c r="K1992" s="164">
        <v>218</v>
      </c>
      <c r="L1992" s="209">
        <v>308</v>
      </c>
    </row>
    <row r="1993" spans="2:12">
      <c r="C1993" s="141" t="s">
        <v>595</v>
      </c>
      <c r="D1993" s="163">
        <v>39</v>
      </c>
      <c r="E1993" s="164">
        <v>134</v>
      </c>
      <c r="F1993" s="165">
        <v>173</v>
      </c>
      <c r="G1993" s="164">
        <v>31</v>
      </c>
      <c r="H1993" s="164">
        <v>51</v>
      </c>
      <c r="I1993" s="164">
        <v>82</v>
      </c>
      <c r="J1993" s="163">
        <v>70</v>
      </c>
      <c r="K1993" s="164">
        <v>185</v>
      </c>
      <c r="L1993" s="209">
        <v>255</v>
      </c>
    </row>
    <row r="1994" spans="2:12">
      <c r="C1994" s="141" t="s">
        <v>596</v>
      </c>
      <c r="D1994" s="163">
        <v>37</v>
      </c>
      <c r="E1994" s="164">
        <v>32</v>
      </c>
      <c r="F1994" s="165">
        <v>69</v>
      </c>
      <c r="G1994" s="164">
        <v>1</v>
      </c>
      <c r="H1994" s="164">
        <v>2</v>
      </c>
      <c r="I1994" s="164">
        <v>3</v>
      </c>
      <c r="J1994" s="163">
        <v>38</v>
      </c>
      <c r="K1994" s="164">
        <v>34</v>
      </c>
      <c r="L1994" s="209">
        <v>72</v>
      </c>
    </row>
    <row r="1995" spans="2:12">
      <c r="C1995" s="141" t="s">
        <v>291</v>
      </c>
      <c r="D1995" s="163">
        <v>21</v>
      </c>
      <c r="E1995" s="164">
        <v>51</v>
      </c>
      <c r="F1995" s="165">
        <v>72</v>
      </c>
      <c r="G1995" s="164">
        <v>1</v>
      </c>
      <c r="H1995" s="164">
        <v>4</v>
      </c>
      <c r="I1995" s="164">
        <v>5</v>
      </c>
      <c r="J1995" s="163">
        <v>22</v>
      </c>
      <c r="K1995" s="164">
        <v>55</v>
      </c>
      <c r="L1995" s="209">
        <v>77</v>
      </c>
    </row>
    <row r="1996" spans="2:12">
      <c r="C1996" s="141" t="s">
        <v>469</v>
      </c>
      <c r="D1996" s="163">
        <v>94</v>
      </c>
      <c r="E1996" s="164">
        <v>37</v>
      </c>
      <c r="F1996" s="165">
        <v>131</v>
      </c>
      <c r="G1996" s="164">
        <v>2</v>
      </c>
      <c r="H1996" s="164">
        <v>2</v>
      </c>
      <c r="I1996" s="164">
        <v>4</v>
      </c>
      <c r="J1996" s="163">
        <v>96</v>
      </c>
      <c r="K1996" s="164">
        <v>39</v>
      </c>
      <c r="L1996" s="209">
        <v>135</v>
      </c>
    </row>
    <row r="1997" spans="2:12">
      <c r="C1997" s="141" t="s">
        <v>472</v>
      </c>
      <c r="D1997" s="163">
        <v>21</v>
      </c>
      <c r="E1997" s="164">
        <v>64</v>
      </c>
      <c r="F1997" s="165">
        <v>85</v>
      </c>
      <c r="G1997" s="164">
        <v>0</v>
      </c>
      <c r="H1997" s="164">
        <v>2</v>
      </c>
      <c r="I1997" s="164">
        <v>2</v>
      </c>
      <c r="J1997" s="163">
        <v>21</v>
      </c>
      <c r="K1997" s="164">
        <v>66</v>
      </c>
      <c r="L1997" s="209">
        <v>87</v>
      </c>
    </row>
    <row r="1998" spans="2:12">
      <c r="C1998" s="141" t="s">
        <v>606</v>
      </c>
      <c r="D1998" s="163">
        <v>7</v>
      </c>
      <c r="E1998" s="164">
        <v>17</v>
      </c>
      <c r="F1998" s="165">
        <v>24</v>
      </c>
      <c r="G1998" s="164">
        <v>6</v>
      </c>
      <c r="H1998" s="164">
        <v>2</v>
      </c>
      <c r="I1998" s="164">
        <v>8</v>
      </c>
      <c r="J1998" s="163">
        <v>13</v>
      </c>
      <c r="K1998" s="164">
        <v>19</v>
      </c>
      <c r="L1998" s="209">
        <v>32</v>
      </c>
    </row>
    <row r="1999" spans="2:12">
      <c r="C1999" s="65" t="s">
        <v>50</v>
      </c>
      <c r="D1999" s="9">
        <v>308</v>
      </c>
      <c r="E1999" s="10">
        <v>548</v>
      </c>
      <c r="F1999" s="11">
        <v>856</v>
      </c>
      <c r="G1999" s="10">
        <v>42</v>
      </c>
      <c r="H1999" s="10">
        <v>68</v>
      </c>
      <c r="I1999" s="10">
        <v>110</v>
      </c>
      <c r="J1999" s="9">
        <v>350</v>
      </c>
      <c r="K1999" s="10">
        <v>616</v>
      </c>
      <c r="L1999" s="38">
        <v>966</v>
      </c>
    </row>
    <row r="2000" spans="2:12">
      <c r="B2000" s="1" t="s">
        <v>249</v>
      </c>
      <c r="C2000" s="65"/>
      <c r="D2000" s="12"/>
      <c r="E2000" s="13"/>
      <c r="F2000" s="14"/>
      <c r="G2000" s="13"/>
      <c r="H2000" s="13"/>
      <c r="I2000" s="13"/>
      <c r="J2000" s="12"/>
      <c r="K2000" s="13"/>
      <c r="L2000" s="40"/>
    </row>
    <row r="2001" spans="1:13">
      <c r="C2001" s="162" t="s">
        <v>292</v>
      </c>
      <c r="D2001" s="163">
        <v>10</v>
      </c>
      <c r="E2001" s="164">
        <v>94</v>
      </c>
      <c r="F2001" s="165">
        <v>104</v>
      </c>
      <c r="G2001" s="164">
        <v>0</v>
      </c>
      <c r="H2001" s="164">
        <v>0</v>
      </c>
      <c r="I2001" s="164">
        <v>0</v>
      </c>
      <c r="J2001" s="163">
        <v>10</v>
      </c>
      <c r="K2001" s="164">
        <v>94</v>
      </c>
      <c r="L2001" s="209">
        <v>104</v>
      </c>
    </row>
    <row r="2002" spans="1:13">
      <c r="C2002" s="141" t="s">
        <v>475</v>
      </c>
      <c r="D2002" s="163">
        <v>34</v>
      </c>
      <c r="E2002" s="164">
        <v>444</v>
      </c>
      <c r="F2002" s="165">
        <v>478</v>
      </c>
      <c r="G2002" s="164">
        <v>2</v>
      </c>
      <c r="H2002" s="164">
        <v>4</v>
      </c>
      <c r="I2002" s="164">
        <v>6</v>
      </c>
      <c r="J2002" s="163">
        <v>36</v>
      </c>
      <c r="K2002" s="164">
        <v>448</v>
      </c>
      <c r="L2002" s="209">
        <v>484</v>
      </c>
    </row>
    <row r="2003" spans="1:13">
      <c r="C2003" s="141" t="s">
        <v>476</v>
      </c>
      <c r="D2003" s="163">
        <v>194</v>
      </c>
      <c r="E2003" s="164">
        <v>1123</v>
      </c>
      <c r="F2003" s="165">
        <v>1317</v>
      </c>
      <c r="G2003" s="164">
        <v>5</v>
      </c>
      <c r="H2003" s="164">
        <v>22</v>
      </c>
      <c r="I2003" s="164">
        <v>27</v>
      </c>
      <c r="J2003" s="163">
        <v>199</v>
      </c>
      <c r="K2003" s="164">
        <v>1145</v>
      </c>
      <c r="L2003" s="209">
        <v>1344</v>
      </c>
    </row>
    <row r="2004" spans="1:13">
      <c r="C2004" s="65" t="s">
        <v>50</v>
      </c>
      <c r="D2004" s="9">
        <v>238</v>
      </c>
      <c r="E2004" s="10">
        <v>1661</v>
      </c>
      <c r="F2004" s="11">
        <v>1899</v>
      </c>
      <c r="G2004" s="10">
        <v>7</v>
      </c>
      <c r="H2004" s="10">
        <v>26</v>
      </c>
      <c r="I2004" s="10">
        <v>33</v>
      </c>
      <c r="J2004" s="9">
        <v>245</v>
      </c>
      <c r="K2004" s="10">
        <v>1687</v>
      </c>
      <c r="L2004" s="38">
        <v>1932</v>
      </c>
    </row>
    <row r="2005" spans="1:13">
      <c r="B2005" s="679" t="s">
        <v>250</v>
      </c>
      <c r="C2005" s="679"/>
      <c r="D2005" s="12"/>
      <c r="E2005" s="13"/>
      <c r="F2005" s="14"/>
      <c r="G2005" s="13"/>
      <c r="H2005" s="13"/>
      <c r="I2005" s="13"/>
      <c r="J2005" s="12"/>
      <c r="K2005" s="13"/>
      <c r="L2005" s="40"/>
    </row>
    <row r="2006" spans="1:13">
      <c r="A2006" s="140"/>
      <c r="B2006" s="140"/>
      <c r="C2006" s="162" t="s">
        <v>617</v>
      </c>
      <c r="D2006" s="168">
        <v>0</v>
      </c>
      <c r="E2006" s="169">
        <v>1</v>
      </c>
      <c r="F2006" s="172">
        <v>1</v>
      </c>
      <c r="G2006" s="169">
        <v>6</v>
      </c>
      <c r="H2006" s="169">
        <v>17</v>
      </c>
      <c r="I2006" s="169">
        <v>23</v>
      </c>
      <c r="J2006" s="168">
        <v>6</v>
      </c>
      <c r="K2006" s="169">
        <v>18</v>
      </c>
      <c r="L2006" s="279">
        <v>24</v>
      </c>
      <c r="M2006" s="140"/>
    </row>
    <row r="2007" spans="1:13">
      <c r="C2007" s="65" t="s">
        <v>50</v>
      </c>
      <c r="D2007" s="12">
        <v>0</v>
      </c>
      <c r="E2007" s="13">
        <v>1</v>
      </c>
      <c r="F2007" s="14">
        <v>1</v>
      </c>
      <c r="G2007" s="13">
        <v>6</v>
      </c>
      <c r="H2007" s="13">
        <v>17</v>
      </c>
      <c r="I2007" s="13">
        <v>23</v>
      </c>
      <c r="J2007" s="12">
        <v>6</v>
      </c>
      <c r="K2007" s="13">
        <v>18</v>
      </c>
      <c r="L2007" s="40">
        <v>24</v>
      </c>
    </row>
    <row r="2008" spans="1:13">
      <c r="B2008" s="1" t="s">
        <v>255</v>
      </c>
      <c r="C2008" s="65"/>
      <c r="D2008" s="12"/>
      <c r="E2008" s="13"/>
      <c r="F2008" s="14"/>
      <c r="G2008" s="13"/>
      <c r="H2008" s="13"/>
      <c r="I2008" s="13"/>
      <c r="J2008" s="12"/>
      <c r="K2008" s="13"/>
      <c r="L2008" s="40"/>
    </row>
    <row r="2009" spans="1:13" ht="26.4">
      <c r="C2009" s="162" t="s">
        <v>618</v>
      </c>
      <c r="D2009" s="163">
        <v>1</v>
      </c>
      <c r="E2009" s="164">
        <v>4</v>
      </c>
      <c r="F2009" s="165">
        <v>5</v>
      </c>
      <c r="G2009" s="164">
        <v>10</v>
      </c>
      <c r="H2009" s="164">
        <v>14</v>
      </c>
      <c r="I2009" s="164">
        <v>24</v>
      </c>
      <c r="J2009" s="163">
        <v>11</v>
      </c>
      <c r="K2009" s="164">
        <v>18</v>
      </c>
      <c r="L2009" s="209">
        <v>29</v>
      </c>
    </row>
    <row r="2010" spans="1:13" ht="13.95" customHeight="1">
      <c r="C2010" s="141" t="s">
        <v>477</v>
      </c>
      <c r="D2010" s="163">
        <v>73</v>
      </c>
      <c r="E2010" s="164">
        <v>284</v>
      </c>
      <c r="F2010" s="165">
        <v>357</v>
      </c>
      <c r="G2010" s="164">
        <v>0</v>
      </c>
      <c r="H2010" s="164">
        <v>6</v>
      </c>
      <c r="I2010" s="164">
        <v>6</v>
      </c>
      <c r="J2010" s="163">
        <v>73</v>
      </c>
      <c r="K2010" s="164">
        <v>290</v>
      </c>
      <c r="L2010" s="209">
        <v>363</v>
      </c>
    </row>
    <row r="2011" spans="1:13" ht="13.95" customHeight="1">
      <c r="C2011" s="141" t="s">
        <v>478</v>
      </c>
      <c r="D2011" s="163">
        <v>282</v>
      </c>
      <c r="E2011" s="164">
        <v>511</v>
      </c>
      <c r="F2011" s="165">
        <v>793</v>
      </c>
      <c r="G2011" s="164">
        <v>1</v>
      </c>
      <c r="H2011" s="164">
        <v>2</v>
      </c>
      <c r="I2011" s="164">
        <v>3</v>
      </c>
      <c r="J2011" s="163">
        <v>283</v>
      </c>
      <c r="K2011" s="164">
        <v>513</v>
      </c>
      <c r="L2011" s="209">
        <v>796</v>
      </c>
    </row>
    <row r="2012" spans="1:13">
      <c r="C2012" s="65" t="s">
        <v>50</v>
      </c>
      <c r="D2012" s="9">
        <v>356</v>
      </c>
      <c r="E2012" s="10">
        <v>799</v>
      </c>
      <c r="F2012" s="11">
        <v>1155</v>
      </c>
      <c r="G2012" s="10">
        <v>11</v>
      </c>
      <c r="H2012" s="10">
        <v>22</v>
      </c>
      <c r="I2012" s="10">
        <v>33</v>
      </c>
      <c r="J2012" s="9">
        <v>367</v>
      </c>
      <c r="K2012" s="10">
        <v>821</v>
      </c>
      <c r="L2012" s="38">
        <v>1188</v>
      </c>
    </row>
    <row r="2013" spans="1:13">
      <c r="B2013" s="1" t="s">
        <v>259</v>
      </c>
      <c r="D2013" s="163"/>
      <c r="E2013" s="164"/>
      <c r="F2013" s="165"/>
      <c r="G2013" s="164"/>
      <c r="H2013" s="164"/>
      <c r="I2013" s="164"/>
      <c r="J2013" s="163"/>
      <c r="K2013" s="164"/>
      <c r="L2013" s="209"/>
    </row>
    <row r="2014" spans="1:13">
      <c r="C2014" s="141" t="s">
        <v>622</v>
      </c>
      <c r="D2014" s="163">
        <v>8</v>
      </c>
      <c r="E2014" s="164">
        <v>101</v>
      </c>
      <c r="F2014" s="165">
        <v>109</v>
      </c>
      <c r="G2014" s="164">
        <v>2</v>
      </c>
      <c r="H2014" s="164">
        <v>1</v>
      </c>
      <c r="I2014" s="164">
        <v>3</v>
      </c>
      <c r="J2014" s="163">
        <v>10</v>
      </c>
      <c r="K2014" s="164">
        <v>102</v>
      </c>
      <c r="L2014" s="209">
        <v>112</v>
      </c>
    </row>
    <row r="2015" spans="1:13">
      <c r="C2015" s="141" t="s">
        <v>623</v>
      </c>
      <c r="D2015" s="163">
        <v>0</v>
      </c>
      <c r="E2015" s="164">
        <v>1</v>
      </c>
      <c r="F2015" s="165">
        <v>1</v>
      </c>
      <c r="G2015" s="164">
        <v>0</v>
      </c>
      <c r="H2015" s="164">
        <v>0</v>
      </c>
      <c r="I2015" s="164">
        <v>0</v>
      </c>
      <c r="J2015" s="163">
        <v>0</v>
      </c>
      <c r="K2015" s="164">
        <v>1</v>
      </c>
      <c r="L2015" s="209">
        <v>1</v>
      </c>
    </row>
    <row r="2016" spans="1:13">
      <c r="C2016" s="141" t="s">
        <v>479</v>
      </c>
      <c r="D2016" s="163">
        <v>3</v>
      </c>
      <c r="E2016" s="164">
        <v>141</v>
      </c>
      <c r="F2016" s="165">
        <v>144</v>
      </c>
      <c r="G2016" s="164">
        <v>0</v>
      </c>
      <c r="H2016" s="164">
        <v>1</v>
      </c>
      <c r="I2016" s="164">
        <v>1</v>
      </c>
      <c r="J2016" s="163">
        <v>3</v>
      </c>
      <c r="K2016" s="164">
        <v>142</v>
      </c>
      <c r="L2016" s="209">
        <v>145</v>
      </c>
    </row>
    <row r="2017" spans="2:12">
      <c r="C2017" s="141" t="s">
        <v>624</v>
      </c>
      <c r="D2017" s="163">
        <v>50</v>
      </c>
      <c r="E2017" s="164">
        <v>138</v>
      </c>
      <c r="F2017" s="165">
        <v>188</v>
      </c>
      <c r="G2017" s="164">
        <v>0</v>
      </c>
      <c r="H2017" s="164">
        <v>3</v>
      </c>
      <c r="I2017" s="164">
        <v>3</v>
      </c>
      <c r="J2017" s="163">
        <v>50</v>
      </c>
      <c r="K2017" s="164">
        <v>141</v>
      </c>
      <c r="L2017" s="209">
        <v>191</v>
      </c>
    </row>
    <row r="2018" spans="2:12">
      <c r="C2018" s="65" t="s">
        <v>50</v>
      </c>
      <c r="D2018" s="9">
        <v>61</v>
      </c>
      <c r="E2018" s="10">
        <v>381</v>
      </c>
      <c r="F2018" s="11">
        <v>442</v>
      </c>
      <c r="G2018" s="10">
        <v>2</v>
      </c>
      <c r="H2018" s="10">
        <v>5</v>
      </c>
      <c r="I2018" s="10">
        <v>7</v>
      </c>
      <c r="J2018" s="9">
        <v>63</v>
      </c>
      <c r="K2018" s="10">
        <v>386</v>
      </c>
      <c r="L2018" s="38">
        <v>449</v>
      </c>
    </row>
    <row r="2019" spans="2:12">
      <c r="B2019" s="1" t="s">
        <v>260</v>
      </c>
      <c r="D2019" s="163"/>
      <c r="E2019" s="164"/>
      <c r="F2019" s="165"/>
      <c r="G2019" s="164"/>
      <c r="H2019" s="164"/>
      <c r="I2019" s="164"/>
      <c r="J2019" s="163"/>
      <c r="K2019" s="164"/>
      <c r="L2019" s="209"/>
    </row>
    <row r="2020" spans="2:12">
      <c r="C2020" s="141" t="s">
        <v>628</v>
      </c>
      <c r="D2020" s="163">
        <v>7</v>
      </c>
      <c r="E2020" s="164">
        <v>7</v>
      </c>
      <c r="F2020" s="165">
        <v>14</v>
      </c>
      <c r="G2020" s="164">
        <v>0</v>
      </c>
      <c r="H2020" s="164">
        <v>0</v>
      </c>
      <c r="I2020" s="164">
        <v>0</v>
      </c>
      <c r="J2020" s="163">
        <v>7</v>
      </c>
      <c r="K2020" s="164">
        <v>7</v>
      </c>
      <c r="L2020" s="209">
        <v>14</v>
      </c>
    </row>
    <row r="2021" spans="2:12">
      <c r="C2021" s="141" t="s">
        <v>260</v>
      </c>
      <c r="D2021" s="163">
        <v>40</v>
      </c>
      <c r="E2021" s="164">
        <v>132</v>
      </c>
      <c r="F2021" s="165">
        <v>172</v>
      </c>
      <c r="G2021" s="164">
        <v>2</v>
      </c>
      <c r="H2021" s="164">
        <v>5</v>
      </c>
      <c r="I2021" s="164">
        <v>7</v>
      </c>
      <c r="J2021" s="163">
        <v>42</v>
      </c>
      <c r="K2021" s="164">
        <v>137</v>
      </c>
      <c r="L2021" s="209">
        <v>179</v>
      </c>
    </row>
    <row r="2022" spans="2:12">
      <c r="C2022" s="141" t="s">
        <v>634</v>
      </c>
      <c r="D2022" s="163">
        <v>6</v>
      </c>
      <c r="E2022" s="164">
        <v>38</v>
      </c>
      <c r="F2022" s="165">
        <v>44</v>
      </c>
      <c r="G2022" s="164">
        <v>0</v>
      </c>
      <c r="H2022" s="164">
        <v>1</v>
      </c>
      <c r="I2022" s="164">
        <v>1</v>
      </c>
      <c r="J2022" s="163">
        <v>6</v>
      </c>
      <c r="K2022" s="164">
        <v>39</v>
      </c>
      <c r="L2022" s="209">
        <v>45</v>
      </c>
    </row>
    <row r="2023" spans="2:12">
      <c r="C2023" s="65" t="s">
        <v>50</v>
      </c>
      <c r="D2023" s="9">
        <v>53</v>
      </c>
      <c r="E2023" s="10">
        <v>177</v>
      </c>
      <c r="F2023" s="11">
        <v>230</v>
      </c>
      <c r="G2023" s="10">
        <v>2</v>
      </c>
      <c r="H2023" s="10">
        <v>6</v>
      </c>
      <c r="I2023" s="10">
        <v>8</v>
      </c>
      <c r="J2023" s="9">
        <v>55</v>
      </c>
      <c r="K2023" s="10">
        <v>183</v>
      </c>
      <c r="L2023" s="38">
        <v>238</v>
      </c>
    </row>
    <row r="2024" spans="2:12">
      <c r="B2024" s="1" t="s">
        <v>261</v>
      </c>
      <c r="C2024" s="65"/>
      <c r="D2024" s="12"/>
      <c r="E2024" s="13"/>
      <c r="F2024" s="14"/>
      <c r="G2024" s="13"/>
      <c r="H2024" s="13"/>
      <c r="I2024" s="13"/>
      <c r="J2024" s="12"/>
      <c r="K2024" s="13"/>
      <c r="L2024" s="40"/>
    </row>
    <row r="2025" spans="2:12">
      <c r="C2025" s="162" t="s">
        <v>293</v>
      </c>
      <c r="D2025" s="163">
        <v>45</v>
      </c>
      <c r="E2025" s="164">
        <v>150</v>
      </c>
      <c r="F2025" s="165">
        <v>195</v>
      </c>
      <c r="G2025" s="164">
        <v>1</v>
      </c>
      <c r="H2025" s="164">
        <v>4</v>
      </c>
      <c r="I2025" s="164">
        <v>5</v>
      </c>
      <c r="J2025" s="163">
        <v>46</v>
      </c>
      <c r="K2025" s="164">
        <v>154</v>
      </c>
      <c r="L2025" s="209">
        <v>200</v>
      </c>
    </row>
    <row r="2026" spans="2:12">
      <c r="C2026" s="65" t="s">
        <v>50</v>
      </c>
      <c r="D2026" s="9">
        <v>45</v>
      </c>
      <c r="E2026" s="10">
        <v>150</v>
      </c>
      <c r="F2026" s="11">
        <v>195</v>
      </c>
      <c r="G2026" s="10">
        <v>1</v>
      </c>
      <c r="H2026" s="10">
        <v>4</v>
      </c>
      <c r="I2026" s="10">
        <v>5</v>
      </c>
      <c r="J2026" s="9">
        <v>46</v>
      </c>
      <c r="K2026" s="10">
        <v>154</v>
      </c>
      <c r="L2026" s="38">
        <v>200</v>
      </c>
    </row>
    <row r="2027" spans="2:12">
      <c r="B2027" s="1" t="s">
        <v>264</v>
      </c>
      <c r="C2027" s="65"/>
      <c r="D2027" s="12"/>
      <c r="E2027" s="13"/>
      <c r="F2027" s="14"/>
      <c r="G2027" s="13"/>
      <c r="H2027" s="13"/>
      <c r="I2027" s="13"/>
      <c r="J2027" s="12"/>
      <c r="K2027" s="13"/>
      <c r="L2027" s="40"/>
    </row>
    <row r="2028" spans="2:12">
      <c r="C2028" s="141" t="s">
        <v>264</v>
      </c>
      <c r="D2028" s="163">
        <v>57</v>
      </c>
      <c r="E2028" s="164">
        <v>78</v>
      </c>
      <c r="F2028" s="165">
        <v>135</v>
      </c>
      <c r="G2028" s="164">
        <v>6</v>
      </c>
      <c r="H2028" s="164">
        <v>12</v>
      </c>
      <c r="I2028" s="164">
        <v>18</v>
      </c>
      <c r="J2028" s="163">
        <v>63</v>
      </c>
      <c r="K2028" s="164">
        <v>90</v>
      </c>
      <c r="L2028" s="209">
        <v>153</v>
      </c>
    </row>
    <row r="2029" spans="2:12">
      <c r="C2029" s="65" t="s">
        <v>50</v>
      </c>
      <c r="D2029" s="9">
        <v>57</v>
      </c>
      <c r="E2029" s="10">
        <v>78</v>
      </c>
      <c r="F2029" s="11">
        <v>135</v>
      </c>
      <c r="G2029" s="10">
        <v>6</v>
      </c>
      <c r="H2029" s="10">
        <v>12</v>
      </c>
      <c r="I2029" s="10">
        <v>18</v>
      </c>
      <c r="J2029" s="9">
        <v>63</v>
      </c>
      <c r="K2029" s="10">
        <v>90</v>
      </c>
      <c r="L2029" s="38">
        <v>153</v>
      </c>
    </row>
    <row r="2030" spans="2:12">
      <c r="B2030" s="1" t="s">
        <v>265</v>
      </c>
      <c r="C2030" s="65"/>
      <c r="D2030" s="12"/>
      <c r="E2030" s="13"/>
      <c r="F2030" s="14"/>
      <c r="G2030" s="13"/>
      <c r="H2030" s="13"/>
      <c r="I2030" s="13"/>
      <c r="J2030" s="12"/>
      <c r="K2030" s="13"/>
      <c r="L2030" s="40"/>
    </row>
    <row r="2031" spans="2:12">
      <c r="C2031" s="141" t="s">
        <v>637</v>
      </c>
      <c r="D2031" s="163">
        <v>3</v>
      </c>
      <c r="E2031" s="164">
        <v>0</v>
      </c>
      <c r="F2031" s="165">
        <v>3</v>
      </c>
      <c r="G2031" s="164">
        <v>11</v>
      </c>
      <c r="H2031" s="164">
        <v>19</v>
      </c>
      <c r="I2031" s="164">
        <v>30</v>
      </c>
      <c r="J2031" s="163">
        <v>14</v>
      </c>
      <c r="K2031" s="164">
        <v>19</v>
      </c>
      <c r="L2031" s="209">
        <v>33</v>
      </c>
    </row>
    <row r="2032" spans="2:12">
      <c r="C2032" s="141" t="s">
        <v>798</v>
      </c>
      <c r="D2032" s="163">
        <v>16</v>
      </c>
      <c r="E2032" s="164">
        <v>20</v>
      </c>
      <c r="F2032" s="165">
        <v>36</v>
      </c>
      <c r="G2032" s="164">
        <v>0</v>
      </c>
      <c r="H2032" s="164">
        <v>0</v>
      </c>
      <c r="I2032" s="164">
        <v>0</v>
      </c>
      <c r="J2032" s="163">
        <v>16</v>
      </c>
      <c r="K2032" s="164">
        <v>20</v>
      </c>
      <c r="L2032" s="209">
        <v>36</v>
      </c>
    </row>
    <row r="2033" spans="2:12" ht="26.4">
      <c r="C2033" s="141" t="s">
        <v>641</v>
      </c>
      <c r="D2033" s="163">
        <v>31</v>
      </c>
      <c r="E2033" s="164">
        <v>21</v>
      </c>
      <c r="F2033" s="165">
        <v>52</v>
      </c>
      <c r="G2033" s="164">
        <v>0</v>
      </c>
      <c r="H2033" s="164">
        <v>0</v>
      </c>
      <c r="I2033" s="164">
        <v>0</v>
      </c>
      <c r="J2033" s="163">
        <v>31</v>
      </c>
      <c r="K2033" s="164">
        <v>21</v>
      </c>
      <c r="L2033" s="209">
        <v>52</v>
      </c>
    </row>
    <row r="2034" spans="2:12">
      <c r="C2034" s="141" t="s">
        <v>643</v>
      </c>
      <c r="D2034" s="163">
        <v>19</v>
      </c>
      <c r="E2034" s="164">
        <v>19</v>
      </c>
      <c r="F2034" s="165">
        <v>38</v>
      </c>
      <c r="G2034" s="164">
        <v>0</v>
      </c>
      <c r="H2034" s="164">
        <v>0</v>
      </c>
      <c r="I2034" s="164">
        <v>0</v>
      </c>
      <c r="J2034" s="163">
        <v>19</v>
      </c>
      <c r="K2034" s="164">
        <v>19</v>
      </c>
      <c r="L2034" s="209">
        <v>38</v>
      </c>
    </row>
    <row r="2035" spans="2:12">
      <c r="C2035" s="141" t="s">
        <v>645</v>
      </c>
      <c r="D2035" s="163">
        <v>16</v>
      </c>
      <c r="E2035" s="164">
        <v>26</v>
      </c>
      <c r="F2035" s="165">
        <v>42</v>
      </c>
      <c r="G2035" s="164">
        <v>0</v>
      </c>
      <c r="H2035" s="164">
        <v>0</v>
      </c>
      <c r="I2035" s="164">
        <v>0</v>
      </c>
      <c r="J2035" s="163">
        <v>16</v>
      </c>
      <c r="K2035" s="164">
        <v>26</v>
      </c>
      <c r="L2035" s="209">
        <v>42</v>
      </c>
    </row>
    <row r="2036" spans="2:12" ht="26.4">
      <c r="C2036" s="141" t="s">
        <v>646</v>
      </c>
      <c r="D2036" s="163">
        <v>15</v>
      </c>
      <c r="E2036" s="164">
        <v>22</v>
      </c>
      <c r="F2036" s="165">
        <v>37</v>
      </c>
      <c r="G2036" s="164">
        <v>0</v>
      </c>
      <c r="H2036" s="164">
        <v>0</v>
      </c>
      <c r="I2036" s="164">
        <v>0</v>
      </c>
      <c r="J2036" s="163">
        <v>15</v>
      </c>
      <c r="K2036" s="164">
        <v>22</v>
      </c>
      <c r="L2036" s="209">
        <v>37</v>
      </c>
    </row>
    <row r="2037" spans="2:12">
      <c r="C2037" s="141" t="s">
        <v>647</v>
      </c>
      <c r="D2037" s="163">
        <v>49</v>
      </c>
      <c r="E2037" s="164">
        <v>50</v>
      </c>
      <c r="F2037" s="165">
        <v>99</v>
      </c>
      <c r="G2037" s="164">
        <v>0</v>
      </c>
      <c r="H2037" s="164">
        <v>1</v>
      </c>
      <c r="I2037" s="164">
        <v>1</v>
      </c>
      <c r="J2037" s="163">
        <v>49</v>
      </c>
      <c r="K2037" s="164">
        <v>51</v>
      </c>
      <c r="L2037" s="209">
        <v>100</v>
      </c>
    </row>
    <row r="2038" spans="2:12">
      <c r="C2038" s="141" t="s">
        <v>649</v>
      </c>
      <c r="D2038" s="163">
        <v>62</v>
      </c>
      <c r="E2038" s="164">
        <v>65</v>
      </c>
      <c r="F2038" s="165">
        <v>127</v>
      </c>
      <c r="G2038" s="164">
        <v>0</v>
      </c>
      <c r="H2038" s="164">
        <v>4</v>
      </c>
      <c r="I2038" s="164">
        <v>4</v>
      </c>
      <c r="J2038" s="163">
        <v>62</v>
      </c>
      <c r="K2038" s="164">
        <v>69</v>
      </c>
      <c r="L2038" s="209">
        <v>131</v>
      </c>
    </row>
    <row r="2039" spans="2:12">
      <c r="C2039" s="141" t="s">
        <v>652</v>
      </c>
      <c r="D2039" s="163">
        <v>5</v>
      </c>
      <c r="E2039" s="164">
        <v>2</v>
      </c>
      <c r="F2039" s="165">
        <v>7</v>
      </c>
      <c r="G2039" s="164">
        <v>4</v>
      </c>
      <c r="H2039" s="164">
        <v>5</v>
      </c>
      <c r="I2039" s="164">
        <v>9</v>
      </c>
      <c r="J2039" s="163">
        <v>9</v>
      </c>
      <c r="K2039" s="164">
        <v>7</v>
      </c>
      <c r="L2039" s="209">
        <v>16</v>
      </c>
    </row>
    <row r="2040" spans="2:12">
      <c r="C2040" s="141" t="s">
        <v>653</v>
      </c>
      <c r="D2040" s="163">
        <v>0</v>
      </c>
      <c r="E2040" s="164">
        <v>0</v>
      </c>
      <c r="F2040" s="165">
        <v>0</v>
      </c>
      <c r="G2040" s="164">
        <v>12</v>
      </c>
      <c r="H2040" s="164">
        <v>7</v>
      </c>
      <c r="I2040" s="164">
        <v>19</v>
      </c>
      <c r="J2040" s="163">
        <v>12</v>
      </c>
      <c r="K2040" s="164">
        <v>7</v>
      </c>
      <c r="L2040" s="209">
        <v>19</v>
      </c>
    </row>
    <row r="2041" spans="2:12">
      <c r="C2041" s="141" t="s">
        <v>655</v>
      </c>
      <c r="D2041" s="163">
        <v>0</v>
      </c>
      <c r="E2041" s="164">
        <v>0</v>
      </c>
      <c r="F2041" s="165">
        <v>0</v>
      </c>
      <c r="G2041" s="164">
        <v>7</v>
      </c>
      <c r="H2041" s="164">
        <v>15</v>
      </c>
      <c r="I2041" s="164">
        <v>22</v>
      </c>
      <c r="J2041" s="163">
        <v>7</v>
      </c>
      <c r="K2041" s="164">
        <v>15</v>
      </c>
      <c r="L2041" s="209">
        <v>22</v>
      </c>
    </row>
    <row r="2042" spans="2:12">
      <c r="C2042" s="141" t="s">
        <v>657</v>
      </c>
      <c r="D2042" s="163">
        <v>1</v>
      </c>
      <c r="E2042" s="164">
        <v>5</v>
      </c>
      <c r="F2042" s="165">
        <v>6</v>
      </c>
      <c r="G2042" s="164">
        <v>11</v>
      </c>
      <c r="H2042" s="164">
        <v>21</v>
      </c>
      <c r="I2042" s="164">
        <v>32</v>
      </c>
      <c r="J2042" s="163">
        <v>12</v>
      </c>
      <c r="K2042" s="164">
        <v>26</v>
      </c>
      <c r="L2042" s="209">
        <v>38</v>
      </c>
    </row>
    <row r="2043" spans="2:12">
      <c r="C2043" s="141" t="s">
        <v>658</v>
      </c>
      <c r="D2043" s="163">
        <v>2</v>
      </c>
      <c r="E2043" s="164">
        <v>3</v>
      </c>
      <c r="F2043" s="165">
        <v>5</v>
      </c>
      <c r="G2043" s="164">
        <v>43</v>
      </c>
      <c r="H2043" s="164">
        <v>48</v>
      </c>
      <c r="I2043" s="164">
        <v>91</v>
      </c>
      <c r="J2043" s="163">
        <v>45</v>
      </c>
      <c r="K2043" s="164">
        <v>51</v>
      </c>
      <c r="L2043" s="209">
        <v>96</v>
      </c>
    </row>
    <row r="2044" spans="2:12">
      <c r="C2044" s="141" t="s">
        <v>659</v>
      </c>
      <c r="D2044" s="163">
        <v>0</v>
      </c>
      <c r="E2044" s="164">
        <v>2</v>
      </c>
      <c r="F2044" s="165">
        <v>2</v>
      </c>
      <c r="G2044" s="164">
        <v>23</v>
      </c>
      <c r="H2044" s="164">
        <v>27</v>
      </c>
      <c r="I2044" s="164">
        <v>50</v>
      </c>
      <c r="J2044" s="163">
        <v>23</v>
      </c>
      <c r="K2044" s="164">
        <v>29</v>
      </c>
      <c r="L2044" s="209">
        <v>52</v>
      </c>
    </row>
    <row r="2045" spans="2:12" ht="13.2" customHeight="1">
      <c r="C2045" s="65" t="s">
        <v>50</v>
      </c>
      <c r="D2045" s="9">
        <v>219</v>
      </c>
      <c r="E2045" s="10">
        <v>235</v>
      </c>
      <c r="F2045" s="11">
        <v>454</v>
      </c>
      <c r="G2045" s="10">
        <v>111</v>
      </c>
      <c r="H2045" s="10">
        <v>147</v>
      </c>
      <c r="I2045" s="10">
        <v>258</v>
      </c>
      <c r="J2045" s="9">
        <v>330</v>
      </c>
      <c r="K2045" s="10">
        <v>382</v>
      </c>
      <c r="L2045" s="38">
        <v>712</v>
      </c>
    </row>
    <row r="2046" spans="2:12" ht="27.75" customHeight="1">
      <c r="B2046" s="679" t="s">
        <v>266</v>
      </c>
      <c r="C2046" s="682"/>
      <c r="D2046" s="12"/>
      <c r="E2046" s="13"/>
      <c r="F2046" s="14"/>
      <c r="G2046" s="13"/>
      <c r="H2046" s="13"/>
      <c r="I2046" s="13"/>
      <c r="J2046" s="12"/>
      <c r="K2046" s="13"/>
      <c r="L2046" s="40"/>
    </row>
    <row r="2047" spans="2:12" ht="26.4">
      <c r="C2047" s="162" t="s">
        <v>660</v>
      </c>
      <c r="D2047" s="208">
        <v>1</v>
      </c>
      <c r="E2047" s="209">
        <v>0</v>
      </c>
      <c r="F2047" s="222">
        <v>1</v>
      </c>
      <c r="G2047" s="209">
        <v>30</v>
      </c>
      <c r="H2047" s="209">
        <v>27</v>
      </c>
      <c r="I2047" s="209">
        <v>57</v>
      </c>
      <c r="J2047" s="208">
        <v>31</v>
      </c>
      <c r="K2047" s="209">
        <v>27</v>
      </c>
      <c r="L2047" s="209">
        <v>58</v>
      </c>
    </row>
    <row r="2048" spans="2:12" ht="13.2" customHeight="1">
      <c r="C2048" s="65" t="s">
        <v>50</v>
      </c>
      <c r="D2048" s="9">
        <v>1</v>
      </c>
      <c r="E2048" s="10">
        <v>0</v>
      </c>
      <c r="F2048" s="11">
        <v>1</v>
      </c>
      <c r="G2048" s="10">
        <v>30</v>
      </c>
      <c r="H2048" s="10">
        <v>27</v>
      </c>
      <c r="I2048" s="10">
        <v>57</v>
      </c>
      <c r="J2048" s="9">
        <v>31</v>
      </c>
      <c r="K2048" s="10">
        <v>27</v>
      </c>
      <c r="L2048" s="38">
        <v>58</v>
      </c>
    </row>
    <row r="2049" spans="1:12" ht="28.95" customHeight="1">
      <c r="B2049" s="679" t="s">
        <v>267</v>
      </c>
      <c r="C2049" s="679"/>
      <c r="D2049" s="12"/>
      <c r="E2049" s="13"/>
      <c r="F2049" s="14"/>
      <c r="G2049" s="13"/>
      <c r="H2049" s="13"/>
      <c r="I2049" s="13"/>
      <c r="J2049" s="12"/>
      <c r="K2049" s="13"/>
      <c r="L2049" s="40"/>
    </row>
    <row r="2050" spans="1:12">
      <c r="A2050" s="140"/>
      <c r="B2050" s="140"/>
      <c r="C2050" s="162" t="s">
        <v>554</v>
      </c>
      <c r="D2050" s="163">
        <v>20</v>
      </c>
      <c r="E2050" s="164">
        <v>8</v>
      </c>
      <c r="F2050" s="165">
        <v>28</v>
      </c>
      <c r="G2050" s="164">
        <v>8</v>
      </c>
      <c r="H2050" s="164">
        <v>11</v>
      </c>
      <c r="I2050" s="164">
        <v>19</v>
      </c>
      <c r="J2050" s="163">
        <v>28</v>
      </c>
      <c r="K2050" s="164">
        <v>19</v>
      </c>
      <c r="L2050" s="209">
        <v>47</v>
      </c>
    </row>
    <row r="2051" spans="1:12">
      <c r="C2051" s="65" t="s">
        <v>50</v>
      </c>
      <c r="D2051" s="9">
        <v>20</v>
      </c>
      <c r="E2051" s="10">
        <v>8</v>
      </c>
      <c r="F2051" s="11">
        <v>28</v>
      </c>
      <c r="G2051" s="10">
        <v>8</v>
      </c>
      <c r="H2051" s="10">
        <v>11</v>
      </c>
      <c r="I2051" s="10">
        <v>19</v>
      </c>
      <c r="J2051" s="9">
        <v>28</v>
      </c>
      <c r="K2051" s="10">
        <v>19</v>
      </c>
      <c r="L2051" s="38">
        <v>47</v>
      </c>
    </row>
    <row r="2052" spans="1:12">
      <c r="B2052" s="1" t="s">
        <v>269</v>
      </c>
      <c r="C2052" s="65"/>
      <c r="D2052" s="12"/>
      <c r="E2052" s="13"/>
      <c r="F2052" s="14"/>
      <c r="G2052" s="13"/>
      <c r="H2052" s="13"/>
      <c r="I2052" s="13"/>
      <c r="J2052" s="12"/>
      <c r="K2052" s="13"/>
      <c r="L2052" s="40"/>
    </row>
    <row r="2053" spans="1:12">
      <c r="C2053" s="162" t="s">
        <v>668</v>
      </c>
      <c r="D2053" s="163">
        <v>15</v>
      </c>
      <c r="E2053" s="164">
        <v>50</v>
      </c>
      <c r="F2053" s="165">
        <v>65</v>
      </c>
      <c r="G2053" s="164">
        <v>1</v>
      </c>
      <c r="H2053" s="164">
        <v>1</v>
      </c>
      <c r="I2053" s="164">
        <v>2</v>
      </c>
      <c r="J2053" s="163">
        <v>16</v>
      </c>
      <c r="K2053" s="164">
        <v>51</v>
      </c>
      <c r="L2053" s="209">
        <v>67</v>
      </c>
    </row>
    <row r="2054" spans="1:12">
      <c r="C2054" s="162" t="s">
        <v>669</v>
      </c>
      <c r="D2054" s="163">
        <v>0</v>
      </c>
      <c r="E2054" s="164">
        <v>0</v>
      </c>
      <c r="F2054" s="165">
        <v>0</v>
      </c>
      <c r="G2054" s="164">
        <v>3</v>
      </c>
      <c r="H2054" s="164">
        <v>8</v>
      </c>
      <c r="I2054" s="164">
        <v>11</v>
      </c>
      <c r="J2054" s="163">
        <v>3</v>
      </c>
      <c r="K2054" s="164">
        <v>8</v>
      </c>
      <c r="L2054" s="209">
        <v>11</v>
      </c>
    </row>
    <row r="2055" spans="1:12">
      <c r="C2055" s="162" t="s">
        <v>788</v>
      </c>
      <c r="D2055" s="163">
        <v>9</v>
      </c>
      <c r="E2055" s="624">
        <v>29</v>
      </c>
      <c r="F2055" s="165">
        <v>38</v>
      </c>
      <c r="G2055" s="624">
        <v>0</v>
      </c>
      <c r="H2055" s="624">
        <v>0</v>
      </c>
      <c r="I2055" s="624">
        <v>0</v>
      </c>
      <c r="J2055" s="163">
        <v>9</v>
      </c>
      <c r="K2055" s="624">
        <v>29</v>
      </c>
      <c r="L2055" s="625">
        <v>38</v>
      </c>
    </row>
    <row r="2056" spans="1:12">
      <c r="C2056" s="162" t="s">
        <v>789</v>
      </c>
      <c r="D2056" s="168">
        <v>13</v>
      </c>
      <c r="E2056" s="169">
        <v>38</v>
      </c>
      <c r="F2056" s="172">
        <v>51</v>
      </c>
      <c r="G2056" s="169">
        <v>2</v>
      </c>
      <c r="H2056" s="169">
        <v>3</v>
      </c>
      <c r="I2056" s="169">
        <v>5</v>
      </c>
      <c r="J2056" s="168">
        <v>15</v>
      </c>
      <c r="K2056" s="169">
        <v>41</v>
      </c>
      <c r="L2056" s="279">
        <v>56</v>
      </c>
    </row>
    <row r="2057" spans="1:12">
      <c r="C2057" s="65" t="s">
        <v>50</v>
      </c>
      <c r="D2057" s="12">
        <v>37</v>
      </c>
      <c r="E2057" s="13">
        <v>117</v>
      </c>
      <c r="F2057" s="14">
        <v>154</v>
      </c>
      <c r="G2057" s="13">
        <v>6</v>
      </c>
      <c r="H2057" s="13">
        <v>12</v>
      </c>
      <c r="I2057" s="13">
        <v>18</v>
      </c>
      <c r="J2057" s="12">
        <v>43</v>
      </c>
      <c r="K2057" s="13">
        <v>129</v>
      </c>
      <c r="L2057" s="40">
        <v>172</v>
      </c>
    </row>
    <row r="2058" spans="1:12">
      <c r="B2058" s="1" t="s">
        <v>270</v>
      </c>
      <c r="C2058" s="65"/>
      <c r="D2058" s="163"/>
      <c r="E2058" s="164"/>
      <c r="F2058" s="165"/>
      <c r="G2058" s="164"/>
      <c r="H2058" s="164"/>
      <c r="I2058" s="164"/>
      <c r="J2058" s="163"/>
      <c r="K2058" s="164"/>
      <c r="L2058" s="209"/>
    </row>
    <row r="2059" spans="1:12">
      <c r="C2059" s="162" t="s">
        <v>677</v>
      </c>
      <c r="D2059" s="163">
        <v>46</v>
      </c>
      <c r="E2059" s="164">
        <v>10</v>
      </c>
      <c r="F2059" s="165">
        <v>56</v>
      </c>
      <c r="G2059" s="164">
        <v>6</v>
      </c>
      <c r="H2059" s="164">
        <v>1</v>
      </c>
      <c r="I2059" s="164">
        <v>7</v>
      </c>
      <c r="J2059" s="163">
        <v>52</v>
      </c>
      <c r="K2059" s="164">
        <v>11</v>
      </c>
      <c r="L2059" s="209">
        <v>63</v>
      </c>
    </row>
    <row r="2060" spans="1:12">
      <c r="C2060" s="162" t="s">
        <v>678</v>
      </c>
      <c r="D2060" s="163">
        <v>80</v>
      </c>
      <c r="E2060" s="164">
        <v>30</v>
      </c>
      <c r="F2060" s="165">
        <v>110</v>
      </c>
      <c r="G2060" s="164">
        <v>8</v>
      </c>
      <c r="H2060" s="164">
        <v>2</v>
      </c>
      <c r="I2060" s="164">
        <v>10</v>
      </c>
      <c r="J2060" s="163">
        <v>88</v>
      </c>
      <c r="K2060" s="164">
        <v>32</v>
      </c>
      <c r="L2060" s="209">
        <v>120</v>
      </c>
    </row>
    <row r="2061" spans="1:12">
      <c r="C2061" s="140" t="s">
        <v>679</v>
      </c>
      <c r="D2061" s="163">
        <v>148</v>
      </c>
      <c r="E2061" s="164">
        <v>14</v>
      </c>
      <c r="F2061" s="165">
        <v>162</v>
      </c>
      <c r="G2061" s="164">
        <v>4</v>
      </c>
      <c r="H2061" s="164">
        <v>2</v>
      </c>
      <c r="I2061" s="164">
        <v>6</v>
      </c>
      <c r="J2061" s="163">
        <v>152</v>
      </c>
      <c r="K2061" s="164">
        <v>16</v>
      </c>
      <c r="L2061" s="209">
        <v>168</v>
      </c>
    </row>
    <row r="2062" spans="1:12">
      <c r="C2062" s="162" t="s">
        <v>680</v>
      </c>
      <c r="D2062" s="163">
        <v>62</v>
      </c>
      <c r="E2062" s="164">
        <v>4</v>
      </c>
      <c r="F2062" s="165">
        <v>66</v>
      </c>
      <c r="G2062" s="164">
        <v>8</v>
      </c>
      <c r="H2062" s="164">
        <v>1</v>
      </c>
      <c r="I2062" s="164">
        <v>9</v>
      </c>
      <c r="J2062" s="163">
        <v>70</v>
      </c>
      <c r="K2062" s="164">
        <v>5</v>
      </c>
      <c r="L2062" s="209">
        <v>75</v>
      </c>
    </row>
    <row r="2063" spans="1:12">
      <c r="C2063" s="162" t="s">
        <v>681</v>
      </c>
      <c r="D2063" s="163">
        <v>163</v>
      </c>
      <c r="E2063" s="164">
        <v>18</v>
      </c>
      <c r="F2063" s="165">
        <v>181</v>
      </c>
      <c r="G2063" s="164">
        <v>8</v>
      </c>
      <c r="H2063" s="164">
        <v>2</v>
      </c>
      <c r="I2063" s="164">
        <v>10</v>
      </c>
      <c r="J2063" s="163">
        <v>171</v>
      </c>
      <c r="K2063" s="164">
        <v>20</v>
      </c>
      <c r="L2063" s="209">
        <v>191</v>
      </c>
    </row>
    <row r="2064" spans="1:12">
      <c r="C2064" s="162" t="s">
        <v>683</v>
      </c>
      <c r="D2064" s="163">
        <v>31</v>
      </c>
      <c r="E2064" s="164">
        <v>3</v>
      </c>
      <c r="F2064" s="165">
        <v>34</v>
      </c>
      <c r="G2064" s="164">
        <v>4</v>
      </c>
      <c r="H2064" s="164">
        <v>0</v>
      </c>
      <c r="I2064" s="164">
        <v>4</v>
      </c>
      <c r="J2064" s="163">
        <v>35</v>
      </c>
      <c r="K2064" s="164">
        <v>3</v>
      </c>
      <c r="L2064" s="209">
        <v>38</v>
      </c>
    </row>
    <row r="2065" spans="2:12">
      <c r="C2065" s="141" t="s">
        <v>686</v>
      </c>
      <c r="D2065" s="163">
        <v>4</v>
      </c>
      <c r="E2065" s="164">
        <v>2</v>
      </c>
      <c r="F2065" s="165">
        <v>6</v>
      </c>
      <c r="G2065" s="164">
        <v>41</v>
      </c>
      <c r="H2065" s="164">
        <v>14</v>
      </c>
      <c r="I2065" s="164">
        <v>55</v>
      </c>
      <c r="J2065" s="163">
        <v>45</v>
      </c>
      <c r="K2065" s="164">
        <v>16</v>
      </c>
      <c r="L2065" s="209">
        <v>61</v>
      </c>
    </row>
    <row r="2066" spans="2:12">
      <c r="C2066" s="162" t="s">
        <v>687</v>
      </c>
      <c r="D2066" s="163">
        <v>27</v>
      </c>
      <c r="E2066" s="164">
        <v>10</v>
      </c>
      <c r="F2066" s="165">
        <v>37</v>
      </c>
      <c r="G2066" s="164">
        <v>9</v>
      </c>
      <c r="H2066" s="164">
        <v>10</v>
      </c>
      <c r="I2066" s="164">
        <v>19</v>
      </c>
      <c r="J2066" s="163">
        <v>36</v>
      </c>
      <c r="K2066" s="164">
        <v>20</v>
      </c>
      <c r="L2066" s="209">
        <v>56</v>
      </c>
    </row>
    <row r="2067" spans="2:12">
      <c r="C2067" s="141" t="s">
        <v>484</v>
      </c>
      <c r="D2067" s="163">
        <v>116</v>
      </c>
      <c r="E2067" s="164">
        <v>119</v>
      </c>
      <c r="F2067" s="165">
        <v>235</v>
      </c>
      <c r="G2067" s="164">
        <v>0</v>
      </c>
      <c r="H2067" s="164">
        <v>0</v>
      </c>
      <c r="I2067" s="164">
        <v>0</v>
      </c>
      <c r="J2067" s="163">
        <v>116</v>
      </c>
      <c r="K2067" s="164">
        <v>119</v>
      </c>
      <c r="L2067" s="209">
        <v>235</v>
      </c>
    </row>
    <row r="2068" spans="2:12">
      <c r="C2068" s="141" t="s">
        <v>799</v>
      </c>
      <c r="D2068" s="163">
        <v>0</v>
      </c>
      <c r="E2068" s="164">
        <v>0</v>
      </c>
      <c r="F2068" s="165">
        <v>0</v>
      </c>
      <c r="G2068" s="164">
        <v>3</v>
      </c>
      <c r="H2068" s="164">
        <v>1</v>
      </c>
      <c r="I2068" s="164">
        <v>4</v>
      </c>
      <c r="J2068" s="163">
        <v>3</v>
      </c>
      <c r="K2068" s="164">
        <v>1</v>
      </c>
      <c r="L2068" s="209">
        <v>4</v>
      </c>
    </row>
    <row r="2069" spans="2:12">
      <c r="C2069" s="141" t="s">
        <v>800</v>
      </c>
      <c r="D2069" s="163">
        <v>21</v>
      </c>
      <c r="E2069" s="164">
        <v>17</v>
      </c>
      <c r="F2069" s="165">
        <v>38</v>
      </c>
      <c r="G2069" s="164">
        <v>1</v>
      </c>
      <c r="H2069" s="164">
        <v>0</v>
      </c>
      <c r="I2069" s="164">
        <v>1</v>
      </c>
      <c r="J2069" s="163">
        <v>22</v>
      </c>
      <c r="K2069" s="164">
        <v>17</v>
      </c>
      <c r="L2069" s="209">
        <v>39</v>
      </c>
    </row>
    <row r="2070" spans="2:12">
      <c r="C2070" s="141" t="s">
        <v>703</v>
      </c>
      <c r="D2070" s="163">
        <v>21</v>
      </c>
      <c r="E2070" s="164">
        <v>8</v>
      </c>
      <c r="F2070" s="165">
        <v>29</v>
      </c>
      <c r="G2070" s="164">
        <v>1</v>
      </c>
      <c r="H2070" s="164">
        <v>0</v>
      </c>
      <c r="I2070" s="164">
        <v>1</v>
      </c>
      <c r="J2070" s="163">
        <v>22</v>
      </c>
      <c r="K2070" s="164">
        <v>8</v>
      </c>
      <c r="L2070" s="209">
        <v>30</v>
      </c>
    </row>
    <row r="2071" spans="2:12">
      <c r="C2071" s="141" t="s">
        <v>704</v>
      </c>
      <c r="D2071" s="163">
        <v>1</v>
      </c>
      <c r="E2071" s="164">
        <v>1</v>
      </c>
      <c r="F2071" s="165">
        <v>2</v>
      </c>
      <c r="G2071" s="164">
        <v>13</v>
      </c>
      <c r="H2071" s="164">
        <v>17</v>
      </c>
      <c r="I2071" s="164">
        <v>30</v>
      </c>
      <c r="J2071" s="163">
        <v>14</v>
      </c>
      <c r="K2071" s="164">
        <v>18</v>
      </c>
      <c r="L2071" s="209">
        <v>32</v>
      </c>
    </row>
    <row r="2072" spans="2:12">
      <c r="C2072" s="65" t="s">
        <v>50</v>
      </c>
      <c r="D2072" s="9">
        <v>720</v>
      </c>
      <c r="E2072" s="10">
        <v>236</v>
      </c>
      <c r="F2072" s="11">
        <v>956</v>
      </c>
      <c r="G2072" s="10">
        <v>106</v>
      </c>
      <c r="H2072" s="10">
        <v>50</v>
      </c>
      <c r="I2072" s="10">
        <v>156</v>
      </c>
      <c r="J2072" s="9">
        <v>826</v>
      </c>
      <c r="K2072" s="10">
        <v>286</v>
      </c>
      <c r="L2072" s="38">
        <v>1112</v>
      </c>
    </row>
    <row r="2073" spans="2:12">
      <c r="B2073" s="1" t="s">
        <v>273</v>
      </c>
      <c r="C2073" s="65"/>
      <c r="D2073" s="12"/>
      <c r="E2073" s="13"/>
      <c r="F2073" s="14"/>
      <c r="G2073" s="13"/>
      <c r="H2073" s="13"/>
      <c r="I2073" s="13"/>
      <c r="J2073" s="12"/>
      <c r="K2073" s="13"/>
      <c r="L2073" s="40"/>
    </row>
    <row r="2074" spans="2:12">
      <c r="C2074" s="162" t="s">
        <v>706</v>
      </c>
      <c r="D2074" s="163">
        <v>1</v>
      </c>
      <c r="E2074" s="164">
        <v>0</v>
      </c>
      <c r="F2074" s="165">
        <v>1</v>
      </c>
      <c r="G2074" s="164">
        <v>20</v>
      </c>
      <c r="H2074" s="164">
        <v>14</v>
      </c>
      <c r="I2074" s="164">
        <v>34</v>
      </c>
      <c r="J2074" s="163">
        <v>21</v>
      </c>
      <c r="K2074" s="164">
        <v>14</v>
      </c>
      <c r="L2074" s="209">
        <v>35</v>
      </c>
    </row>
    <row r="2075" spans="2:12" ht="13.2" customHeight="1">
      <c r="C2075" s="141" t="s">
        <v>708</v>
      </c>
      <c r="D2075" s="163">
        <v>62</v>
      </c>
      <c r="E2075" s="164">
        <v>82</v>
      </c>
      <c r="F2075" s="165">
        <v>144</v>
      </c>
      <c r="G2075" s="164">
        <v>20</v>
      </c>
      <c r="H2075" s="164">
        <v>9</v>
      </c>
      <c r="I2075" s="164">
        <v>29</v>
      </c>
      <c r="J2075" s="163">
        <v>82</v>
      </c>
      <c r="K2075" s="164">
        <v>91</v>
      </c>
      <c r="L2075" s="209">
        <v>173</v>
      </c>
    </row>
    <row r="2076" spans="2:12">
      <c r="C2076" s="141" t="s">
        <v>709</v>
      </c>
      <c r="D2076" s="163">
        <v>47</v>
      </c>
      <c r="E2076" s="164">
        <v>43</v>
      </c>
      <c r="F2076" s="165">
        <v>90</v>
      </c>
      <c r="G2076" s="164">
        <v>1</v>
      </c>
      <c r="H2076" s="164">
        <v>5</v>
      </c>
      <c r="I2076" s="164">
        <v>6</v>
      </c>
      <c r="J2076" s="163">
        <v>48</v>
      </c>
      <c r="K2076" s="164">
        <v>48</v>
      </c>
      <c r="L2076" s="209">
        <v>96</v>
      </c>
    </row>
    <row r="2077" spans="2:12" ht="13.2" customHeight="1">
      <c r="C2077" s="141" t="s">
        <v>711</v>
      </c>
      <c r="D2077" s="163">
        <v>59</v>
      </c>
      <c r="E2077" s="164">
        <v>20</v>
      </c>
      <c r="F2077" s="165">
        <v>79</v>
      </c>
      <c r="G2077" s="164">
        <v>6</v>
      </c>
      <c r="H2077" s="164">
        <v>9</v>
      </c>
      <c r="I2077" s="164">
        <v>15</v>
      </c>
      <c r="J2077" s="163">
        <v>65</v>
      </c>
      <c r="K2077" s="164">
        <v>29</v>
      </c>
      <c r="L2077" s="209">
        <v>94</v>
      </c>
    </row>
    <row r="2078" spans="2:12">
      <c r="C2078" s="141" t="s">
        <v>801</v>
      </c>
      <c r="D2078" s="163">
        <v>55</v>
      </c>
      <c r="E2078" s="164">
        <v>10</v>
      </c>
      <c r="F2078" s="165">
        <v>65</v>
      </c>
      <c r="G2078" s="164">
        <v>0</v>
      </c>
      <c r="H2078" s="164">
        <v>0</v>
      </c>
      <c r="I2078" s="164">
        <v>0</v>
      </c>
      <c r="J2078" s="163">
        <v>55</v>
      </c>
      <c r="K2078" s="164">
        <v>10</v>
      </c>
      <c r="L2078" s="209">
        <v>65</v>
      </c>
    </row>
    <row r="2079" spans="2:12">
      <c r="C2079" s="141" t="s">
        <v>491</v>
      </c>
      <c r="D2079" s="163">
        <v>4</v>
      </c>
      <c r="E2079" s="164">
        <v>0</v>
      </c>
      <c r="F2079" s="165">
        <v>4</v>
      </c>
      <c r="G2079" s="164">
        <v>0</v>
      </c>
      <c r="H2079" s="164">
        <v>0</v>
      </c>
      <c r="I2079" s="164">
        <v>0</v>
      </c>
      <c r="J2079" s="163">
        <v>4</v>
      </c>
      <c r="K2079" s="164">
        <v>0</v>
      </c>
      <c r="L2079" s="209">
        <v>4</v>
      </c>
    </row>
    <row r="2080" spans="2:12">
      <c r="C2080" s="141" t="s">
        <v>492</v>
      </c>
      <c r="D2080" s="163">
        <v>37</v>
      </c>
      <c r="E2080" s="164">
        <v>14</v>
      </c>
      <c r="F2080" s="165">
        <v>51</v>
      </c>
      <c r="G2080" s="164">
        <v>0</v>
      </c>
      <c r="H2080" s="164">
        <v>0</v>
      </c>
      <c r="I2080" s="164">
        <v>0</v>
      </c>
      <c r="J2080" s="163">
        <v>37</v>
      </c>
      <c r="K2080" s="164">
        <v>14</v>
      </c>
      <c r="L2080" s="209">
        <v>51</v>
      </c>
    </row>
    <row r="2081" spans="1:12">
      <c r="C2081" s="141" t="s">
        <v>493</v>
      </c>
      <c r="D2081" s="163">
        <v>3</v>
      </c>
      <c r="E2081" s="164">
        <v>2</v>
      </c>
      <c r="F2081" s="165">
        <v>5</v>
      </c>
      <c r="G2081" s="164">
        <v>0</v>
      </c>
      <c r="H2081" s="164">
        <v>1</v>
      </c>
      <c r="I2081" s="164">
        <v>1</v>
      </c>
      <c r="J2081" s="163">
        <v>3</v>
      </c>
      <c r="K2081" s="164">
        <v>3</v>
      </c>
      <c r="L2081" s="209">
        <v>6</v>
      </c>
    </row>
    <row r="2082" spans="1:12">
      <c r="C2082" s="141" t="s">
        <v>715</v>
      </c>
      <c r="D2082" s="164">
        <v>2</v>
      </c>
      <c r="E2082" s="164">
        <v>0</v>
      </c>
      <c r="F2082" s="165">
        <v>2</v>
      </c>
      <c r="G2082" s="164">
        <v>0</v>
      </c>
      <c r="H2082" s="164">
        <v>0</v>
      </c>
      <c r="I2082" s="164">
        <v>0</v>
      </c>
      <c r="J2082" s="163">
        <v>2</v>
      </c>
      <c r="K2082" s="164">
        <v>0</v>
      </c>
      <c r="L2082" s="209">
        <v>2</v>
      </c>
    </row>
    <row r="2083" spans="1:12">
      <c r="C2083" s="248" t="s">
        <v>336</v>
      </c>
      <c r="D2083" s="163">
        <v>54</v>
      </c>
      <c r="E2083" s="164">
        <v>4</v>
      </c>
      <c r="F2083" s="165">
        <v>58</v>
      </c>
      <c r="G2083" s="164">
        <v>1</v>
      </c>
      <c r="H2083" s="164">
        <v>1</v>
      </c>
      <c r="I2083" s="164">
        <v>2</v>
      </c>
      <c r="J2083" s="163">
        <v>55</v>
      </c>
      <c r="K2083" s="164">
        <v>5</v>
      </c>
      <c r="L2083" s="209">
        <v>60</v>
      </c>
    </row>
    <row r="2084" spans="1:12">
      <c r="C2084" s="141" t="s">
        <v>717</v>
      </c>
      <c r="D2084" s="163">
        <v>12</v>
      </c>
      <c r="E2084" s="164">
        <v>12</v>
      </c>
      <c r="F2084" s="165">
        <v>24</v>
      </c>
      <c r="G2084" s="164">
        <v>41</v>
      </c>
      <c r="H2084" s="164">
        <v>128</v>
      </c>
      <c r="I2084" s="164">
        <v>169</v>
      </c>
      <c r="J2084" s="163">
        <v>53</v>
      </c>
      <c r="K2084" s="164">
        <v>140</v>
      </c>
      <c r="L2084" s="209">
        <v>193</v>
      </c>
    </row>
    <row r="2085" spans="1:12" ht="12" customHeight="1">
      <c r="C2085" s="141" t="s">
        <v>294</v>
      </c>
      <c r="D2085" s="163">
        <v>79</v>
      </c>
      <c r="E2085" s="164">
        <v>72</v>
      </c>
      <c r="F2085" s="165">
        <v>151</v>
      </c>
      <c r="G2085" s="164">
        <v>3</v>
      </c>
      <c r="H2085" s="164">
        <v>1</v>
      </c>
      <c r="I2085" s="164">
        <v>4</v>
      </c>
      <c r="J2085" s="163">
        <v>82</v>
      </c>
      <c r="K2085" s="164">
        <v>73</v>
      </c>
      <c r="L2085" s="209">
        <v>155</v>
      </c>
    </row>
    <row r="2086" spans="1:12" ht="12" customHeight="1">
      <c r="C2086" s="141" t="s">
        <v>494</v>
      </c>
      <c r="D2086" s="163">
        <v>34</v>
      </c>
      <c r="E2086" s="164">
        <v>12</v>
      </c>
      <c r="F2086" s="165">
        <v>46</v>
      </c>
      <c r="G2086" s="164">
        <v>1</v>
      </c>
      <c r="H2086" s="164">
        <v>0</v>
      </c>
      <c r="I2086" s="164">
        <v>1</v>
      </c>
      <c r="J2086" s="163">
        <v>35</v>
      </c>
      <c r="K2086" s="164">
        <v>12</v>
      </c>
      <c r="L2086" s="209">
        <v>47</v>
      </c>
    </row>
    <row r="2087" spans="1:12">
      <c r="C2087" s="65" t="s">
        <v>50</v>
      </c>
      <c r="D2087" s="9">
        <v>449</v>
      </c>
      <c r="E2087" s="10">
        <v>271</v>
      </c>
      <c r="F2087" s="11">
        <v>720</v>
      </c>
      <c r="G2087" s="10">
        <v>93</v>
      </c>
      <c r="H2087" s="10">
        <v>168</v>
      </c>
      <c r="I2087" s="10">
        <v>261</v>
      </c>
      <c r="J2087" s="9">
        <v>542</v>
      </c>
      <c r="K2087" s="10">
        <v>439</v>
      </c>
      <c r="L2087" s="38">
        <v>981</v>
      </c>
    </row>
    <row r="2088" spans="1:12" ht="18" customHeight="1">
      <c r="B2088" s="1" t="s">
        <v>274</v>
      </c>
      <c r="C2088" s="65"/>
      <c r="D2088" s="12"/>
      <c r="E2088" s="13"/>
      <c r="F2088" s="14"/>
      <c r="G2088" s="13"/>
      <c r="H2088" s="13"/>
      <c r="I2088" s="13"/>
      <c r="J2088" s="12"/>
      <c r="K2088" s="13"/>
      <c r="L2088" s="40"/>
    </row>
    <row r="2089" spans="1:12">
      <c r="C2089" s="141" t="s">
        <v>496</v>
      </c>
      <c r="D2089" s="163">
        <v>5</v>
      </c>
      <c r="E2089" s="164">
        <v>14</v>
      </c>
      <c r="F2089" s="165">
        <v>19</v>
      </c>
      <c r="G2089" s="164">
        <v>0</v>
      </c>
      <c r="H2089" s="164">
        <v>0</v>
      </c>
      <c r="I2089" s="164">
        <v>0</v>
      </c>
      <c r="J2089" s="163">
        <v>5</v>
      </c>
      <c r="K2089" s="164">
        <v>14</v>
      </c>
      <c r="L2089" s="209">
        <v>19</v>
      </c>
    </row>
    <row r="2090" spans="1:12">
      <c r="C2090" s="141" t="s">
        <v>498</v>
      </c>
      <c r="D2090" s="163">
        <v>30</v>
      </c>
      <c r="E2090" s="164">
        <v>15</v>
      </c>
      <c r="F2090" s="165">
        <v>45</v>
      </c>
      <c r="G2090" s="164">
        <v>1</v>
      </c>
      <c r="H2090" s="164">
        <v>1</v>
      </c>
      <c r="I2090" s="164">
        <v>2</v>
      </c>
      <c r="J2090" s="163">
        <v>31</v>
      </c>
      <c r="K2090" s="164">
        <v>16</v>
      </c>
      <c r="L2090" s="209">
        <v>47</v>
      </c>
    </row>
    <row r="2091" spans="1:12">
      <c r="C2091" s="65" t="s">
        <v>50</v>
      </c>
      <c r="D2091" s="9">
        <v>35</v>
      </c>
      <c r="E2091" s="10">
        <v>29</v>
      </c>
      <c r="F2091" s="11">
        <v>64</v>
      </c>
      <c r="G2091" s="10">
        <v>1</v>
      </c>
      <c r="H2091" s="10">
        <v>1</v>
      </c>
      <c r="I2091" s="10">
        <v>2</v>
      </c>
      <c r="J2091" s="9">
        <v>36</v>
      </c>
      <c r="K2091" s="10">
        <v>30</v>
      </c>
      <c r="L2091" s="38">
        <v>66</v>
      </c>
    </row>
    <row r="2092" spans="1:12">
      <c r="C2092" s="65" t="s">
        <v>295</v>
      </c>
      <c r="D2092" s="12">
        <v>5707</v>
      </c>
      <c r="E2092" s="13">
        <v>8222</v>
      </c>
      <c r="F2092" s="14">
        <v>13929</v>
      </c>
      <c r="G2092" s="13">
        <v>599</v>
      </c>
      <c r="H2092" s="13">
        <v>999</v>
      </c>
      <c r="I2092" s="13">
        <v>1598</v>
      </c>
      <c r="J2092" s="12">
        <v>6306</v>
      </c>
      <c r="K2092" s="13">
        <v>9221</v>
      </c>
      <c r="L2092" s="40">
        <v>15527</v>
      </c>
    </row>
    <row r="2093" spans="1:12">
      <c r="A2093" s="1" t="s">
        <v>746</v>
      </c>
      <c r="C2093" s="65"/>
      <c r="D2093" s="12"/>
      <c r="E2093" s="13"/>
      <c r="F2093" s="13"/>
      <c r="G2093" s="12"/>
      <c r="H2093" s="13"/>
      <c r="I2093" s="13"/>
      <c r="J2093" s="12"/>
      <c r="K2093" s="13"/>
      <c r="L2093" s="40"/>
    </row>
    <row r="2094" spans="1:12">
      <c r="B2094" s="1" t="s">
        <v>224</v>
      </c>
      <c r="C2094" s="65"/>
      <c r="D2094" s="163"/>
      <c r="E2094" s="164"/>
      <c r="F2094" s="164"/>
      <c r="G2094" s="163"/>
      <c r="H2094" s="164"/>
      <c r="I2094" s="164"/>
      <c r="J2094" s="163"/>
      <c r="K2094" s="164"/>
      <c r="L2094" s="209"/>
    </row>
    <row r="2095" spans="1:12">
      <c r="C2095" s="162" t="s">
        <v>553</v>
      </c>
      <c r="D2095" s="163">
        <v>18</v>
      </c>
      <c r="E2095" s="164">
        <v>90</v>
      </c>
      <c r="F2095" s="164">
        <v>108</v>
      </c>
      <c r="G2095" s="163">
        <v>0</v>
      </c>
      <c r="H2095" s="164">
        <v>3</v>
      </c>
      <c r="I2095" s="164">
        <v>3</v>
      </c>
      <c r="J2095" s="163">
        <v>18</v>
      </c>
      <c r="K2095" s="164">
        <v>93</v>
      </c>
      <c r="L2095" s="209">
        <v>111</v>
      </c>
    </row>
    <row r="2096" spans="1:12">
      <c r="C2096" s="65" t="s">
        <v>50</v>
      </c>
      <c r="D2096" s="9">
        <v>18</v>
      </c>
      <c r="E2096" s="10">
        <v>90</v>
      </c>
      <c r="F2096" s="10">
        <v>108</v>
      </c>
      <c r="G2096" s="9">
        <v>0</v>
      </c>
      <c r="H2096" s="10">
        <v>3</v>
      </c>
      <c r="I2096" s="10">
        <v>3</v>
      </c>
      <c r="J2096" s="9">
        <v>18</v>
      </c>
      <c r="K2096" s="10">
        <v>93</v>
      </c>
      <c r="L2096" s="38">
        <v>111</v>
      </c>
    </row>
    <row r="2097" spans="1:12" ht="17.25" customHeight="1">
      <c r="B2097" s="1" t="s">
        <v>249</v>
      </c>
      <c r="C2097" s="65"/>
      <c r="D2097" s="163"/>
      <c r="E2097" s="164"/>
      <c r="F2097" s="164"/>
      <c r="G2097" s="163"/>
      <c r="H2097" s="164"/>
      <c r="I2097" s="164"/>
      <c r="J2097" s="163"/>
      <c r="K2097" s="164"/>
      <c r="L2097" s="209"/>
    </row>
    <row r="2098" spans="1:12">
      <c r="C2098" s="162" t="s">
        <v>424</v>
      </c>
      <c r="D2098" s="163">
        <v>11</v>
      </c>
      <c r="E2098" s="164">
        <v>79</v>
      </c>
      <c r="F2098" s="164">
        <v>90</v>
      </c>
      <c r="G2098" s="163">
        <v>0</v>
      </c>
      <c r="H2098" s="164">
        <v>0</v>
      </c>
      <c r="I2098" s="164">
        <v>0</v>
      </c>
      <c r="J2098" s="163">
        <v>11</v>
      </c>
      <c r="K2098" s="164">
        <v>79</v>
      </c>
      <c r="L2098" s="209">
        <v>90</v>
      </c>
    </row>
    <row r="2099" spans="1:12">
      <c r="C2099" s="65" t="s">
        <v>50</v>
      </c>
      <c r="D2099" s="9">
        <v>11</v>
      </c>
      <c r="E2099" s="10">
        <v>79</v>
      </c>
      <c r="F2099" s="10">
        <v>90</v>
      </c>
      <c r="G2099" s="9">
        <v>0</v>
      </c>
      <c r="H2099" s="10">
        <v>0</v>
      </c>
      <c r="I2099" s="10">
        <v>0</v>
      </c>
      <c r="J2099" s="9">
        <v>11</v>
      </c>
      <c r="K2099" s="10">
        <v>79</v>
      </c>
      <c r="L2099" s="38">
        <v>90</v>
      </c>
    </row>
    <row r="2100" spans="1:12">
      <c r="C2100" s="65" t="s">
        <v>747</v>
      </c>
      <c r="D2100" s="12">
        <v>29</v>
      </c>
      <c r="E2100" s="13">
        <v>169</v>
      </c>
      <c r="F2100" s="13">
        <v>198</v>
      </c>
      <c r="G2100" s="12">
        <v>0</v>
      </c>
      <c r="H2100" s="13">
        <v>3</v>
      </c>
      <c r="I2100" s="13">
        <v>3</v>
      </c>
      <c r="J2100" s="12">
        <v>29</v>
      </c>
      <c r="K2100" s="13">
        <v>172</v>
      </c>
      <c r="L2100" s="40">
        <v>201</v>
      </c>
    </row>
    <row r="2101" spans="1:12">
      <c r="C2101" s="65" t="s">
        <v>301</v>
      </c>
      <c r="D2101" s="9">
        <f>SUM(D2100,D1916,D2092)</f>
        <v>15542</v>
      </c>
      <c r="E2101" s="10">
        <f t="shared" ref="E2101:L2101" si="39">SUM(E2100,E1916,E2092)</f>
        <v>21175</v>
      </c>
      <c r="F2101" s="10">
        <f t="shared" si="39"/>
        <v>36717</v>
      </c>
      <c r="G2101" s="9">
        <f t="shared" si="39"/>
        <v>870</v>
      </c>
      <c r="H2101" s="10">
        <f t="shared" si="39"/>
        <v>1535</v>
      </c>
      <c r="I2101" s="10">
        <f t="shared" si="39"/>
        <v>2405</v>
      </c>
      <c r="J2101" s="9">
        <f t="shared" si="39"/>
        <v>16412</v>
      </c>
      <c r="K2101" s="10">
        <f t="shared" si="39"/>
        <v>22710</v>
      </c>
      <c r="L2101" s="38">
        <f t="shared" si="39"/>
        <v>39122</v>
      </c>
    </row>
    <row r="2102" spans="1:12">
      <c r="A2102" s="1" t="s">
        <v>60</v>
      </c>
      <c r="D2102" s="163">
        <v>580</v>
      </c>
      <c r="E2102" s="164">
        <v>890</v>
      </c>
      <c r="F2102" s="164">
        <v>1470</v>
      </c>
      <c r="G2102" s="163">
        <v>51</v>
      </c>
      <c r="H2102" s="164">
        <v>79</v>
      </c>
      <c r="I2102" s="164">
        <v>130</v>
      </c>
      <c r="J2102" s="163">
        <v>631</v>
      </c>
      <c r="K2102" s="164">
        <v>969</v>
      </c>
      <c r="L2102" s="209">
        <v>1600</v>
      </c>
    </row>
    <row r="2103" spans="1:12">
      <c r="A2103" s="1" t="s">
        <v>61</v>
      </c>
      <c r="D2103" s="163">
        <v>1468</v>
      </c>
      <c r="E2103" s="164">
        <v>1493</v>
      </c>
      <c r="F2103" s="164">
        <v>2961</v>
      </c>
      <c r="G2103" s="163">
        <v>1410</v>
      </c>
      <c r="H2103" s="164">
        <v>1266</v>
      </c>
      <c r="I2103" s="164">
        <v>2676</v>
      </c>
      <c r="J2103" s="163">
        <v>2878</v>
      </c>
      <c r="K2103" s="164">
        <v>2759</v>
      </c>
      <c r="L2103" s="209">
        <v>5637</v>
      </c>
    </row>
    <row r="2104" spans="1:12">
      <c r="A2104" s="1" t="s">
        <v>62</v>
      </c>
      <c r="D2104" s="163">
        <v>1469</v>
      </c>
      <c r="E2104" s="164">
        <v>1494</v>
      </c>
      <c r="F2104" s="164">
        <v>2963</v>
      </c>
      <c r="G2104" s="163">
        <v>1395</v>
      </c>
      <c r="H2104" s="164">
        <v>1257</v>
      </c>
      <c r="I2104" s="164">
        <v>2652</v>
      </c>
      <c r="J2104" s="163">
        <v>2864</v>
      </c>
      <c r="K2104" s="164">
        <v>2751</v>
      </c>
      <c r="L2104" s="209">
        <v>5615</v>
      </c>
    </row>
    <row r="2105" spans="1:12">
      <c r="A2105" s="1" t="s">
        <v>63</v>
      </c>
      <c r="D2105" s="163">
        <v>316</v>
      </c>
      <c r="E2105" s="164">
        <v>438</v>
      </c>
      <c r="F2105" s="164">
        <v>754</v>
      </c>
      <c r="G2105" s="163">
        <v>48</v>
      </c>
      <c r="H2105" s="164">
        <v>57</v>
      </c>
      <c r="I2105" s="164">
        <v>105</v>
      </c>
      <c r="J2105" s="163">
        <v>364</v>
      </c>
      <c r="K2105" s="164">
        <v>495</v>
      </c>
      <c r="L2105" s="209">
        <v>859</v>
      </c>
    </row>
    <row r="2106" spans="1:12">
      <c r="A2106" s="1" t="s">
        <v>64</v>
      </c>
      <c r="D2106" s="168">
        <v>1001</v>
      </c>
      <c r="E2106" s="169">
        <v>1565</v>
      </c>
      <c r="F2106" s="169">
        <v>2566</v>
      </c>
      <c r="G2106" s="168">
        <v>16</v>
      </c>
      <c r="H2106" s="169">
        <v>41</v>
      </c>
      <c r="I2106" s="169">
        <v>57</v>
      </c>
      <c r="J2106" s="168">
        <v>1017</v>
      </c>
      <c r="K2106" s="169">
        <v>1606</v>
      </c>
      <c r="L2106" s="279">
        <v>2623</v>
      </c>
    </row>
    <row r="2107" spans="1:12" ht="24" customHeight="1">
      <c r="C2107" s="65" t="s">
        <v>802</v>
      </c>
      <c r="D2107" s="12">
        <f t="shared" ref="D2107:L2107" si="40">SUM(D2101:D2106)</f>
        <v>20376</v>
      </c>
      <c r="E2107" s="13">
        <f t="shared" si="40"/>
        <v>27055</v>
      </c>
      <c r="F2107" s="13">
        <f t="shared" si="40"/>
        <v>47431</v>
      </c>
      <c r="G2107" s="12">
        <f t="shared" si="40"/>
        <v>3790</v>
      </c>
      <c r="H2107" s="13">
        <f t="shared" si="40"/>
        <v>4235</v>
      </c>
      <c r="I2107" s="13">
        <f t="shared" si="40"/>
        <v>8025</v>
      </c>
      <c r="J2107" s="12">
        <f t="shared" si="40"/>
        <v>24166</v>
      </c>
      <c r="K2107" s="13">
        <f t="shared" si="40"/>
        <v>31290</v>
      </c>
      <c r="L2107" s="40">
        <f t="shared" si="40"/>
        <v>55456</v>
      </c>
    </row>
    <row r="2108" spans="1:12">
      <c r="C2108" s="65"/>
      <c r="D2108" s="13"/>
      <c r="E2108" s="13"/>
      <c r="F2108" s="13"/>
      <c r="G2108" s="13"/>
      <c r="H2108" s="13"/>
      <c r="I2108" s="13"/>
      <c r="J2108" s="13"/>
      <c r="K2108" s="13"/>
      <c r="L2108" s="40"/>
    </row>
    <row r="2109" spans="1:12">
      <c r="C2109" s="65"/>
    </row>
    <row r="2110" spans="1:12" ht="27.6" customHeight="1">
      <c r="A2110" s="651" t="s">
        <v>803</v>
      </c>
      <c r="B2110" s="651"/>
      <c r="C2110" s="651"/>
      <c r="D2110" s="651"/>
      <c r="E2110" s="651"/>
      <c r="F2110" s="651"/>
      <c r="G2110" s="651"/>
      <c r="H2110" s="651"/>
      <c r="I2110" s="651"/>
      <c r="J2110" s="651"/>
      <c r="K2110" s="651"/>
      <c r="L2110" s="651"/>
    </row>
    <row r="2111" spans="1:12" ht="13.8" thickBot="1">
      <c r="A2111" s="29"/>
      <c r="B2111" s="29"/>
      <c r="C2111" s="29"/>
      <c r="D2111" s="29"/>
      <c r="E2111" s="29"/>
      <c r="F2111" s="29"/>
      <c r="G2111" s="29"/>
      <c r="H2111" s="29"/>
      <c r="I2111" s="29"/>
      <c r="J2111" s="151"/>
      <c r="K2111" s="151"/>
      <c r="L2111" s="557" t="s">
        <v>745</v>
      </c>
    </row>
    <row r="2112" spans="1:12">
      <c r="A2112" s="152"/>
      <c r="B2112" s="152"/>
      <c r="C2112" s="153"/>
      <c r="D2112" s="653" t="s">
        <v>131</v>
      </c>
      <c r="E2112" s="654"/>
      <c r="F2112" s="655"/>
      <c r="G2112" s="654" t="s">
        <v>132</v>
      </c>
      <c r="H2112" s="654"/>
      <c r="I2112" s="654"/>
      <c r="J2112" s="653" t="s">
        <v>50</v>
      </c>
      <c r="K2112" s="654"/>
      <c r="L2112" s="654"/>
    </row>
    <row r="2113" spans="1:12">
      <c r="A2113" s="154"/>
      <c r="B2113" s="154"/>
      <c r="C2113" s="155"/>
      <c r="D2113" s="156" t="s">
        <v>51</v>
      </c>
      <c r="E2113" s="157" t="s">
        <v>52</v>
      </c>
      <c r="F2113" s="158" t="s">
        <v>53</v>
      </c>
      <c r="G2113" s="157" t="s">
        <v>51</v>
      </c>
      <c r="H2113" s="157" t="s">
        <v>52</v>
      </c>
      <c r="I2113" s="157" t="s">
        <v>53</v>
      </c>
      <c r="J2113" s="156" t="s">
        <v>51</v>
      </c>
      <c r="K2113" s="157" t="s">
        <v>52</v>
      </c>
      <c r="L2113" s="277" t="s">
        <v>53</v>
      </c>
    </row>
    <row r="2114" spans="1:12">
      <c r="A2114" s="1" t="s">
        <v>57</v>
      </c>
      <c r="C2114" s="65"/>
      <c r="D2114" s="12"/>
      <c r="E2114" s="13"/>
      <c r="F2114" s="14"/>
      <c r="G2114" s="13"/>
      <c r="H2114" s="13"/>
      <c r="I2114" s="13"/>
      <c r="J2114" s="12"/>
      <c r="K2114" s="13"/>
      <c r="L2114" s="40"/>
    </row>
    <row r="2115" spans="1:12">
      <c r="B2115" s="1" t="s">
        <v>134</v>
      </c>
      <c r="C2115" s="65"/>
      <c r="D2115" s="12"/>
      <c r="E2115" s="13"/>
      <c r="F2115" s="14"/>
      <c r="G2115" s="13"/>
      <c r="H2115" s="13"/>
      <c r="I2115" s="13"/>
      <c r="J2115" s="12"/>
      <c r="K2115" s="13"/>
      <c r="L2115" s="40"/>
    </row>
    <row r="2116" spans="1:12">
      <c r="C2116" s="162" t="s">
        <v>134</v>
      </c>
      <c r="D2116" s="163">
        <v>110</v>
      </c>
      <c r="E2116" s="164">
        <v>132</v>
      </c>
      <c r="F2116" s="165">
        <v>242</v>
      </c>
      <c r="G2116" s="164">
        <v>7</v>
      </c>
      <c r="H2116" s="164">
        <v>11</v>
      </c>
      <c r="I2116" s="164">
        <v>18</v>
      </c>
      <c r="J2116" s="163">
        <v>117</v>
      </c>
      <c r="K2116" s="164">
        <v>143</v>
      </c>
      <c r="L2116" s="209">
        <v>260</v>
      </c>
    </row>
    <row r="2117" spans="1:12">
      <c r="C2117" s="162" t="s">
        <v>804</v>
      </c>
      <c r="D2117" s="163">
        <v>26</v>
      </c>
      <c r="E2117" s="164">
        <v>171</v>
      </c>
      <c r="F2117" s="165">
        <v>197</v>
      </c>
      <c r="G2117" s="164">
        <v>2</v>
      </c>
      <c r="H2117" s="164">
        <v>8</v>
      </c>
      <c r="I2117" s="164">
        <v>10</v>
      </c>
      <c r="J2117" s="163">
        <v>28</v>
      </c>
      <c r="K2117" s="164">
        <v>179</v>
      </c>
      <c r="L2117" s="209">
        <v>207</v>
      </c>
    </row>
    <row r="2118" spans="1:12">
      <c r="C2118" s="65" t="s">
        <v>50</v>
      </c>
      <c r="D2118" s="9">
        <v>136</v>
      </c>
      <c r="E2118" s="10">
        <v>303</v>
      </c>
      <c r="F2118" s="11">
        <v>439</v>
      </c>
      <c r="G2118" s="10">
        <v>9</v>
      </c>
      <c r="H2118" s="10">
        <v>19</v>
      </c>
      <c r="I2118" s="10">
        <v>28</v>
      </c>
      <c r="J2118" s="9">
        <v>145</v>
      </c>
      <c r="K2118" s="10">
        <v>322</v>
      </c>
      <c r="L2118" s="38">
        <v>467</v>
      </c>
    </row>
    <row r="2119" spans="1:12">
      <c r="B2119" s="1" t="s">
        <v>173</v>
      </c>
      <c r="C2119" s="65"/>
      <c r="D2119" s="12"/>
      <c r="E2119" s="13"/>
      <c r="F2119" s="14"/>
      <c r="G2119" s="13"/>
      <c r="H2119" s="13"/>
      <c r="I2119" s="13"/>
      <c r="J2119" s="12"/>
      <c r="K2119" s="13"/>
      <c r="L2119" s="40"/>
    </row>
    <row r="2120" spans="1:12">
      <c r="C2120" s="162" t="s">
        <v>436</v>
      </c>
      <c r="D2120" s="163">
        <v>229</v>
      </c>
      <c r="E2120" s="164">
        <v>274</v>
      </c>
      <c r="F2120" s="165">
        <v>503</v>
      </c>
      <c r="G2120" s="164">
        <v>7</v>
      </c>
      <c r="H2120" s="164">
        <v>11</v>
      </c>
      <c r="I2120" s="164">
        <v>18</v>
      </c>
      <c r="J2120" s="163">
        <v>236</v>
      </c>
      <c r="K2120" s="164">
        <v>285</v>
      </c>
      <c r="L2120" s="209">
        <v>521</v>
      </c>
    </row>
    <row r="2121" spans="1:12">
      <c r="C2121" s="65" t="s">
        <v>50</v>
      </c>
      <c r="D2121" s="9">
        <v>229</v>
      </c>
      <c r="E2121" s="10">
        <v>274</v>
      </c>
      <c r="F2121" s="11">
        <v>503</v>
      </c>
      <c r="G2121" s="10">
        <v>7</v>
      </c>
      <c r="H2121" s="10">
        <v>11</v>
      </c>
      <c r="I2121" s="10">
        <v>18</v>
      </c>
      <c r="J2121" s="9">
        <v>236</v>
      </c>
      <c r="K2121" s="10">
        <v>285</v>
      </c>
      <c r="L2121" s="38">
        <v>521</v>
      </c>
    </row>
    <row r="2122" spans="1:12">
      <c r="B2122" s="1" t="s">
        <v>203</v>
      </c>
      <c r="C2122" s="173"/>
      <c r="D2122" s="163"/>
      <c r="E2122" s="164"/>
      <c r="F2122" s="165"/>
      <c r="G2122" s="164"/>
      <c r="H2122" s="164"/>
      <c r="I2122" s="164"/>
      <c r="J2122" s="163"/>
      <c r="K2122" s="164"/>
      <c r="L2122" s="209"/>
    </row>
    <row r="2123" spans="1:12">
      <c r="C2123" s="141" t="s">
        <v>442</v>
      </c>
      <c r="D2123" s="163">
        <v>45</v>
      </c>
      <c r="E2123" s="164">
        <v>36</v>
      </c>
      <c r="F2123" s="165">
        <v>81</v>
      </c>
      <c r="G2123" s="164">
        <v>1</v>
      </c>
      <c r="H2123" s="164">
        <v>2</v>
      </c>
      <c r="I2123" s="164">
        <v>3</v>
      </c>
      <c r="J2123" s="163">
        <v>46</v>
      </c>
      <c r="K2123" s="164">
        <v>38</v>
      </c>
      <c r="L2123" s="209">
        <v>84</v>
      </c>
    </row>
    <row r="2124" spans="1:12">
      <c r="C2124" s="141" t="s">
        <v>443</v>
      </c>
      <c r="D2124" s="163">
        <v>36</v>
      </c>
      <c r="E2124" s="164">
        <v>13</v>
      </c>
      <c r="F2124" s="165">
        <v>49</v>
      </c>
      <c r="G2124" s="164">
        <v>1</v>
      </c>
      <c r="H2124" s="164">
        <v>0</v>
      </c>
      <c r="I2124" s="164">
        <v>1</v>
      </c>
      <c r="J2124" s="163">
        <v>37</v>
      </c>
      <c r="K2124" s="164">
        <v>13</v>
      </c>
      <c r="L2124" s="209">
        <v>50</v>
      </c>
    </row>
    <row r="2125" spans="1:12" ht="26.4">
      <c r="C2125" s="141" t="s">
        <v>444</v>
      </c>
      <c r="D2125" s="163">
        <v>57</v>
      </c>
      <c r="E2125" s="164">
        <v>28</v>
      </c>
      <c r="F2125" s="165">
        <v>85</v>
      </c>
      <c r="G2125" s="164">
        <v>1</v>
      </c>
      <c r="H2125" s="164">
        <v>3</v>
      </c>
      <c r="I2125" s="164">
        <v>4</v>
      </c>
      <c r="J2125" s="163">
        <v>58</v>
      </c>
      <c r="K2125" s="164">
        <v>31</v>
      </c>
      <c r="L2125" s="209">
        <v>89</v>
      </c>
    </row>
    <row r="2126" spans="1:12">
      <c r="C2126" s="249" t="s">
        <v>445</v>
      </c>
      <c r="D2126" s="164">
        <v>114</v>
      </c>
      <c r="E2126" s="164">
        <v>89</v>
      </c>
      <c r="F2126" s="165">
        <v>203</v>
      </c>
      <c r="G2126" s="164">
        <v>6</v>
      </c>
      <c r="H2126" s="164">
        <v>5</v>
      </c>
      <c r="I2126" s="164">
        <v>11</v>
      </c>
      <c r="J2126" s="163">
        <v>120</v>
      </c>
      <c r="K2126" s="164">
        <v>94</v>
      </c>
      <c r="L2126" s="209">
        <v>214</v>
      </c>
    </row>
    <row r="2127" spans="1:12">
      <c r="C2127" s="65" t="s">
        <v>50</v>
      </c>
      <c r="D2127" s="9">
        <v>252</v>
      </c>
      <c r="E2127" s="10">
        <v>166</v>
      </c>
      <c r="F2127" s="11">
        <v>418</v>
      </c>
      <c r="G2127" s="10">
        <v>9</v>
      </c>
      <c r="H2127" s="10">
        <v>10</v>
      </c>
      <c r="I2127" s="10">
        <v>19</v>
      </c>
      <c r="J2127" s="9">
        <v>261</v>
      </c>
      <c r="K2127" s="10">
        <v>176</v>
      </c>
      <c r="L2127" s="38">
        <v>437</v>
      </c>
    </row>
    <row r="2128" spans="1:12">
      <c r="B2128" s="1" t="s">
        <v>224</v>
      </c>
      <c r="C2128" s="173"/>
      <c r="D2128" s="12"/>
      <c r="E2128" s="13"/>
      <c r="F2128" s="14"/>
      <c r="G2128" s="13"/>
      <c r="H2128" s="13"/>
      <c r="I2128" s="13"/>
      <c r="J2128" s="12"/>
      <c r="K2128" s="13"/>
      <c r="L2128" s="40"/>
    </row>
    <row r="2129" spans="1:25">
      <c r="C2129" s="141" t="s">
        <v>224</v>
      </c>
      <c r="D2129" s="163">
        <v>83</v>
      </c>
      <c r="E2129" s="164">
        <v>142</v>
      </c>
      <c r="F2129" s="165">
        <v>225</v>
      </c>
      <c r="G2129" s="164">
        <v>1</v>
      </c>
      <c r="H2129" s="164">
        <v>4</v>
      </c>
      <c r="I2129" s="164">
        <v>5</v>
      </c>
      <c r="J2129" s="163">
        <v>84</v>
      </c>
      <c r="K2129" s="164">
        <v>146</v>
      </c>
      <c r="L2129" s="209">
        <v>230</v>
      </c>
    </row>
    <row r="2130" spans="1:25" ht="13.2" customHeight="1">
      <c r="C2130" s="65" t="s">
        <v>50</v>
      </c>
      <c r="D2130" s="9">
        <v>83</v>
      </c>
      <c r="E2130" s="10">
        <v>142</v>
      </c>
      <c r="F2130" s="11">
        <v>225</v>
      </c>
      <c r="G2130" s="10">
        <v>1</v>
      </c>
      <c r="H2130" s="10">
        <v>4</v>
      </c>
      <c r="I2130" s="10">
        <v>5</v>
      </c>
      <c r="J2130" s="9">
        <v>84</v>
      </c>
      <c r="K2130" s="10">
        <v>146</v>
      </c>
      <c r="L2130" s="38">
        <v>230</v>
      </c>
    </row>
    <row r="2131" spans="1:25">
      <c r="B2131" s="679" t="s">
        <v>144</v>
      </c>
      <c r="C2131" s="682"/>
      <c r="D2131" s="12"/>
      <c r="E2131" s="13"/>
      <c r="F2131" s="14"/>
      <c r="G2131" s="13"/>
      <c r="H2131" s="13"/>
      <c r="I2131" s="13"/>
      <c r="J2131" s="12"/>
      <c r="K2131" s="13"/>
      <c r="L2131" s="40"/>
    </row>
    <row r="2132" spans="1:25">
      <c r="C2132" s="162" t="s">
        <v>460</v>
      </c>
      <c r="D2132" s="163">
        <v>252</v>
      </c>
      <c r="E2132" s="164">
        <v>156</v>
      </c>
      <c r="F2132" s="165">
        <v>408</v>
      </c>
      <c r="G2132" s="164">
        <v>7</v>
      </c>
      <c r="H2132" s="164">
        <v>8</v>
      </c>
      <c r="I2132" s="164">
        <v>15</v>
      </c>
      <c r="J2132" s="163">
        <v>259</v>
      </c>
      <c r="K2132" s="164">
        <v>164</v>
      </c>
      <c r="L2132" s="209">
        <v>423</v>
      </c>
    </row>
    <row r="2133" spans="1:25">
      <c r="C2133" s="65" t="s">
        <v>50</v>
      </c>
      <c r="D2133" s="9">
        <v>252</v>
      </c>
      <c r="E2133" s="10">
        <v>156</v>
      </c>
      <c r="F2133" s="11">
        <v>408</v>
      </c>
      <c r="G2133" s="10">
        <v>7</v>
      </c>
      <c r="H2133" s="10">
        <v>8</v>
      </c>
      <c r="I2133" s="10">
        <v>15</v>
      </c>
      <c r="J2133" s="9">
        <v>259</v>
      </c>
      <c r="K2133" s="10">
        <v>164</v>
      </c>
      <c r="L2133" s="38">
        <v>423</v>
      </c>
    </row>
    <row r="2134" spans="1:25">
      <c r="B2134" s="1" t="s">
        <v>272</v>
      </c>
      <c r="C2134" s="173"/>
      <c r="D2134" s="163"/>
      <c r="E2134" s="164"/>
      <c r="F2134" s="165"/>
      <c r="G2134" s="164"/>
      <c r="H2134" s="164"/>
      <c r="I2134" s="164"/>
      <c r="J2134" s="163"/>
      <c r="K2134" s="164"/>
      <c r="L2134" s="209"/>
    </row>
    <row r="2135" spans="1:25" ht="13.2" customHeight="1">
      <c r="C2135" s="141" t="s">
        <v>485</v>
      </c>
      <c r="D2135" s="163">
        <v>29</v>
      </c>
      <c r="E2135" s="164">
        <v>12</v>
      </c>
      <c r="F2135" s="165">
        <v>41</v>
      </c>
      <c r="G2135" s="164">
        <v>3</v>
      </c>
      <c r="H2135" s="164">
        <v>0</v>
      </c>
      <c r="I2135" s="164">
        <v>3</v>
      </c>
      <c r="J2135" s="163">
        <v>32</v>
      </c>
      <c r="K2135" s="164">
        <v>12</v>
      </c>
      <c r="L2135" s="209">
        <v>44</v>
      </c>
    </row>
    <row r="2136" spans="1:25">
      <c r="C2136" s="65" t="s">
        <v>50</v>
      </c>
      <c r="D2136" s="9">
        <v>29</v>
      </c>
      <c r="E2136" s="10">
        <v>12</v>
      </c>
      <c r="F2136" s="11">
        <v>41</v>
      </c>
      <c r="G2136" s="10">
        <v>3</v>
      </c>
      <c r="H2136" s="10">
        <v>0</v>
      </c>
      <c r="I2136" s="10">
        <v>3</v>
      </c>
      <c r="J2136" s="9">
        <v>32</v>
      </c>
      <c r="K2136" s="10">
        <v>12</v>
      </c>
      <c r="L2136" s="38">
        <v>44</v>
      </c>
    </row>
    <row r="2137" spans="1:25" ht="13.2" customHeight="1">
      <c r="B2137" s="1" t="s">
        <v>273</v>
      </c>
      <c r="C2137" s="173"/>
      <c r="D2137" s="12"/>
      <c r="E2137" s="13"/>
      <c r="F2137" s="14"/>
      <c r="G2137" s="13"/>
      <c r="H2137" s="13"/>
      <c r="I2137" s="13"/>
      <c r="J2137" s="12"/>
      <c r="K2137" s="13"/>
      <c r="L2137" s="40"/>
    </row>
    <row r="2138" spans="1:25">
      <c r="C2138" s="141" t="s">
        <v>487</v>
      </c>
      <c r="D2138" s="163">
        <v>50</v>
      </c>
      <c r="E2138" s="164">
        <v>52</v>
      </c>
      <c r="F2138" s="165">
        <v>102</v>
      </c>
      <c r="G2138" s="164">
        <v>3</v>
      </c>
      <c r="H2138" s="164">
        <v>2</v>
      </c>
      <c r="I2138" s="164">
        <v>5</v>
      </c>
      <c r="J2138" s="163">
        <v>53</v>
      </c>
      <c r="K2138" s="164">
        <v>54</v>
      </c>
      <c r="L2138" s="209">
        <v>107</v>
      </c>
    </row>
    <row r="2139" spans="1:25">
      <c r="C2139" s="141" t="s">
        <v>395</v>
      </c>
      <c r="D2139" s="163">
        <v>44</v>
      </c>
      <c r="E2139" s="164">
        <v>35</v>
      </c>
      <c r="F2139" s="165">
        <v>79</v>
      </c>
      <c r="G2139" s="164">
        <v>0</v>
      </c>
      <c r="H2139" s="164">
        <v>1</v>
      </c>
      <c r="I2139" s="164">
        <v>1</v>
      </c>
      <c r="J2139" s="163">
        <v>44</v>
      </c>
      <c r="K2139" s="164">
        <v>36</v>
      </c>
      <c r="L2139" s="209">
        <v>80</v>
      </c>
    </row>
    <row r="2140" spans="1:25">
      <c r="C2140" s="141" t="s">
        <v>489</v>
      </c>
      <c r="D2140" s="163">
        <v>53</v>
      </c>
      <c r="E2140" s="164">
        <v>9</v>
      </c>
      <c r="F2140" s="165">
        <v>62</v>
      </c>
      <c r="G2140" s="164">
        <v>4</v>
      </c>
      <c r="H2140" s="164">
        <v>0</v>
      </c>
      <c r="I2140" s="164">
        <v>4</v>
      </c>
      <c r="J2140" s="163">
        <v>57</v>
      </c>
      <c r="K2140" s="164">
        <v>9</v>
      </c>
      <c r="L2140" s="209">
        <v>66</v>
      </c>
    </row>
    <row r="2141" spans="1:25">
      <c r="C2141" s="141" t="s">
        <v>494</v>
      </c>
      <c r="D2141" s="163">
        <v>29</v>
      </c>
      <c r="E2141" s="164">
        <v>17</v>
      </c>
      <c r="F2141" s="165">
        <v>46</v>
      </c>
      <c r="G2141" s="164">
        <v>2</v>
      </c>
      <c r="H2141" s="164">
        <v>0</v>
      </c>
      <c r="I2141" s="164">
        <v>2</v>
      </c>
      <c r="J2141" s="163">
        <v>31</v>
      </c>
      <c r="K2141" s="164">
        <v>17</v>
      </c>
      <c r="L2141" s="209">
        <v>48</v>
      </c>
    </row>
    <row r="2142" spans="1:25">
      <c r="C2142" s="65" t="s">
        <v>50</v>
      </c>
      <c r="D2142" s="9">
        <v>176</v>
      </c>
      <c r="E2142" s="10">
        <v>113</v>
      </c>
      <c r="F2142" s="11">
        <v>289</v>
      </c>
      <c r="G2142" s="10">
        <v>9</v>
      </c>
      <c r="H2142" s="10">
        <v>3</v>
      </c>
      <c r="I2142" s="10">
        <v>12</v>
      </c>
      <c r="J2142" s="9">
        <v>185</v>
      </c>
      <c r="K2142" s="10">
        <v>116</v>
      </c>
      <c r="L2142" s="38">
        <v>301</v>
      </c>
    </row>
    <row r="2143" spans="1:25">
      <c r="C2143" s="65" t="s">
        <v>500</v>
      </c>
      <c r="D2143" s="12">
        <v>1157</v>
      </c>
      <c r="E2143" s="13">
        <v>1166</v>
      </c>
      <c r="F2143" s="14">
        <v>2323</v>
      </c>
      <c r="G2143" s="13">
        <v>45</v>
      </c>
      <c r="H2143" s="13">
        <v>55</v>
      </c>
      <c r="I2143" s="13">
        <v>100</v>
      </c>
      <c r="J2143" s="12">
        <v>1202</v>
      </c>
      <c r="K2143" s="13">
        <v>1221</v>
      </c>
      <c r="L2143" s="40">
        <v>2423</v>
      </c>
    </row>
    <row r="2144" spans="1:25" s="1" customFormat="1">
      <c r="A2144" s="1" t="s">
        <v>58</v>
      </c>
      <c r="C2144" s="65"/>
      <c r="D2144" s="12"/>
      <c r="E2144" s="13"/>
      <c r="F2144" s="14"/>
      <c r="G2144" s="13"/>
      <c r="H2144" s="13"/>
      <c r="I2144" s="13"/>
      <c r="J2144" s="12"/>
      <c r="K2144" s="13"/>
      <c r="L2144" s="40"/>
      <c r="N2144" s="140"/>
      <c r="O2144" s="140"/>
      <c r="P2144" s="140"/>
      <c r="Q2144" s="140"/>
      <c r="R2144" s="140"/>
      <c r="S2144" s="140"/>
      <c r="T2144" s="140"/>
      <c r="U2144" s="140"/>
      <c r="V2144" s="140"/>
      <c r="W2144" s="140"/>
      <c r="X2144" s="140"/>
      <c r="Y2144" s="140"/>
    </row>
    <row r="2145" spans="2:25">
      <c r="B2145" s="1" t="s">
        <v>134</v>
      </c>
      <c r="C2145" s="65"/>
      <c r="D2145" s="12"/>
      <c r="E2145" s="13"/>
      <c r="F2145" s="14"/>
      <c r="G2145" s="13"/>
      <c r="H2145" s="13"/>
      <c r="I2145" s="13"/>
      <c r="J2145" s="12"/>
      <c r="K2145" s="13"/>
      <c r="L2145" s="40"/>
    </row>
    <row r="2146" spans="2:25">
      <c r="C2146" s="162" t="s">
        <v>134</v>
      </c>
      <c r="D2146" s="163">
        <v>43</v>
      </c>
      <c r="E2146" s="164">
        <v>69</v>
      </c>
      <c r="F2146" s="165">
        <v>112</v>
      </c>
      <c r="G2146" s="164">
        <v>1</v>
      </c>
      <c r="H2146" s="164">
        <v>2</v>
      </c>
      <c r="I2146" s="164">
        <v>3</v>
      </c>
      <c r="J2146" s="163">
        <v>44</v>
      </c>
      <c r="K2146" s="164">
        <v>71</v>
      </c>
      <c r="L2146" s="209">
        <v>115</v>
      </c>
    </row>
    <row r="2147" spans="2:25">
      <c r="C2147" s="162" t="s">
        <v>804</v>
      </c>
      <c r="D2147" s="163">
        <v>3</v>
      </c>
      <c r="E2147" s="164">
        <v>41</v>
      </c>
      <c r="F2147" s="165">
        <v>44</v>
      </c>
      <c r="G2147" s="164">
        <v>2</v>
      </c>
      <c r="H2147" s="164">
        <v>4</v>
      </c>
      <c r="I2147" s="164">
        <v>6</v>
      </c>
      <c r="J2147" s="163">
        <v>5</v>
      </c>
      <c r="K2147" s="164">
        <v>45</v>
      </c>
      <c r="L2147" s="209">
        <v>50</v>
      </c>
    </row>
    <row r="2148" spans="2:25" s="1" customFormat="1">
      <c r="C2148" s="162" t="s">
        <v>505</v>
      </c>
      <c r="D2148" s="163">
        <v>0</v>
      </c>
      <c r="E2148" s="164">
        <v>2</v>
      </c>
      <c r="F2148" s="165">
        <v>2</v>
      </c>
      <c r="G2148" s="164">
        <v>2</v>
      </c>
      <c r="H2148" s="164">
        <v>14</v>
      </c>
      <c r="I2148" s="164">
        <v>16</v>
      </c>
      <c r="J2148" s="163">
        <v>2</v>
      </c>
      <c r="K2148" s="164">
        <v>16</v>
      </c>
      <c r="L2148" s="209">
        <v>18</v>
      </c>
      <c r="N2148" s="140"/>
      <c r="O2148" s="140"/>
      <c r="P2148" s="140"/>
      <c r="Q2148" s="140"/>
      <c r="R2148" s="140"/>
      <c r="S2148" s="140"/>
      <c r="T2148" s="140"/>
      <c r="U2148" s="140"/>
      <c r="V2148" s="140"/>
      <c r="W2148" s="140"/>
      <c r="X2148" s="140"/>
    </row>
    <row r="2149" spans="2:25">
      <c r="C2149" s="162" t="s">
        <v>284</v>
      </c>
      <c r="D2149" s="163">
        <v>3</v>
      </c>
      <c r="E2149" s="164">
        <v>12</v>
      </c>
      <c r="F2149" s="165">
        <v>15</v>
      </c>
      <c r="G2149" s="164">
        <v>0</v>
      </c>
      <c r="H2149" s="164">
        <v>0</v>
      </c>
      <c r="I2149" s="164">
        <v>0</v>
      </c>
      <c r="J2149" s="163">
        <v>3</v>
      </c>
      <c r="K2149" s="164">
        <v>12</v>
      </c>
      <c r="L2149" s="209">
        <v>15</v>
      </c>
    </row>
    <row r="2150" spans="2:25" s="1" customFormat="1">
      <c r="C2150" s="65" t="s">
        <v>50</v>
      </c>
      <c r="D2150" s="9">
        <v>49</v>
      </c>
      <c r="E2150" s="10">
        <v>124</v>
      </c>
      <c r="F2150" s="11">
        <v>173</v>
      </c>
      <c r="G2150" s="10">
        <v>5</v>
      </c>
      <c r="H2150" s="10">
        <v>20</v>
      </c>
      <c r="I2150" s="10">
        <v>25</v>
      </c>
      <c r="J2150" s="9">
        <v>54</v>
      </c>
      <c r="K2150" s="10">
        <v>144</v>
      </c>
      <c r="L2150" s="38">
        <v>198</v>
      </c>
      <c r="N2150" s="140"/>
      <c r="O2150" s="140"/>
      <c r="P2150" s="140"/>
      <c r="Q2150" s="140"/>
      <c r="R2150" s="140"/>
      <c r="S2150" s="140"/>
      <c r="T2150" s="140"/>
      <c r="U2150" s="140"/>
      <c r="V2150" s="140"/>
      <c r="W2150" s="140"/>
      <c r="X2150" s="140"/>
      <c r="Y2150" s="140"/>
    </row>
    <row r="2151" spans="2:25">
      <c r="B2151" s="1" t="s">
        <v>173</v>
      </c>
      <c r="C2151" s="65"/>
      <c r="D2151" s="12"/>
      <c r="E2151" s="13"/>
      <c r="F2151" s="14"/>
      <c r="G2151" s="13"/>
      <c r="H2151" s="13"/>
      <c r="I2151" s="13"/>
      <c r="J2151" s="12"/>
      <c r="K2151" s="13"/>
      <c r="L2151" s="40"/>
      <c r="Y2151" s="1"/>
    </row>
    <row r="2152" spans="2:25">
      <c r="C2152" s="162" t="s">
        <v>436</v>
      </c>
      <c r="D2152" s="163">
        <v>118</v>
      </c>
      <c r="E2152" s="164">
        <v>170</v>
      </c>
      <c r="F2152" s="165">
        <v>288</v>
      </c>
      <c r="G2152" s="164">
        <v>3</v>
      </c>
      <c r="H2152" s="164">
        <v>2</v>
      </c>
      <c r="I2152" s="164">
        <v>5</v>
      </c>
      <c r="J2152" s="163">
        <v>121</v>
      </c>
      <c r="K2152" s="164">
        <v>172</v>
      </c>
      <c r="L2152" s="209">
        <v>293</v>
      </c>
    </row>
    <row r="2153" spans="2:25">
      <c r="C2153" s="65" t="s">
        <v>50</v>
      </c>
      <c r="D2153" s="9">
        <v>118</v>
      </c>
      <c r="E2153" s="10">
        <v>170</v>
      </c>
      <c r="F2153" s="11">
        <v>288</v>
      </c>
      <c r="G2153" s="10">
        <v>3</v>
      </c>
      <c r="H2153" s="10">
        <v>2</v>
      </c>
      <c r="I2153" s="10">
        <v>5</v>
      </c>
      <c r="J2153" s="9">
        <v>121</v>
      </c>
      <c r="K2153" s="10">
        <v>172</v>
      </c>
      <c r="L2153" s="38">
        <v>293</v>
      </c>
      <c r="Y2153" s="1"/>
    </row>
    <row r="2154" spans="2:25">
      <c r="B2154" s="1" t="s">
        <v>203</v>
      </c>
      <c r="C2154" s="173"/>
      <c r="D2154" s="163"/>
      <c r="E2154" s="164"/>
      <c r="F2154" s="165"/>
      <c r="G2154" s="164"/>
      <c r="H2154" s="164"/>
      <c r="I2154" s="164"/>
      <c r="J2154" s="163"/>
      <c r="K2154" s="164"/>
      <c r="L2154" s="209"/>
    </row>
    <row r="2155" spans="2:25">
      <c r="C2155" s="141" t="s">
        <v>442</v>
      </c>
      <c r="D2155" s="163">
        <v>21</v>
      </c>
      <c r="E2155" s="164">
        <v>25</v>
      </c>
      <c r="F2155" s="165">
        <v>46</v>
      </c>
      <c r="G2155" s="164">
        <v>1</v>
      </c>
      <c r="H2155" s="164">
        <v>4</v>
      </c>
      <c r="I2155" s="164">
        <v>5</v>
      </c>
      <c r="J2155" s="163">
        <v>22</v>
      </c>
      <c r="K2155" s="164">
        <v>29</v>
      </c>
      <c r="L2155" s="209">
        <v>51</v>
      </c>
    </row>
    <row r="2156" spans="2:25">
      <c r="C2156" s="141" t="s">
        <v>443</v>
      </c>
      <c r="D2156" s="163">
        <v>20</v>
      </c>
      <c r="E2156" s="164">
        <v>14</v>
      </c>
      <c r="F2156" s="165">
        <v>34</v>
      </c>
      <c r="G2156" s="164">
        <v>2</v>
      </c>
      <c r="H2156" s="164">
        <v>0</v>
      </c>
      <c r="I2156" s="164">
        <v>2</v>
      </c>
      <c r="J2156" s="163">
        <v>22</v>
      </c>
      <c r="K2156" s="164">
        <v>14</v>
      </c>
      <c r="L2156" s="209">
        <v>36</v>
      </c>
    </row>
    <row r="2157" spans="2:25">
      <c r="C2157" s="141" t="s">
        <v>540</v>
      </c>
      <c r="D2157" s="163">
        <v>10</v>
      </c>
      <c r="E2157" s="164">
        <v>13</v>
      </c>
      <c r="F2157" s="165">
        <v>23</v>
      </c>
      <c r="G2157" s="164">
        <v>47</v>
      </c>
      <c r="H2157" s="164">
        <v>54</v>
      </c>
      <c r="I2157" s="164">
        <v>101</v>
      </c>
      <c r="J2157" s="163">
        <v>57</v>
      </c>
      <c r="K2157" s="164">
        <v>67</v>
      </c>
      <c r="L2157" s="209">
        <v>124</v>
      </c>
    </row>
    <row r="2158" spans="2:25">
      <c r="C2158" s="141" t="s">
        <v>445</v>
      </c>
      <c r="D2158" s="163">
        <v>38</v>
      </c>
      <c r="E2158" s="164">
        <v>38</v>
      </c>
      <c r="F2158" s="165">
        <v>76</v>
      </c>
      <c r="G2158" s="164">
        <v>1</v>
      </c>
      <c r="H2158" s="164">
        <v>3</v>
      </c>
      <c r="I2158" s="164">
        <v>4</v>
      </c>
      <c r="J2158" s="163">
        <v>39</v>
      </c>
      <c r="K2158" s="164">
        <v>41</v>
      </c>
      <c r="L2158" s="209">
        <v>80</v>
      </c>
    </row>
    <row r="2159" spans="2:25" ht="13.2" customHeight="1">
      <c r="C2159" s="65" t="s">
        <v>50</v>
      </c>
      <c r="D2159" s="9">
        <v>89</v>
      </c>
      <c r="E2159" s="10">
        <v>90</v>
      </c>
      <c r="F2159" s="11">
        <v>179</v>
      </c>
      <c r="G2159" s="10">
        <v>51</v>
      </c>
      <c r="H2159" s="10">
        <v>61</v>
      </c>
      <c r="I2159" s="10">
        <v>112</v>
      </c>
      <c r="J2159" s="9">
        <v>140</v>
      </c>
      <c r="K2159" s="10">
        <v>151</v>
      </c>
      <c r="L2159" s="38">
        <v>291</v>
      </c>
    </row>
    <row r="2160" spans="2:25" ht="43.95" customHeight="1">
      <c r="B2160" s="679" t="s">
        <v>211</v>
      </c>
      <c r="C2160" s="682"/>
      <c r="D2160" s="12"/>
      <c r="E2160" s="13"/>
      <c r="F2160" s="14"/>
      <c r="G2160" s="13"/>
      <c r="H2160" s="13"/>
      <c r="I2160" s="13"/>
      <c r="J2160" s="12"/>
      <c r="K2160" s="13"/>
      <c r="L2160" s="40"/>
    </row>
    <row r="2161" spans="1:24">
      <c r="C2161" s="162" t="s">
        <v>288</v>
      </c>
      <c r="D2161" s="163">
        <v>7</v>
      </c>
      <c r="E2161" s="164">
        <v>23</v>
      </c>
      <c r="F2161" s="165">
        <v>30</v>
      </c>
      <c r="G2161" s="164">
        <v>1</v>
      </c>
      <c r="H2161" s="164">
        <v>0</v>
      </c>
      <c r="I2161" s="164">
        <v>1</v>
      </c>
      <c r="J2161" s="163">
        <v>8</v>
      </c>
      <c r="K2161" s="164">
        <v>23</v>
      </c>
      <c r="L2161" s="209">
        <v>31</v>
      </c>
    </row>
    <row r="2162" spans="1:24">
      <c r="C2162" s="65" t="s">
        <v>50</v>
      </c>
      <c r="D2162" s="9">
        <v>7</v>
      </c>
      <c r="E2162" s="10">
        <v>23</v>
      </c>
      <c r="F2162" s="11">
        <v>30</v>
      </c>
      <c r="G2162" s="10">
        <v>1</v>
      </c>
      <c r="H2162" s="10">
        <v>0</v>
      </c>
      <c r="I2162" s="10">
        <v>1</v>
      </c>
      <c r="J2162" s="9">
        <v>8</v>
      </c>
      <c r="K2162" s="10">
        <v>23</v>
      </c>
      <c r="L2162" s="38">
        <v>31</v>
      </c>
    </row>
    <row r="2163" spans="1:24">
      <c r="B2163" s="1" t="s">
        <v>144</v>
      </c>
      <c r="C2163" s="65"/>
      <c r="D2163" s="12"/>
      <c r="E2163" s="13"/>
      <c r="F2163" s="14"/>
      <c r="G2163" s="13"/>
      <c r="H2163" s="13"/>
      <c r="I2163" s="13"/>
      <c r="J2163" s="12"/>
      <c r="K2163" s="13"/>
      <c r="L2163" s="40"/>
    </row>
    <row r="2164" spans="1:24">
      <c r="C2164" s="162" t="s">
        <v>460</v>
      </c>
      <c r="D2164" s="163">
        <v>96</v>
      </c>
      <c r="E2164" s="164">
        <v>60</v>
      </c>
      <c r="F2164" s="165">
        <v>156</v>
      </c>
      <c r="G2164" s="164">
        <v>6</v>
      </c>
      <c r="H2164" s="164">
        <v>7</v>
      </c>
      <c r="I2164" s="164">
        <v>13</v>
      </c>
      <c r="J2164" s="163">
        <v>102</v>
      </c>
      <c r="K2164" s="164">
        <v>67</v>
      </c>
      <c r="L2164" s="209">
        <v>169</v>
      </c>
    </row>
    <row r="2165" spans="1:24">
      <c r="C2165" s="65" t="s">
        <v>50</v>
      </c>
      <c r="D2165" s="9">
        <v>96</v>
      </c>
      <c r="E2165" s="10">
        <v>60</v>
      </c>
      <c r="F2165" s="11">
        <v>156</v>
      </c>
      <c r="G2165" s="10">
        <v>6</v>
      </c>
      <c r="H2165" s="10">
        <v>7</v>
      </c>
      <c r="I2165" s="10">
        <v>13</v>
      </c>
      <c r="J2165" s="9">
        <v>102</v>
      </c>
      <c r="K2165" s="10">
        <v>67</v>
      </c>
      <c r="L2165" s="38">
        <v>169</v>
      </c>
    </row>
    <row r="2166" spans="1:24">
      <c r="B2166" s="1" t="s">
        <v>272</v>
      </c>
      <c r="C2166" s="173"/>
      <c r="D2166" s="12"/>
      <c r="E2166" s="13"/>
      <c r="F2166" s="14"/>
      <c r="G2166" s="13"/>
      <c r="H2166" s="13"/>
      <c r="I2166" s="13"/>
      <c r="J2166" s="12"/>
      <c r="K2166" s="13"/>
      <c r="L2166" s="40"/>
    </row>
    <row r="2167" spans="1:24">
      <c r="C2167" s="141" t="s">
        <v>485</v>
      </c>
      <c r="D2167" s="163">
        <v>29</v>
      </c>
      <c r="E2167" s="164">
        <v>7</v>
      </c>
      <c r="F2167" s="165">
        <v>36</v>
      </c>
      <c r="G2167" s="164">
        <v>6</v>
      </c>
      <c r="H2167" s="164">
        <v>1</v>
      </c>
      <c r="I2167" s="164">
        <v>7</v>
      </c>
      <c r="J2167" s="163">
        <v>35</v>
      </c>
      <c r="K2167" s="164">
        <v>8</v>
      </c>
      <c r="L2167" s="209">
        <v>43</v>
      </c>
    </row>
    <row r="2168" spans="1:24">
      <c r="C2168" s="141" t="s">
        <v>705</v>
      </c>
      <c r="D2168" s="163">
        <v>9</v>
      </c>
      <c r="E2168" s="164">
        <v>4</v>
      </c>
      <c r="F2168" s="165">
        <v>13</v>
      </c>
      <c r="G2168" s="164">
        <v>69</v>
      </c>
      <c r="H2168" s="164">
        <v>40</v>
      </c>
      <c r="I2168" s="164">
        <v>109</v>
      </c>
      <c r="J2168" s="163">
        <v>78</v>
      </c>
      <c r="K2168" s="164">
        <v>44</v>
      </c>
      <c r="L2168" s="209">
        <v>122</v>
      </c>
    </row>
    <row r="2169" spans="1:24">
      <c r="C2169" s="65" t="s">
        <v>50</v>
      </c>
      <c r="D2169" s="9">
        <v>38</v>
      </c>
      <c r="E2169" s="10">
        <v>11</v>
      </c>
      <c r="F2169" s="11">
        <v>49</v>
      </c>
      <c r="G2169" s="10">
        <v>75</v>
      </c>
      <c r="H2169" s="10">
        <v>41</v>
      </c>
      <c r="I2169" s="10">
        <v>116</v>
      </c>
      <c r="J2169" s="9">
        <v>113</v>
      </c>
      <c r="K2169" s="10">
        <v>52</v>
      </c>
      <c r="L2169" s="38">
        <v>165</v>
      </c>
    </row>
    <row r="2170" spans="1:24">
      <c r="B2170" s="1" t="s">
        <v>273</v>
      </c>
      <c r="C2170" s="65"/>
      <c r="D2170" s="12"/>
      <c r="E2170" s="13"/>
      <c r="F2170" s="14"/>
      <c r="G2170" s="13"/>
      <c r="H2170" s="13"/>
      <c r="I2170" s="13"/>
      <c r="J2170" s="12"/>
      <c r="K2170" s="13"/>
      <c r="L2170" s="40"/>
    </row>
    <row r="2171" spans="1:24">
      <c r="C2171" s="162" t="s">
        <v>294</v>
      </c>
      <c r="D2171" s="163">
        <v>27</v>
      </c>
      <c r="E2171" s="164">
        <v>29</v>
      </c>
      <c r="F2171" s="165">
        <v>56</v>
      </c>
      <c r="G2171" s="164">
        <v>0</v>
      </c>
      <c r="H2171" s="164">
        <v>0</v>
      </c>
      <c r="I2171" s="164">
        <v>0</v>
      </c>
      <c r="J2171" s="163">
        <v>27</v>
      </c>
      <c r="K2171" s="164">
        <v>29</v>
      </c>
      <c r="L2171" s="209">
        <v>56</v>
      </c>
      <c r="X2171" s="1"/>
    </row>
    <row r="2172" spans="1:24">
      <c r="C2172" s="65" t="s">
        <v>50</v>
      </c>
      <c r="D2172" s="9">
        <v>27</v>
      </c>
      <c r="E2172" s="10">
        <v>29</v>
      </c>
      <c r="F2172" s="11">
        <v>56</v>
      </c>
      <c r="G2172" s="10">
        <v>0</v>
      </c>
      <c r="H2172" s="10">
        <v>0</v>
      </c>
      <c r="I2172" s="10">
        <v>0</v>
      </c>
      <c r="J2172" s="9">
        <v>27</v>
      </c>
      <c r="K2172" s="10">
        <v>29</v>
      </c>
      <c r="L2172" s="38">
        <v>56</v>
      </c>
      <c r="X2172" s="1"/>
    </row>
    <row r="2173" spans="1:24">
      <c r="C2173" s="65" t="s">
        <v>295</v>
      </c>
      <c r="D2173" s="166">
        <v>424</v>
      </c>
      <c r="E2173" s="167">
        <v>507</v>
      </c>
      <c r="F2173" s="180">
        <v>931</v>
      </c>
      <c r="G2173" s="167">
        <v>141</v>
      </c>
      <c r="H2173" s="167">
        <v>131</v>
      </c>
      <c r="I2173" s="167">
        <v>272</v>
      </c>
      <c r="J2173" s="166">
        <v>565</v>
      </c>
      <c r="K2173" s="167">
        <v>638</v>
      </c>
      <c r="L2173" s="278">
        <v>1203</v>
      </c>
      <c r="N2173" s="1"/>
      <c r="O2173" s="1"/>
      <c r="P2173" s="1"/>
      <c r="Q2173" s="1"/>
      <c r="R2173" s="1"/>
      <c r="S2173" s="1"/>
      <c r="T2173" s="1"/>
      <c r="U2173" s="1"/>
      <c r="V2173" s="1"/>
      <c r="W2173" s="1"/>
    </row>
    <row r="2174" spans="1:24">
      <c r="C2174" s="65" t="s">
        <v>301</v>
      </c>
      <c r="D2174" s="12">
        <f>SUM(D2173,D2143)</f>
        <v>1581</v>
      </c>
      <c r="E2174" s="13">
        <f t="shared" ref="E2174:L2174" si="41">SUM(E2173,E2143)</f>
        <v>1673</v>
      </c>
      <c r="F2174" s="14">
        <f t="shared" si="41"/>
        <v>3254</v>
      </c>
      <c r="G2174" s="13">
        <f t="shared" si="41"/>
        <v>186</v>
      </c>
      <c r="H2174" s="13">
        <f t="shared" si="41"/>
        <v>186</v>
      </c>
      <c r="I2174" s="13">
        <f t="shared" si="41"/>
        <v>372</v>
      </c>
      <c r="J2174" s="12">
        <f t="shared" si="41"/>
        <v>1767</v>
      </c>
      <c r="K2174" s="13">
        <f t="shared" si="41"/>
        <v>1859</v>
      </c>
      <c r="L2174" s="40">
        <f t="shared" si="41"/>
        <v>3626</v>
      </c>
    </row>
    <row r="2175" spans="1:24">
      <c r="A2175" s="1" t="s">
        <v>61</v>
      </c>
      <c r="D2175" s="163">
        <v>186</v>
      </c>
      <c r="E2175" s="164">
        <v>203</v>
      </c>
      <c r="F2175" s="164">
        <v>389</v>
      </c>
      <c r="G2175" s="163">
        <v>178</v>
      </c>
      <c r="H2175" s="164">
        <v>178</v>
      </c>
      <c r="I2175" s="164">
        <v>356</v>
      </c>
      <c r="J2175" s="163">
        <v>364</v>
      </c>
      <c r="K2175" s="164">
        <v>381</v>
      </c>
      <c r="L2175" s="209">
        <v>745</v>
      </c>
      <c r="X2175" s="1"/>
    </row>
    <row r="2176" spans="1:24">
      <c r="A2176" s="1" t="s">
        <v>62</v>
      </c>
      <c r="D2176" s="163">
        <v>151</v>
      </c>
      <c r="E2176" s="164">
        <v>131</v>
      </c>
      <c r="F2176" s="164">
        <v>282</v>
      </c>
      <c r="G2176" s="163">
        <v>150</v>
      </c>
      <c r="H2176" s="164">
        <v>141</v>
      </c>
      <c r="I2176" s="164">
        <v>291</v>
      </c>
      <c r="J2176" s="163">
        <v>301</v>
      </c>
      <c r="K2176" s="164">
        <v>272</v>
      </c>
      <c r="L2176" s="209">
        <v>573</v>
      </c>
      <c r="N2176" s="1"/>
      <c r="O2176" s="1"/>
      <c r="P2176" s="1"/>
      <c r="Q2176" s="1"/>
      <c r="R2176" s="1"/>
      <c r="S2176" s="1"/>
      <c r="T2176" s="1"/>
      <c r="U2176" s="1"/>
      <c r="V2176" s="1"/>
      <c r="W2176" s="1"/>
    </row>
    <row r="2177" spans="1:12">
      <c r="A2177" s="1" t="s">
        <v>63</v>
      </c>
      <c r="D2177" s="163">
        <v>3</v>
      </c>
      <c r="E2177" s="164">
        <v>6</v>
      </c>
      <c r="F2177" s="164">
        <v>9</v>
      </c>
      <c r="G2177" s="163">
        <v>21</v>
      </c>
      <c r="H2177" s="164">
        <v>22</v>
      </c>
      <c r="I2177" s="164">
        <v>43</v>
      </c>
      <c r="J2177" s="163">
        <v>24</v>
      </c>
      <c r="K2177" s="164">
        <v>28</v>
      </c>
      <c r="L2177" s="209">
        <v>52</v>
      </c>
    </row>
    <row r="2178" spans="1:12">
      <c r="A2178" s="1" t="s">
        <v>64</v>
      </c>
      <c r="D2178" s="168">
        <v>61</v>
      </c>
      <c r="E2178" s="169">
        <v>50</v>
      </c>
      <c r="F2178" s="169">
        <v>111</v>
      </c>
      <c r="G2178" s="168">
        <v>10</v>
      </c>
      <c r="H2178" s="169">
        <v>11</v>
      </c>
      <c r="I2178" s="169">
        <v>21</v>
      </c>
      <c r="J2178" s="168">
        <v>71</v>
      </c>
      <c r="K2178" s="169">
        <v>61</v>
      </c>
      <c r="L2178" s="279">
        <v>132</v>
      </c>
    </row>
    <row r="2179" spans="1:12" ht="30.75" customHeight="1">
      <c r="C2179" s="65" t="s">
        <v>805</v>
      </c>
      <c r="D2179" s="12">
        <f t="shared" ref="D2179:L2179" si="42">SUM(D2174:D2178)</f>
        <v>1982</v>
      </c>
      <c r="E2179" s="13">
        <f t="shared" si="42"/>
        <v>2063</v>
      </c>
      <c r="F2179" s="13">
        <f t="shared" si="42"/>
        <v>4045</v>
      </c>
      <c r="G2179" s="12">
        <f t="shared" si="42"/>
        <v>545</v>
      </c>
      <c r="H2179" s="13">
        <f t="shared" si="42"/>
        <v>538</v>
      </c>
      <c r="I2179" s="13">
        <f t="shared" si="42"/>
        <v>1083</v>
      </c>
      <c r="J2179" s="12">
        <f t="shared" si="42"/>
        <v>2527</v>
      </c>
      <c r="K2179" s="13">
        <f t="shared" si="42"/>
        <v>2601</v>
      </c>
      <c r="L2179" s="40">
        <f t="shared" si="42"/>
        <v>5128</v>
      </c>
    </row>
    <row r="2180" spans="1:12">
      <c r="C2180" s="65"/>
      <c r="D2180" s="13"/>
      <c r="E2180" s="13"/>
      <c r="F2180" s="13"/>
      <c r="G2180" s="13"/>
      <c r="H2180" s="13"/>
      <c r="I2180" s="13"/>
      <c r="J2180" s="13"/>
      <c r="K2180" s="13"/>
      <c r="L2180" s="40"/>
    </row>
    <row r="2181" spans="1:12">
      <c r="C2181" s="65"/>
    </row>
    <row r="2182" spans="1:12" ht="29.4" customHeight="1">
      <c r="A2182" s="651" t="s">
        <v>806</v>
      </c>
      <c r="B2182" s="651"/>
      <c r="C2182" s="651"/>
      <c r="D2182" s="651"/>
      <c r="E2182" s="651"/>
      <c r="F2182" s="651"/>
      <c r="G2182" s="651"/>
      <c r="H2182" s="651"/>
      <c r="I2182" s="651"/>
      <c r="J2182" s="651"/>
      <c r="K2182" s="651"/>
      <c r="L2182" s="651"/>
    </row>
    <row r="2183" spans="1:12" ht="19.2" customHeight="1" thickBot="1">
      <c r="A2183" s="29"/>
      <c r="B2183" s="29"/>
      <c r="C2183" s="29"/>
      <c r="D2183" s="29"/>
      <c r="E2183" s="29"/>
      <c r="F2183" s="29"/>
      <c r="G2183" s="29"/>
      <c r="H2183" s="29"/>
      <c r="I2183" s="29"/>
      <c r="J2183" s="151"/>
      <c r="K2183" s="151"/>
      <c r="L2183" s="557" t="s">
        <v>745</v>
      </c>
    </row>
    <row r="2184" spans="1:12">
      <c r="A2184" s="152"/>
      <c r="B2184" s="152"/>
      <c r="C2184" s="153"/>
      <c r="D2184" s="653" t="s">
        <v>131</v>
      </c>
      <c r="E2184" s="654"/>
      <c r="F2184" s="655"/>
      <c r="G2184" s="654" t="s">
        <v>132</v>
      </c>
      <c r="H2184" s="654"/>
      <c r="I2184" s="654"/>
      <c r="J2184" s="653" t="s">
        <v>50</v>
      </c>
      <c r="K2184" s="654"/>
      <c r="L2184" s="654"/>
    </row>
    <row r="2185" spans="1:12">
      <c r="A2185" s="154"/>
      <c r="B2185" s="154"/>
      <c r="C2185" s="155"/>
      <c r="D2185" s="156" t="s">
        <v>51</v>
      </c>
      <c r="E2185" s="157" t="s">
        <v>52</v>
      </c>
      <c r="F2185" s="158" t="s">
        <v>53</v>
      </c>
      <c r="G2185" s="157" t="s">
        <v>51</v>
      </c>
      <c r="H2185" s="157" t="s">
        <v>52</v>
      </c>
      <c r="I2185" s="157" t="s">
        <v>53</v>
      </c>
      <c r="J2185" s="156" t="s">
        <v>51</v>
      </c>
      <c r="K2185" s="157" t="s">
        <v>52</v>
      </c>
      <c r="L2185" s="277" t="s">
        <v>53</v>
      </c>
    </row>
    <row r="2186" spans="1:12" ht="15" customHeight="1">
      <c r="A2186" s="1" t="s">
        <v>57</v>
      </c>
      <c r="C2186" s="65"/>
      <c r="D2186" s="12"/>
      <c r="E2186" s="13"/>
      <c r="F2186" s="14"/>
      <c r="G2186" s="13"/>
      <c r="H2186" s="13"/>
      <c r="I2186" s="13"/>
      <c r="J2186" s="12"/>
      <c r="K2186" s="13"/>
      <c r="L2186" s="40"/>
    </row>
    <row r="2187" spans="1:12">
      <c r="B2187" s="1" t="s">
        <v>153</v>
      </c>
      <c r="C2187" s="173"/>
      <c r="D2187" s="12"/>
      <c r="E2187" s="13"/>
      <c r="F2187" s="14"/>
      <c r="G2187" s="13"/>
      <c r="H2187" s="13"/>
      <c r="I2187" s="13"/>
      <c r="J2187" s="12"/>
      <c r="K2187" s="13"/>
      <c r="L2187" s="40"/>
    </row>
    <row r="2188" spans="1:12">
      <c r="C2188" s="141" t="s">
        <v>429</v>
      </c>
      <c r="D2188" s="163">
        <v>26</v>
      </c>
      <c r="E2188" s="164">
        <v>78</v>
      </c>
      <c r="F2188" s="165">
        <v>104</v>
      </c>
      <c r="G2188" s="164">
        <v>0</v>
      </c>
      <c r="H2188" s="164">
        <v>4</v>
      </c>
      <c r="I2188" s="164">
        <v>4</v>
      </c>
      <c r="J2188" s="163">
        <v>26</v>
      </c>
      <c r="K2188" s="164">
        <v>82</v>
      </c>
      <c r="L2188" s="209">
        <v>108</v>
      </c>
    </row>
    <row r="2189" spans="1:12">
      <c r="C2189" s="65" t="s">
        <v>50</v>
      </c>
      <c r="D2189" s="9">
        <v>26</v>
      </c>
      <c r="E2189" s="10">
        <v>78</v>
      </c>
      <c r="F2189" s="11">
        <v>104</v>
      </c>
      <c r="G2189" s="10">
        <v>0</v>
      </c>
      <c r="H2189" s="10">
        <v>4</v>
      </c>
      <c r="I2189" s="10">
        <v>4</v>
      </c>
      <c r="J2189" s="9">
        <v>26</v>
      </c>
      <c r="K2189" s="10">
        <v>82</v>
      </c>
      <c r="L2189" s="38">
        <v>108</v>
      </c>
    </row>
    <row r="2190" spans="1:12">
      <c r="B2190" s="1" t="s">
        <v>173</v>
      </c>
      <c r="C2190" s="173"/>
      <c r="D2190" s="163"/>
      <c r="E2190" s="164"/>
      <c r="F2190" s="165"/>
      <c r="G2190" s="164"/>
      <c r="H2190" s="164"/>
      <c r="I2190" s="164"/>
      <c r="J2190" s="163"/>
      <c r="K2190" s="164"/>
      <c r="L2190" s="209"/>
    </row>
    <row r="2191" spans="1:12" ht="14.4" customHeight="1">
      <c r="C2191" s="141" t="s">
        <v>435</v>
      </c>
      <c r="D2191" s="163">
        <v>132</v>
      </c>
      <c r="E2191" s="164">
        <v>39</v>
      </c>
      <c r="F2191" s="165">
        <v>171</v>
      </c>
      <c r="G2191" s="164">
        <v>3</v>
      </c>
      <c r="H2191" s="164">
        <v>2</v>
      </c>
      <c r="I2191" s="164">
        <v>5</v>
      </c>
      <c r="J2191" s="163">
        <v>135</v>
      </c>
      <c r="K2191" s="164">
        <v>41</v>
      </c>
      <c r="L2191" s="209">
        <v>176</v>
      </c>
    </row>
    <row r="2192" spans="1:12">
      <c r="C2192" s="141" t="s">
        <v>436</v>
      </c>
      <c r="D2192" s="163">
        <v>209</v>
      </c>
      <c r="E2192" s="164">
        <v>226</v>
      </c>
      <c r="F2192" s="165">
        <v>435</v>
      </c>
      <c r="G2192" s="164">
        <v>8</v>
      </c>
      <c r="H2192" s="164">
        <v>5</v>
      </c>
      <c r="I2192" s="164">
        <v>13</v>
      </c>
      <c r="J2192" s="163">
        <v>217</v>
      </c>
      <c r="K2192" s="164">
        <v>231</v>
      </c>
      <c r="L2192" s="209">
        <v>448</v>
      </c>
    </row>
    <row r="2193" spans="2:12" ht="15.75" customHeight="1">
      <c r="C2193" s="65" t="s">
        <v>50</v>
      </c>
      <c r="D2193" s="9">
        <v>341</v>
      </c>
      <c r="E2193" s="10">
        <v>265</v>
      </c>
      <c r="F2193" s="11">
        <v>606</v>
      </c>
      <c r="G2193" s="10">
        <v>11</v>
      </c>
      <c r="H2193" s="10">
        <v>7</v>
      </c>
      <c r="I2193" s="10">
        <v>18</v>
      </c>
      <c r="J2193" s="9">
        <v>352</v>
      </c>
      <c r="K2193" s="10">
        <v>272</v>
      </c>
      <c r="L2193" s="38">
        <v>624</v>
      </c>
    </row>
    <row r="2194" spans="2:12">
      <c r="B2194" s="1" t="s">
        <v>190</v>
      </c>
      <c r="C2194" s="65"/>
      <c r="D2194" s="12"/>
      <c r="E2194" s="13"/>
      <c r="F2194" s="14"/>
      <c r="G2194" s="13"/>
      <c r="H2194" s="13"/>
      <c r="I2194" s="13"/>
      <c r="J2194" s="12"/>
      <c r="K2194" s="13"/>
      <c r="L2194" s="40"/>
    </row>
    <row r="2195" spans="2:12">
      <c r="C2195" s="141" t="s">
        <v>190</v>
      </c>
      <c r="D2195" s="163">
        <v>64</v>
      </c>
      <c r="E2195" s="164">
        <v>218</v>
      </c>
      <c r="F2195" s="165">
        <v>282</v>
      </c>
      <c r="G2195" s="164">
        <v>6</v>
      </c>
      <c r="H2195" s="164">
        <v>19</v>
      </c>
      <c r="I2195" s="164">
        <v>25</v>
      </c>
      <c r="J2195" s="163">
        <v>70</v>
      </c>
      <c r="K2195" s="164">
        <v>237</v>
      </c>
      <c r="L2195" s="209">
        <v>307</v>
      </c>
    </row>
    <row r="2196" spans="2:12">
      <c r="C2196" s="65" t="s">
        <v>50</v>
      </c>
      <c r="D2196" s="9">
        <v>64</v>
      </c>
      <c r="E2196" s="10">
        <v>218</v>
      </c>
      <c r="F2196" s="11">
        <v>282</v>
      </c>
      <c r="G2196" s="10">
        <v>6</v>
      </c>
      <c r="H2196" s="10">
        <v>19</v>
      </c>
      <c r="I2196" s="10">
        <v>25</v>
      </c>
      <c r="J2196" s="9">
        <v>70</v>
      </c>
      <c r="K2196" s="10">
        <v>237</v>
      </c>
      <c r="L2196" s="38">
        <v>307</v>
      </c>
    </row>
    <row r="2197" spans="2:12">
      <c r="B2197" s="1" t="s">
        <v>203</v>
      </c>
      <c r="C2197" s="173"/>
      <c r="D2197" s="163"/>
      <c r="E2197" s="164"/>
      <c r="F2197" s="165"/>
      <c r="G2197" s="164"/>
      <c r="H2197" s="164"/>
      <c r="I2197" s="164"/>
      <c r="J2197" s="163"/>
      <c r="K2197" s="164"/>
      <c r="L2197" s="209"/>
    </row>
    <row r="2198" spans="2:12">
      <c r="C2198" s="141" t="s">
        <v>438</v>
      </c>
      <c r="D2198" s="163">
        <v>116</v>
      </c>
      <c r="E2198" s="164">
        <v>89</v>
      </c>
      <c r="F2198" s="165">
        <v>205</v>
      </c>
      <c r="G2198" s="164">
        <v>134</v>
      </c>
      <c r="H2198" s="164">
        <v>111</v>
      </c>
      <c r="I2198" s="164">
        <v>245</v>
      </c>
      <c r="J2198" s="163">
        <v>250</v>
      </c>
      <c r="K2198" s="164">
        <v>200</v>
      </c>
      <c r="L2198" s="209">
        <v>450</v>
      </c>
    </row>
    <row r="2199" spans="2:12">
      <c r="C2199" s="141" t="s">
        <v>442</v>
      </c>
      <c r="D2199" s="163">
        <v>232</v>
      </c>
      <c r="E2199" s="164">
        <v>139</v>
      </c>
      <c r="F2199" s="165">
        <v>371</v>
      </c>
      <c r="G2199" s="164">
        <v>6</v>
      </c>
      <c r="H2199" s="164">
        <v>4</v>
      </c>
      <c r="I2199" s="164">
        <v>10</v>
      </c>
      <c r="J2199" s="163">
        <v>238</v>
      </c>
      <c r="K2199" s="164">
        <v>143</v>
      </c>
      <c r="L2199" s="209">
        <v>381</v>
      </c>
    </row>
    <row r="2200" spans="2:12">
      <c r="C2200" s="141" t="s">
        <v>445</v>
      </c>
      <c r="D2200" s="163">
        <v>314</v>
      </c>
      <c r="E2200" s="164">
        <v>212</v>
      </c>
      <c r="F2200" s="165">
        <v>526</v>
      </c>
      <c r="G2200" s="164">
        <v>16</v>
      </c>
      <c r="H2200" s="164">
        <v>7</v>
      </c>
      <c r="I2200" s="164">
        <v>23</v>
      </c>
      <c r="J2200" s="163">
        <v>330</v>
      </c>
      <c r="K2200" s="164">
        <v>219</v>
      </c>
      <c r="L2200" s="209">
        <v>549</v>
      </c>
    </row>
    <row r="2201" spans="2:12">
      <c r="C2201" s="65" t="s">
        <v>50</v>
      </c>
      <c r="D2201" s="9">
        <v>662</v>
      </c>
      <c r="E2201" s="10">
        <v>440</v>
      </c>
      <c r="F2201" s="11">
        <v>1102</v>
      </c>
      <c r="G2201" s="10">
        <v>156</v>
      </c>
      <c r="H2201" s="10">
        <v>122</v>
      </c>
      <c r="I2201" s="10">
        <v>278</v>
      </c>
      <c r="J2201" s="9">
        <v>818</v>
      </c>
      <c r="K2201" s="10">
        <v>562</v>
      </c>
      <c r="L2201" s="38">
        <v>1380</v>
      </c>
    </row>
    <row r="2202" spans="2:12">
      <c r="B2202" s="1" t="s">
        <v>222</v>
      </c>
      <c r="C2202" s="65"/>
      <c r="D2202" s="12"/>
      <c r="E2202" s="13"/>
      <c r="F2202" s="14"/>
      <c r="G2202" s="13"/>
      <c r="H2202" s="13"/>
      <c r="I2202" s="13"/>
      <c r="J2202" s="12"/>
      <c r="K2202" s="13"/>
      <c r="L2202" s="40"/>
    </row>
    <row r="2203" spans="2:12">
      <c r="C2203" s="141" t="s">
        <v>222</v>
      </c>
      <c r="D2203" s="163">
        <v>60</v>
      </c>
      <c r="E2203" s="164">
        <v>182</v>
      </c>
      <c r="F2203" s="165">
        <v>242</v>
      </c>
      <c r="G2203" s="164">
        <v>12</v>
      </c>
      <c r="H2203" s="164">
        <v>15</v>
      </c>
      <c r="I2203" s="164">
        <v>27</v>
      </c>
      <c r="J2203" s="163">
        <v>72</v>
      </c>
      <c r="K2203" s="164">
        <v>197</v>
      </c>
      <c r="L2203" s="209">
        <v>269</v>
      </c>
    </row>
    <row r="2204" spans="2:12">
      <c r="C2204" s="65" t="s">
        <v>50</v>
      </c>
      <c r="D2204" s="9">
        <v>60</v>
      </c>
      <c r="E2204" s="10">
        <v>182</v>
      </c>
      <c r="F2204" s="11">
        <v>242</v>
      </c>
      <c r="G2204" s="10">
        <v>12</v>
      </c>
      <c r="H2204" s="10">
        <v>15</v>
      </c>
      <c r="I2204" s="10">
        <v>27</v>
      </c>
      <c r="J2204" s="9">
        <v>72</v>
      </c>
      <c r="K2204" s="10">
        <v>197</v>
      </c>
      <c r="L2204" s="38">
        <v>269</v>
      </c>
    </row>
    <row r="2205" spans="2:12">
      <c r="B2205" s="1" t="s">
        <v>224</v>
      </c>
      <c r="C2205" s="65"/>
      <c r="D2205" s="12"/>
      <c r="E2205" s="13"/>
      <c r="F2205" s="14"/>
      <c r="G2205" s="13"/>
      <c r="H2205" s="13"/>
      <c r="I2205" s="13"/>
      <c r="J2205" s="12"/>
      <c r="K2205" s="13"/>
      <c r="L2205" s="40"/>
    </row>
    <row r="2206" spans="2:12">
      <c r="C2206" s="141" t="s">
        <v>224</v>
      </c>
      <c r="D2206" s="163">
        <v>75</v>
      </c>
      <c r="E2206" s="164">
        <v>114</v>
      </c>
      <c r="F2206" s="165">
        <v>189</v>
      </c>
      <c r="G2206" s="164">
        <v>4</v>
      </c>
      <c r="H2206" s="164">
        <v>8</v>
      </c>
      <c r="I2206" s="164">
        <v>12</v>
      </c>
      <c r="J2206" s="163">
        <v>79</v>
      </c>
      <c r="K2206" s="164">
        <v>122</v>
      </c>
      <c r="L2206" s="209">
        <v>201</v>
      </c>
    </row>
    <row r="2207" spans="2:12">
      <c r="C2207" s="65" t="s">
        <v>50</v>
      </c>
      <c r="D2207" s="9">
        <v>75</v>
      </c>
      <c r="E2207" s="10">
        <v>114</v>
      </c>
      <c r="F2207" s="11">
        <v>189</v>
      </c>
      <c r="G2207" s="10">
        <v>4</v>
      </c>
      <c r="H2207" s="10">
        <v>8</v>
      </c>
      <c r="I2207" s="10">
        <v>12</v>
      </c>
      <c r="J2207" s="9">
        <v>79</v>
      </c>
      <c r="K2207" s="10">
        <v>122</v>
      </c>
      <c r="L2207" s="38">
        <v>201</v>
      </c>
    </row>
    <row r="2208" spans="2:12">
      <c r="B2208" s="1" t="s">
        <v>232</v>
      </c>
      <c r="C2208" s="65"/>
      <c r="D2208" s="12"/>
      <c r="E2208" s="13"/>
      <c r="F2208" s="14"/>
      <c r="G2208" s="13"/>
      <c r="H2208" s="13"/>
      <c r="I2208" s="13"/>
      <c r="J2208" s="12"/>
      <c r="K2208" s="13"/>
      <c r="L2208" s="40"/>
    </row>
    <row r="2209" spans="2:12">
      <c r="C2209" s="141" t="s">
        <v>232</v>
      </c>
      <c r="D2209" s="163">
        <v>78</v>
      </c>
      <c r="E2209" s="164">
        <v>51</v>
      </c>
      <c r="F2209" s="165">
        <v>129</v>
      </c>
      <c r="G2209" s="164">
        <v>4</v>
      </c>
      <c r="H2209" s="164">
        <v>1</v>
      </c>
      <c r="I2209" s="164">
        <v>5</v>
      </c>
      <c r="J2209" s="163">
        <v>82</v>
      </c>
      <c r="K2209" s="164">
        <v>52</v>
      </c>
      <c r="L2209" s="209">
        <v>134</v>
      </c>
    </row>
    <row r="2210" spans="2:12">
      <c r="C2210" s="65" t="s">
        <v>50</v>
      </c>
      <c r="D2210" s="9">
        <v>78</v>
      </c>
      <c r="E2210" s="10">
        <v>51</v>
      </c>
      <c r="F2210" s="11">
        <v>129</v>
      </c>
      <c r="G2210" s="10">
        <v>4</v>
      </c>
      <c r="H2210" s="10">
        <v>1</v>
      </c>
      <c r="I2210" s="10">
        <v>5</v>
      </c>
      <c r="J2210" s="9">
        <v>82</v>
      </c>
      <c r="K2210" s="10">
        <v>52</v>
      </c>
      <c r="L2210" s="38">
        <v>134</v>
      </c>
    </row>
    <row r="2211" spans="2:12">
      <c r="B2211" s="1" t="s">
        <v>146</v>
      </c>
      <c r="C2211" s="65"/>
      <c r="D2211" s="163"/>
      <c r="E2211" s="164"/>
      <c r="F2211" s="165"/>
      <c r="G2211" s="164"/>
      <c r="H2211" s="164"/>
      <c r="I2211" s="164"/>
      <c r="J2211" s="163"/>
      <c r="K2211" s="164"/>
      <c r="L2211" s="209"/>
    </row>
    <row r="2212" spans="2:12">
      <c r="C2212" s="141" t="s">
        <v>463</v>
      </c>
      <c r="D2212" s="163">
        <v>256</v>
      </c>
      <c r="E2212" s="164">
        <v>21</v>
      </c>
      <c r="F2212" s="165">
        <v>277</v>
      </c>
      <c r="G2212" s="164">
        <v>12</v>
      </c>
      <c r="H2212" s="164">
        <v>1</v>
      </c>
      <c r="I2212" s="164">
        <v>13</v>
      </c>
      <c r="J2212" s="163">
        <v>268</v>
      </c>
      <c r="K2212" s="164">
        <v>22</v>
      </c>
      <c r="L2212" s="209">
        <v>290</v>
      </c>
    </row>
    <row r="2213" spans="2:12">
      <c r="C2213" s="65" t="s">
        <v>50</v>
      </c>
      <c r="D2213" s="9">
        <v>256</v>
      </c>
      <c r="E2213" s="10">
        <v>21</v>
      </c>
      <c r="F2213" s="11">
        <v>277</v>
      </c>
      <c r="G2213" s="10">
        <v>12</v>
      </c>
      <c r="H2213" s="10">
        <v>1</v>
      </c>
      <c r="I2213" s="10">
        <v>13</v>
      </c>
      <c r="J2213" s="9">
        <v>268</v>
      </c>
      <c r="K2213" s="10">
        <v>22</v>
      </c>
      <c r="L2213" s="38">
        <v>290</v>
      </c>
    </row>
    <row r="2214" spans="2:12">
      <c r="B2214" s="1" t="s">
        <v>243</v>
      </c>
      <c r="C2214" s="173"/>
      <c r="D2214" s="163"/>
      <c r="E2214" s="164"/>
      <c r="F2214" s="165"/>
      <c r="G2214" s="164"/>
      <c r="H2214" s="164"/>
      <c r="I2214" s="164"/>
      <c r="J2214" s="163"/>
      <c r="K2214" s="164"/>
      <c r="L2214" s="209"/>
    </row>
    <row r="2215" spans="2:12">
      <c r="C2215" s="141" t="s">
        <v>468</v>
      </c>
      <c r="D2215" s="163">
        <v>61</v>
      </c>
      <c r="E2215" s="164">
        <v>169</v>
      </c>
      <c r="F2215" s="165">
        <v>230</v>
      </c>
      <c r="G2215" s="164">
        <v>4</v>
      </c>
      <c r="H2215" s="164">
        <v>6</v>
      </c>
      <c r="I2215" s="164">
        <v>10</v>
      </c>
      <c r="J2215" s="163">
        <v>65</v>
      </c>
      <c r="K2215" s="164">
        <v>175</v>
      </c>
      <c r="L2215" s="209">
        <v>240</v>
      </c>
    </row>
    <row r="2216" spans="2:12">
      <c r="C2216" s="141" t="s">
        <v>470</v>
      </c>
      <c r="D2216" s="163">
        <v>129</v>
      </c>
      <c r="E2216" s="164">
        <v>132</v>
      </c>
      <c r="F2216" s="165">
        <v>261</v>
      </c>
      <c r="G2216" s="164">
        <v>12</v>
      </c>
      <c r="H2216" s="164">
        <v>13</v>
      </c>
      <c r="I2216" s="164">
        <v>25</v>
      </c>
      <c r="J2216" s="163">
        <v>141</v>
      </c>
      <c r="K2216" s="164">
        <v>145</v>
      </c>
      <c r="L2216" s="209">
        <v>286</v>
      </c>
    </row>
    <row r="2217" spans="2:12">
      <c r="C2217" s="65" t="s">
        <v>50</v>
      </c>
      <c r="D2217" s="9">
        <v>190</v>
      </c>
      <c r="E2217" s="10">
        <v>301</v>
      </c>
      <c r="F2217" s="11">
        <v>491</v>
      </c>
      <c r="G2217" s="10">
        <v>16</v>
      </c>
      <c r="H2217" s="10">
        <v>19</v>
      </c>
      <c r="I2217" s="10">
        <v>35</v>
      </c>
      <c r="J2217" s="9">
        <v>206</v>
      </c>
      <c r="K2217" s="10">
        <v>320</v>
      </c>
      <c r="L2217" s="38">
        <v>526</v>
      </c>
    </row>
    <row r="2218" spans="2:12">
      <c r="B2218" s="1" t="s">
        <v>249</v>
      </c>
      <c r="C2218" s="173"/>
      <c r="D2218" s="163"/>
      <c r="E2218" s="164"/>
      <c r="F2218" s="165"/>
      <c r="G2218" s="164"/>
      <c r="H2218" s="164"/>
      <c r="I2218" s="164"/>
      <c r="J2218" s="163"/>
      <c r="K2218" s="164"/>
      <c r="L2218" s="209"/>
    </row>
    <row r="2219" spans="2:12">
      <c r="C2219" s="141" t="s">
        <v>473</v>
      </c>
      <c r="D2219" s="163">
        <v>24</v>
      </c>
      <c r="E2219" s="164">
        <v>108</v>
      </c>
      <c r="F2219" s="165">
        <v>132</v>
      </c>
      <c r="G2219" s="164">
        <v>0</v>
      </c>
      <c r="H2219" s="164">
        <v>4</v>
      </c>
      <c r="I2219" s="164">
        <v>4</v>
      </c>
      <c r="J2219" s="163">
        <v>24</v>
      </c>
      <c r="K2219" s="164">
        <v>112</v>
      </c>
      <c r="L2219" s="209">
        <v>136</v>
      </c>
    </row>
    <row r="2220" spans="2:12">
      <c r="C2220" s="141" t="s">
        <v>476</v>
      </c>
      <c r="D2220" s="163">
        <v>181</v>
      </c>
      <c r="E2220" s="164">
        <v>793</v>
      </c>
      <c r="F2220" s="165">
        <v>974</v>
      </c>
      <c r="G2220" s="164">
        <v>13</v>
      </c>
      <c r="H2220" s="164">
        <v>46</v>
      </c>
      <c r="I2220" s="164">
        <v>59</v>
      </c>
      <c r="J2220" s="163">
        <v>194</v>
      </c>
      <c r="K2220" s="164">
        <v>839</v>
      </c>
      <c r="L2220" s="209">
        <v>1033</v>
      </c>
    </row>
    <row r="2221" spans="2:12">
      <c r="C2221" s="65" t="s">
        <v>50</v>
      </c>
      <c r="D2221" s="9">
        <v>205</v>
      </c>
      <c r="E2221" s="10">
        <v>901</v>
      </c>
      <c r="F2221" s="11">
        <v>1106</v>
      </c>
      <c r="G2221" s="10">
        <v>13</v>
      </c>
      <c r="H2221" s="10">
        <v>50</v>
      </c>
      <c r="I2221" s="10">
        <v>63</v>
      </c>
      <c r="J2221" s="9">
        <v>218</v>
      </c>
      <c r="K2221" s="10">
        <v>951</v>
      </c>
      <c r="L2221" s="38">
        <v>1169</v>
      </c>
    </row>
    <row r="2222" spans="2:12">
      <c r="B2222" s="1" t="s">
        <v>255</v>
      </c>
      <c r="C2222" s="173"/>
      <c r="D2222" s="163"/>
      <c r="E2222" s="164"/>
      <c r="F2222" s="165"/>
      <c r="G2222" s="164"/>
      <c r="H2222" s="164"/>
      <c r="I2222" s="164"/>
      <c r="J2222" s="163"/>
      <c r="K2222" s="164"/>
      <c r="L2222" s="209"/>
    </row>
    <row r="2223" spans="2:12">
      <c r="C2223" s="141" t="s">
        <v>477</v>
      </c>
      <c r="D2223" s="163">
        <v>139</v>
      </c>
      <c r="E2223" s="164">
        <v>426</v>
      </c>
      <c r="F2223" s="165">
        <v>565</v>
      </c>
      <c r="G2223" s="164">
        <v>3</v>
      </c>
      <c r="H2223" s="164">
        <v>23</v>
      </c>
      <c r="I2223" s="164">
        <v>26</v>
      </c>
      <c r="J2223" s="163">
        <v>142</v>
      </c>
      <c r="K2223" s="164">
        <v>449</v>
      </c>
      <c r="L2223" s="209">
        <v>591</v>
      </c>
    </row>
    <row r="2224" spans="2:12">
      <c r="C2224" s="141" t="s">
        <v>478</v>
      </c>
      <c r="D2224" s="163">
        <v>320</v>
      </c>
      <c r="E2224" s="164">
        <v>653</v>
      </c>
      <c r="F2224" s="165">
        <v>973</v>
      </c>
      <c r="G2224" s="164">
        <v>14</v>
      </c>
      <c r="H2224" s="164">
        <v>42</v>
      </c>
      <c r="I2224" s="164">
        <v>56</v>
      </c>
      <c r="J2224" s="163">
        <v>334</v>
      </c>
      <c r="K2224" s="164">
        <v>695</v>
      </c>
      <c r="L2224" s="209">
        <v>1029</v>
      </c>
    </row>
    <row r="2225" spans="2:12">
      <c r="C2225" s="65" t="s">
        <v>50</v>
      </c>
      <c r="D2225" s="9">
        <v>459</v>
      </c>
      <c r="E2225" s="10">
        <v>1079</v>
      </c>
      <c r="F2225" s="11">
        <v>1538</v>
      </c>
      <c r="G2225" s="10">
        <v>17</v>
      </c>
      <c r="H2225" s="10">
        <v>65</v>
      </c>
      <c r="I2225" s="10">
        <v>82</v>
      </c>
      <c r="J2225" s="9">
        <v>476</v>
      </c>
      <c r="K2225" s="10">
        <v>1144</v>
      </c>
      <c r="L2225" s="38">
        <v>1620</v>
      </c>
    </row>
    <row r="2226" spans="2:12">
      <c r="B2226" s="1" t="s">
        <v>260</v>
      </c>
      <c r="C2226" s="65"/>
      <c r="D2226" s="12"/>
      <c r="E2226" s="13"/>
      <c r="F2226" s="14"/>
      <c r="G2226" s="13"/>
      <c r="H2226" s="13"/>
      <c r="I2226" s="13"/>
      <c r="J2226" s="12"/>
      <c r="K2226" s="13"/>
      <c r="L2226" s="40"/>
    </row>
    <row r="2227" spans="2:12" ht="15" customHeight="1">
      <c r="C2227" s="141" t="s">
        <v>260</v>
      </c>
      <c r="D2227" s="163">
        <v>33</v>
      </c>
      <c r="E2227" s="164">
        <v>87</v>
      </c>
      <c r="F2227" s="165">
        <v>120</v>
      </c>
      <c r="G2227" s="164">
        <v>1</v>
      </c>
      <c r="H2227" s="164">
        <v>8</v>
      </c>
      <c r="I2227" s="164">
        <v>9</v>
      </c>
      <c r="J2227" s="163">
        <v>34</v>
      </c>
      <c r="K2227" s="164">
        <v>95</v>
      </c>
      <c r="L2227" s="209">
        <v>129</v>
      </c>
    </row>
    <row r="2228" spans="2:12">
      <c r="C2228" s="65" t="s">
        <v>50</v>
      </c>
      <c r="D2228" s="9">
        <v>33</v>
      </c>
      <c r="E2228" s="10">
        <v>87</v>
      </c>
      <c r="F2228" s="11">
        <v>120</v>
      </c>
      <c r="G2228" s="10">
        <v>1</v>
      </c>
      <c r="H2228" s="10">
        <v>8</v>
      </c>
      <c r="I2228" s="10">
        <v>9</v>
      </c>
      <c r="J2228" s="9">
        <v>34</v>
      </c>
      <c r="K2228" s="10">
        <v>95</v>
      </c>
      <c r="L2228" s="38">
        <v>129</v>
      </c>
    </row>
    <row r="2229" spans="2:12">
      <c r="B2229" s="1" t="s">
        <v>265</v>
      </c>
      <c r="C2229" s="65"/>
      <c r="D2229" s="12"/>
      <c r="E2229" s="13"/>
      <c r="F2229" s="14"/>
      <c r="G2229" s="13"/>
      <c r="H2229" s="13"/>
      <c r="I2229" s="13"/>
      <c r="J2229" s="12"/>
      <c r="K2229" s="13"/>
      <c r="L2229" s="40"/>
    </row>
    <row r="2230" spans="2:12">
      <c r="C2230" s="141" t="s">
        <v>481</v>
      </c>
      <c r="D2230" s="163">
        <v>91</v>
      </c>
      <c r="E2230" s="164">
        <v>92</v>
      </c>
      <c r="F2230" s="165">
        <v>183</v>
      </c>
      <c r="G2230" s="164">
        <v>2</v>
      </c>
      <c r="H2230" s="164">
        <v>4</v>
      </c>
      <c r="I2230" s="164">
        <v>6</v>
      </c>
      <c r="J2230" s="163">
        <v>93</v>
      </c>
      <c r="K2230" s="164">
        <v>96</v>
      </c>
      <c r="L2230" s="209">
        <v>189</v>
      </c>
    </row>
    <row r="2231" spans="2:12">
      <c r="C2231" s="65" t="s">
        <v>50</v>
      </c>
      <c r="D2231" s="9">
        <v>91</v>
      </c>
      <c r="E2231" s="10">
        <v>92</v>
      </c>
      <c r="F2231" s="11">
        <v>183</v>
      </c>
      <c r="G2231" s="10">
        <v>2</v>
      </c>
      <c r="H2231" s="10">
        <v>4</v>
      </c>
      <c r="I2231" s="10">
        <v>6</v>
      </c>
      <c r="J2231" s="9">
        <v>93</v>
      </c>
      <c r="K2231" s="10">
        <v>96</v>
      </c>
      <c r="L2231" s="38">
        <v>189</v>
      </c>
    </row>
    <row r="2232" spans="2:12">
      <c r="B2232" s="1" t="s">
        <v>269</v>
      </c>
      <c r="C2232" s="65"/>
      <c r="D2232" s="163"/>
      <c r="E2232" s="164"/>
      <c r="F2232" s="165"/>
      <c r="G2232" s="164"/>
      <c r="H2232" s="164"/>
      <c r="I2232" s="164"/>
      <c r="J2232" s="163"/>
      <c r="K2232" s="164"/>
      <c r="L2232" s="209"/>
    </row>
    <row r="2233" spans="2:12">
      <c r="C2233" s="141" t="s">
        <v>482</v>
      </c>
      <c r="D2233" s="163">
        <v>57</v>
      </c>
      <c r="E2233" s="164">
        <v>147</v>
      </c>
      <c r="F2233" s="165">
        <v>204</v>
      </c>
      <c r="G2233" s="164">
        <v>5</v>
      </c>
      <c r="H2233" s="164">
        <v>12</v>
      </c>
      <c r="I2233" s="164">
        <v>17</v>
      </c>
      <c r="J2233" s="163">
        <v>62</v>
      </c>
      <c r="K2233" s="164">
        <v>159</v>
      </c>
      <c r="L2233" s="209">
        <v>221</v>
      </c>
    </row>
    <row r="2234" spans="2:12">
      <c r="C2234" s="65" t="s">
        <v>50</v>
      </c>
      <c r="D2234" s="9">
        <v>57</v>
      </c>
      <c r="E2234" s="10">
        <v>147</v>
      </c>
      <c r="F2234" s="11">
        <v>204</v>
      </c>
      <c r="G2234" s="10">
        <v>5</v>
      </c>
      <c r="H2234" s="10">
        <v>12</v>
      </c>
      <c r="I2234" s="10">
        <v>17</v>
      </c>
      <c r="J2234" s="9">
        <v>62</v>
      </c>
      <c r="K2234" s="10">
        <v>159</v>
      </c>
      <c r="L2234" s="38">
        <v>221</v>
      </c>
    </row>
    <row r="2235" spans="2:12">
      <c r="B2235" s="1" t="s">
        <v>270</v>
      </c>
      <c r="C2235" s="173"/>
      <c r="D2235" s="163"/>
      <c r="E2235" s="164"/>
      <c r="F2235" s="165"/>
      <c r="G2235" s="164"/>
      <c r="H2235" s="164"/>
      <c r="I2235" s="164"/>
      <c r="J2235" s="163"/>
      <c r="K2235" s="164"/>
      <c r="L2235" s="209"/>
    </row>
    <row r="2236" spans="2:12">
      <c r="C2236" s="141" t="s">
        <v>483</v>
      </c>
      <c r="D2236" s="163">
        <v>129</v>
      </c>
      <c r="E2236" s="164">
        <v>35</v>
      </c>
      <c r="F2236" s="165">
        <v>164</v>
      </c>
      <c r="G2236" s="164">
        <v>3</v>
      </c>
      <c r="H2236" s="164">
        <v>3</v>
      </c>
      <c r="I2236" s="164">
        <v>6</v>
      </c>
      <c r="J2236" s="163">
        <v>132</v>
      </c>
      <c r="K2236" s="164">
        <v>38</v>
      </c>
      <c r="L2236" s="209">
        <v>170</v>
      </c>
    </row>
    <row r="2237" spans="2:12">
      <c r="C2237" s="141" t="s">
        <v>484</v>
      </c>
      <c r="D2237" s="163">
        <v>36</v>
      </c>
      <c r="E2237" s="164">
        <v>43</v>
      </c>
      <c r="F2237" s="165">
        <v>79</v>
      </c>
      <c r="G2237" s="164">
        <v>1</v>
      </c>
      <c r="H2237" s="164">
        <v>5</v>
      </c>
      <c r="I2237" s="164">
        <v>6</v>
      </c>
      <c r="J2237" s="163">
        <v>37</v>
      </c>
      <c r="K2237" s="164">
        <v>48</v>
      </c>
      <c r="L2237" s="209">
        <v>85</v>
      </c>
    </row>
    <row r="2238" spans="2:12">
      <c r="C2238" s="65" t="s">
        <v>50</v>
      </c>
      <c r="D2238" s="9">
        <v>165</v>
      </c>
      <c r="E2238" s="10">
        <v>78</v>
      </c>
      <c r="F2238" s="11">
        <v>243</v>
      </c>
      <c r="G2238" s="10">
        <v>4</v>
      </c>
      <c r="H2238" s="10">
        <v>8</v>
      </c>
      <c r="I2238" s="10">
        <v>12</v>
      </c>
      <c r="J2238" s="9">
        <v>169</v>
      </c>
      <c r="K2238" s="10">
        <v>86</v>
      </c>
      <c r="L2238" s="38">
        <v>255</v>
      </c>
    </row>
    <row r="2239" spans="2:12">
      <c r="B2239" s="1" t="s">
        <v>273</v>
      </c>
      <c r="C2239" s="65"/>
      <c r="D2239" s="12"/>
      <c r="E2239" s="13"/>
      <c r="F2239" s="14"/>
      <c r="G2239" s="13"/>
      <c r="H2239" s="13"/>
      <c r="I2239" s="13"/>
      <c r="J2239" s="12"/>
      <c r="K2239" s="13"/>
      <c r="L2239" s="40"/>
    </row>
    <row r="2240" spans="2:12">
      <c r="C2240" s="141" t="s">
        <v>487</v>
      </c>
      <c r="D2240" s="163">
        <v>46</v>
      </c>
      <c r="E2240" s="164">
        <v>74</v>
      </c>
      <c r="F2240" s="165">
        <v>120</v>
      </c>
      <c r="G2240" s="164">
        <v>1</v>
      </c>
      <c r="H2240" s="164">
        <v>2</v>
      </c>
      <c r="I2240" s="164">
        <v>3</v>
      </c>
      <c r="J2240" s="163">
        <v>47</v>
      </c>
      <c r="K2240" s="164">
        <v>76</v>
      </c>
      <c r="L2240" s="209">
        <v>123</v>
      </c>
    </row>
    <row r="2241" spans="1:12">
      <c r="C2241" s="141" t="s">
        <v>395</v>
      </c>
      <c r="D2241" s="163">
        <v>28</v>
      </c>
      <c r="E2241" s="164">
        <v>17</v>
      </c>
      <c r="F2241" s="165">
        <v>45</v>
      </c>
      <c r="G2241" s="164">
        <v>2</v>
      </c>
      <c r="H2241" s="164">
        <v>0</v>
      </c>
      <c r="I2241" s="164">
        <v>2</v>
      </c>
      <c r="J2241" s="163">
        <v>30</v>
      </c>
      <c r="K2241" s="164">
        <v>17</v>
      </c>
      <c r="L2241" s="209">
        <v>47</v>
      </c>
    </row>
    <row r="2242" spans="1:12">
      <c r="C2242" s="141" t="s">
        <v>488</v>
      </c>
      <c r="D2242" s="163">
        <v>151</v>
      </c>
      <c r="E2242" s="164">
        <v>19</v>
      </c>
      <c r="F2242" s="165">
        <v>170</v>
      </c>
      <c r="G2242" s="164">
        <v>5</v>
      </c>
      <c r="H2242" s="164">
        <v>1</v>
      </c>
      <c r="I2242" s="164">
        <v>6</v>
      </c>
      <c r="J2242" s="163">
        <v>156</v>
      </c>
      <c r="K2242" s="164">
        <v>20</v>
      </c>
      <c r="L2242" s="209">
        <v>176</v>
      </c>
    </row>
    <row r="2243" spans="1:12">
      <c r="C2243" s="141" t="s">
        <v>490</v>
      </c>
      <c r="D2243" s="163">
        <v>42</v>
      </c>
      <c r="E2243" s="164">
        <v>23</v>
      </c>
      <c r="F2243" s="165">
        <v>65</v>
      </c>
      <c r="G2243" s="164">
        <v>0</v>
      </c>
      <c r="H2243" s="164">
        <v>0</v>
      </c>
      <c r="I2243" s="164">
        <v>0</v>
      </c>
      <c r="J2243" s="163">
        <v>42</v>
      </c>
      <c r="K2243" s="164">
        <v>23</v>
      </c>
      <c r="L2243" s="209">
        <v>65</v>
      </c>
    </row>
    <row r="2244" spans="1:12">
      <c r="C2244" s="141" t="s">
        <v>491</v>
      </c>
      <c r="D2244" s="163">
        <v>30</v>
      </c>
      <c r="E2244" s="164">
        <v>31</v>
      </c>
      <c r="F2244" s="165">
        <v>61</v>
      </c>
      <c r="G2244" s="164">
        <v>0</v>
      </c>
      <c r="H2244" s="164">
        <v>2</v>
      </c>
      <c r="I2244" s="164">
        <v>2</v>
      </c>
      <c r="J2244" s="163">
        <v>30</v>
      </c>
      <c r="K2244" s="164">
        <v>33</v>
      </c>
      <c r="L2244" s="209">
        <v>63</v>
      </c>
    </row>
    <row r="2245" spans="1:12">
      <c r="C2245" s="141" t="s">
        <v>494</v>
      </c>
      <c r="D2245" s="163">
        <v>3</v>
      </c>
      <c r="E2245" s="164">
        <v>2</v>
      </c>
      <c r="F2245" s="165">
        <v>5</v>
      </c>
      <c r="G2245" s="164">
        <v>0</v>
      </c>
      <c r="H2245" s="164">
        <v>0</v>
      </c>
      <c r="I2245" s="164">
        <v>0</v>
      </c>
      <c r="J2245" s="163">
        <v>3</v>
      </c>
      <c r="K2245" s="164">
        <v>2</v>
      </c>
      <c r="L2245" s="209">
        <v>5</v>
      </c>
    </row>
    <row r="2246" spans="1:12">
      <c r="C2246" s="141" t="s">
        <v>495</v>
      </c>
      <c r="D2246" s="163">
        <v>24</v>
      </c>
      <c r="E2246" s="164">
        <v>10</v>
      </c>
      <c r="F2246" s="165">
        <v>34</v>
      </c>
      <c r="G2246" s="164">
        <v>0</v>
      </c>
      <c r="H2246" s="164">
        <v>0</v>
      </c>
      <c r="I2246" s="164">
        <v>0</v>
      </c>
      <c r="J2246" s="163">
        <v>24</v>
      </c>
      <c r="K2246" s="164">
        <v>10</v>
      </c>
      <c r="L2246" s="209">
        <v>34</v>
      </c>
    </row>
    <row r="2247" spans="1:12">
      <c r="C2247" s="65" t="s">
        <v>50</v>
      </c>
      <c r="D2247" s="9">
        <v>324</v>
      </c>
      <c r="E2247" s="10">
        <v>176</v>
      </c>
      <c r="F2247" s="11">
        <v>500</v>
      </c>
      <c r="G2247" s="10">
        <v>8</v>
      </c>
      <c r="H2247" s="10">
        <v>5</v>
      </c>
      <c r="I2247" s="10">
        <v>13</v>
      </c>
      <c r="J2247" s="9">
        <v>332</v>
      </c>
      <c r="K2247" s="10">
        <v>181</v>
      </c>
      <c r="L2247" s="38">
        <v>513</v>
      </c>
    </row>
    <row r="2248" spans="1:12">
      <c r="B2248" s="1" t="s">
        <v>274</v>
      </c>
      <c r="C2248" s="65"/>
      <c r="D2248" s="12"/>
      <c r="E2248" s="13"/>
      <c r="F2248" s="14"/>
      <c r="G2248" s="13"/>
      <c r="H2248" s="13"/>
      <c r="I2248" s="13"/>
      <c r="J2248" s="12"/>
      <c r="K2248" s="13"/>
      <c r="L2248" s="40"/>
    </row>
    <row r="2249" spans="1:12">
      <c r="C2249" s="141" t="s">
        <v>499</v>
      </c>
      <c r="D2249" s="163">
        <v>44</v>
      </c>
      <c r="E2249" s="164">
        <v>50</v>
      </c>
      <c r="F2249" s="165">
        <v>94</v>
      </c>
      <c r="G2249" s="164">
        <v>2</v>
      </c>
      <c r="H2249" s="164">
        <v>1</v>
      </c>
      <c r="I2249" s="164">
        <v>3</v>
      </c>
      <c r="J2249" s="163">
        <v>46</v>
      </c>
      <c r="K2249" s="164">
        <v>51</v>
      </c>
      <c r="L2249" s="209">
        <v>97</v>
      </c>
    </row>
    <row r="2250" spans="1:12">
      <c r="C2250" s="65" t="s">
        <v>50</v>
      </c>
      <c r="D2250" s="9">
        <v>44</v>
      </c>
      <c r="E2250" s="10">
        <v>50</v>
      </c>
      <c r="F2250" s="11">
        <v>94</v>
      </c>
      <c r="G2250" s="10">
        <v>2</v>
      </c>
      <c r="H2250" s="10">
        <v>1</v>
      </c>
      <c r="I2250" s="10">
        <v>3</v>
      </c>
      <c r="J2250" s="9">
        <v>46</v>
      </c>
      <c r="K2250" s="10">
        <v>51</v>
      </c>
      <c r="L2250" s="38">
        <v>97</v>
      </c>
    </row>
    <row r="2251" spans="1:12">
      <c r="C2251" s="65" t="s">
        <v>500</v>
      </c>
      <c r="D2251" s="12">
        <v>3130</v>
      </c>
      <c r="E2251" s="13">
        <v>4280</v>
      </c>
      <c r="F2251" s="14">
        <v>7410</v>
      </c>
      <c r="G2251" s="13">
        <v>273</v>
      </c>
      <c r="H2251" s="13">
        <v>349</v>
      </c>
      <c r="I2251" s="13">
        <v>622</v>
      </c>
      <c r="J2251" s="12">
        <v>3403</v>
      </c>
      <c r="K2251" s="13">
        <v>4629</v>
      </c>
      <c r="L2251" s="40">
        <v>8032</v>
      </c>
    </row>
    <row r="2252" spans="1:12">
      <c r="A2252" s="1" t="s">
        <v>58</v>
      </c>
      <c r="C2252" s="65"/>
      <c r="D2252" s="12"/>
      <c r="E2252" s="13"/>
      <c r="F2252" s="14"/>
      <c r="G2252" s="13"/>
      <c r="H2252" s="13"/>
      <c r="I2252" s="13"/>
      <c r="J2252" s="12"/>
      <c r="K2252" s="13"/>
      <c r="L2252" s="40"/>
    </row>
    <row r="2253" spans="1:12">
      <c r="B2253" s="1" t="s">
        <v>153</v>
      </c>
      <c r="C2253" s="65"/>
      <c r="D2253" s="12"/>
      <c r="E2253" s="13"/>
      <c r="F2253" s="14"/>
      <c r="G2253" s="13"/>
      <c r="H2253" s="13"/>
      <c r="I2253" s="13"/>
      <c r="J2253" s="163"/>
      <c r="K2253" s="164"/>
      <c r="L2253" s="209"/>
    </row>
    <row r="2254" spans="1:12">
      <c r="C2254" s="141" t="s">
        <v>429</v>
      </c>
      <c r="D2254" s="163">
        <v>14</v>
      </c>
      <c r="E2254" s="164">
        <v>49</v>
      </c>
      <c r="F2254" s="165">
        <v>63</v>
      </c>
      <c r="G2254" s="164">
        <v>1</v>
      </c>
      <c r="H2254" s="164">
        <v>2</v>
      </c>
      <c r="I2254" s="164">
        <v>3</v>
      </c>
      <c r="J2254" s="163">
        <v>15</v>
      </c>
      <c r="K2254" s="164">
        <v>51</v>
      </c>
      <c r="L2254" s="209">
        <v>66</v>
      </c>
    </row>
    <row r="2255" spans="1:12" ht="13.2" customHeight="1">
      <c r="C2255" s="65" t="s">
        <v>50</v>
      </c>
      <c r="D2255" s="9">
        <v>14</v>
      </c>
      <c r="E2255" s="10">
        <v>49</v>
      </c>
      <c r="F2255" s="11">
        <v>63</v>
      </c>
      <c r="G2255" s="10">
        <v>1</v>
      </c>
      <c r="H2255" s="10">
        <v>2</v>
      </c>
      <c r="I2255" s="10">
        <v>3</v>
      </c>
      <c r="J2255" s="9">
        <v>15</v>
      </c>
      <c r="K2255" s="10">
        <v>51</v>
      </c>
      <c r="L2255" s="38">
        <v>66</v>
      </c>
    </row>
    <row r="2256" spans="1:12" ht="81" customHeight="1">
      <c r="B2256" s="692" t="s">
        <v>807</v>
      </c>
      <c r="C2256" s="693"/>
      <c r="D2256" s="13"/>
      <c r="E2256" s="13"/>
      <c r="F2256" s="14"/>
      <c r="G2256" s="13"/>
      <c r="H2256" s="13"/>
      <c r="I2256" s="13"/>
      <c r="J2256" s="12"/>
      <c r="K2256" s="13"/>
      <c r="L2256" s="40"/>
    </row>
    <row r="2257" spans="2:12">
      <c r="C2257" s="141" t="s">
        <v>501</v>
      </c>
      <c r="D2257" s="163">
        <v>7</v>
      </c>
      <c r="E2257" s="164">
        <v>12</v>
      </c>
      <c r="F2257" s="165">
        <v>19</v>
      </c>
      <c r="G2257" s="164">
        <v>29</v>
      </c>
      <c r="H2257" s="164">
        <v>52</v>
      </c>
      <c r="I2257" s="164">
        <v>81</v>
      </c>
      <c r="J2257" s="163">
        <v>36</v>
      </c>
      <c r="K2257" s="164">
        <v>64</v>
      </c>
      <c r="L2257" s="209">
        <v>100</v>
      </c>
    </row>
    <row r="2258" spans="2:12" ht="13.2" customHeight="1">
      <c r="C2258" s="65" t="s">
        <v>50</v>
      </c>
      <c r="D2258" s="9">
        <v>7</v>
      </c>
      <c r="E2258" s="10">
        <v>12</v>
      </c>
      <c r="F2258" s="11">
        <v>19</v>
      </c>
      <c r="G2258" s="10">
        <v>29</v>
      </c>
      <c r="H2258" s="10">
        <v>52</v>
      </c>
      <c r="I2258" s="10">
        <v>81</v>
      </c>
      <c r="J2258" s="9">
        <v>36</v>
      </c>
      <c r="K2258" s="10">
        <v>64</v>
      </c>
      <c r="L2258" s="38">
        <v>100</v>
      </c>
    </row>
    <row r="2259" spans="2:12" ht="27" customHeight="1">
      <c r="B2259" s="679" t="s">
        <v>160</v>
      </c>
      <c r="C2259" s="682"/>
      <c r="D2259" s="12"/>
      <c r="E2259" s="13"/>
      <c r="F2259" s="14"/>
      <c r="G2259" s="13"/>
      <c r="H2259" s="13"/>
      <c r="I2259" s="13"/>
      <c r="J2259" s="12"/>
      <c r="K2259" s="13"/>
      <c r="L2259" s="40"/>
    </row>
    <row r="2260" spans="2:12">
      <c r="C2260" s="162" t="s">
        <v>283</v>
      </c>
      <c r="D2260" s="163">
        <v>19</v>
      </c>
      <c r="E2260" s="164">
        <v>8</v>
      </c>
      <c r="F2260" s="165">
        <v>27</v>
      </c>
      <c r="G2260" s="164">
        <v>1</v>
      </c>
      <c r="H2260" s="164">
        <v>1</v>
      </c>
      <c r="I2260" s="164">
        <v>2</v>
      </c>
      <c r="J2260" s="163">
        <v>20</v>
      </c>
      <c r="K2260" s="164">
        <v>9</v>
      </c>
      <c r="L2260" s="209">
        <v>29</v>
      </c>
    </row>
    <row r="2261" spans="2:12">
      <c r="C2261" s="65" t="s">
        <v>50</v>
      </c>
      <c r="D2261" s="9">
        <v>19</v>
      </c>
      <c r="E2261" s="10">
        <v>8</v>
      </c>
      <c r="F2261" s="11">
        <v>27</v>
      </c>
      <c r="G2261" s="10">
        <v>1</v>
      </c>
      <c r="H2261" s="10">
        <v>1</v>
      </c>
      <c r="I2261" s="10">
        <v>2</v>
      </c>
      <c r="J2261" s="9">
        <v>20</v>
      </c>
      <c r="K2261" s="10">
        <v>9</v>
      </c>
      <c r="L2261" s="38">
        <v>29</v>
      </c>
    </row>
    <row r="2262" spans="2:12">
      <c r="B2262" s="1" t="s">
        <v>173</v>
      </c>
      <c r="C2262" s="65"/>
      <c r="D2262" s="12"/>
      <c r="E2262" s="13"/>
      <c r="F2262" s="14"/>
      <c r="G2262" s="13"/>
      <c r="H2262" s="13"/>
      <c r="I2262" s="13"/>
      <c r="J2262" s="12"/>
      <c r="K2262" s="13"/>
      <c r="L2262" s="40"/>
    </row>
    <row r="2263" spans="2:12">
      <c r="C2263" s="141" t="s">
        <v>514</v>
      </c>
      <c r="D2263" s="163">
        <v>54</v>
      </c>
      <c r="E2263" s="164">
        <v>26</v>
      </c>
      <c r="F2263" s="165">
        <v>80</v>
      </c>
      <c r="G2263" s="164">
        <v>0</v>
      </c>
      <c r="H2263" s="164">
        <v>1</v>
      </c>
      <c r="I2263" s="164">
        <v>1</v>
      </c>
      <c r="J2263" s="163">
        <v>54</v>
      </c>
      <c r="K2263" s="164">
        <v>27</v>
      </c>
      <c r="L2263" s="209">
        <v>81</v>
      </c>
    </row>
    <row r="2264" spans="2:12">
      <c r="C2264" s="141" t="s">
        <v>286</v>
      </c>
      <c r="D2264" s="163">
        <v>9</v>
      </c>
      <c r="E2264" s="164">
        <v>7</v>
      </c>
      <c r="F2264" s="165">
        <v>16</v>
      </c>
      <c r="G2264" s="164">
        <v>0</v>
      </c>
      <c r="H2264" s="164">
        <v>0</v>
      </c>
      <c r="I2264" s="164">
        <v>0</v>
      </c>
      <c r="J2264" s="163">
        <v>9</v>
      </c>
      <c r="K2264" s="164">
        <v>7</v>
      </c>
      <c r="L2264" s="209">
        <v>16</v>
      </c>
    </row>
    <row r="2265" spans="2:12">
      <c r="C2265" s="141" t="s">
        <v>436</v>
      </c>
      <c r="D2265" s="163">
        <v>82</v>
      </c>
      <c r="E2265" s="164">
        <v>114</v>
      </c>
      <c r="F2265" s="165">
        <v>196</v>
      </c>
      <c r="G2265" s="164">
        <v>4</v>
      </c>
      <c r="H2265" s="164">
        <v>10</v>
      </c>
      <c r="I2265" s="164">
        <v>14</v>
      </c>
      <c r="J2265" s="163">
        <v>86</v>
      </c>
      <c r="K2265" s="164">
        <v>124</v>
      </c>
      <c r="L2265" s="209">
        <v>210</v>
      </c>
    </row>
    <row r="2266" spans="2:12">
      <c r="C2266" s="65" t="s">
        <v>50</v>
      </c>
      <c r="D2266" s="9">
        <v>145</v>
      </c>
      <c r="E2266" s="10">
        <v>147</v>
      </c>
      <c r="F2266" s="11">
        <v>292</v>
      </c>
      <c r="G2266" s="10">
        <v>4</v>
      </c>
      <c r="H2266" s="10">
        <v>11</v>
      </c>
      <c r="I2266" s="10">
        <v>15</v>
      </c>
      <c r="J2266" s="9">
        <v>149</v>
      </c>
      <c r="K2266" s="10">
        <v>158</v>
      </c>
      <c r="L2266" s="38">
        <v>307</v>
      </c>
    </row>
    <row r="2267" spans="2:12">
      <c r="B2267" s="1" t="s">
        <v>190</v>
      </c>
      <c r="C2267" s="65"/>
      <c r="D2267" s="12"/>
      <c r="E2267" s="13"/>
      <c r="F2267" s="14"/>
      <c r="G2267" s="13"/>
      <c r="H2267" s="13"/>
      <c r="I2267" s="13"/>
      <c r="J2267" s="12"/>
      <c r="K2267" s="13"/>
      <c r="L2267" s="40"/>
    </row>
    <row r="2268" spans="2:12">
      <c r="C2268" s="141" t="s">
        <v>518</v>
      </c>
      <c r="D2268" s="163">
        <v>13</v>
      </c>
      <c r="E2268" s="164">
        <v>39</v>
      </c>
      <c r="F2268" s="165">
        <v>52</v>
      </c>
      <c r="G2268" s="164">
        <v>2</v>
      </c>
      <c r="H2268" s="164">
        <v>7</v>
      </c>
      <c r="I2268" s="164">
        <v>9</v>
      </c>
      <c r="J2268" s="163">
        <v>15</v>
      </c>
      <c r="K2268" s="164">
        <v>46</v>
      </c>
      <c r="L2268" s="209">
        <v>61</v>
      </c>
    </row>
    <row r="2269" spans="2:12">
      <c r="C2269" s="141" t="s">
        <v>190</v>
      </c>
      <c r="D2269" s="163">
        <v>2</v>
      </c>
      <c r="E2269" s="164">
        <v>6</v>
      </c>
      <c r="F2269" s="165">
        <v>8</v>
      </c>
      <c r="G2269" s="164">
        <v>0</v>
      </c>
      <c r="H2269" s="164">
        <v>0</v>
      </c>
      <c r="I2269" s="164">
        <v>0</v>
      </c>
      <c r="J2269" s="163">
        <v>2</v>
      </c>
      <c r="K2269" s="164">
        <v>6</v>
      </c>
      <c r="L2269" s="209">
        <v>8</v>
      </c>
    </row>
    <row r="2270" spans="2:12" ht="13.2" customHeight="1">
      <c r="C2270" s="65" t="s">
        <v>50</v>
      </c>
      <c r="D2270" s="9">
        <v>15</v>
      </c>
      <c r="E2270" s="10">
        <v>45</v>
      </c>
      <c r="F2270" s="11">
        <v>60</v>
      </c>
      <c r="G2270" s="10">
        <v>2</v>
      </c>
      <c r="H2270" s="10">
        <v>7</v>
      </c>
      <c r="I2270" s="10">
        <v>9</v>
      </c>
      <c r="J2270" s="9">
        <v>17</v>
      </c>
      <c r="K2270" s="10">
        <v>52</v>
      </c>
      <c r="L2270" s="38">
        <v>69</v>
      </c>
    </row>
    <row r="2271" spans="2:12" ht="25.2" customHeight="1">
      <c r="B2271" s="679" t="s">
        <v>193</v>
      </c>
      <c r="C2271" s="682"/>
      <c r="D2271" s="12"/>
      <c r="E2271" s="13"/>
      <c r="F2271" s="14"/>
      <c r="G2271" s="13"/>
      <c r="H2271" s="13"/>
      <c r="I2271" s="13"/>
      <c r="J2271" s="12"/>
      <c r="K2271" s="13"/>
      <c r="L2271" s="40"/>
    </row>
    <row r="2272" spans="2:12">
      <c r="C2272" s="162" t="s">
        <v>287</v>
      </c>
      <c r="D2272" s="163">
        <v>3</v>
      </c>
      <c r="E2272" s="164">
        <v>26</v>
      </c>
      <c r="F2272" s="165">
        <v>29</v>
      </c>
      <c r="G2272" s="164">
        <v>0</v>
      </c>
      <c r="H2272" s="164">
        <v>0</v>
      </c>
      <c r="I2272" s="164">
        <v>0</v>
      </c>
      <c r="J2272" s="163">
        <v>3</v>
      </c>
      <c r="K2272" s="164">
        <v>26</v>
      </c>
      <c r="L2272" s="209">
        <v>29</v>
      </c>
    </row>
    <row r="2273" spans="2:12" ht="13.2" customHeight="1">
      <c r="C2273" s="65" t="s">
        <v>50</v>
      </c>
      <c r="D2273" s="9">
        <v>3</v>
      </c>
      <c r="E2273" s="10">
        <v>26</v>
      </c>
      <c r="F2273" s="11">
        <v>29</v>
      </c>
      <c r="G2273" s="10">
        <v>0</v>
      </c>
      <c r="H2273" s="10">
        <v>0</v>
      </c>
      <c r="I2273" s="10">
        <v>0</v>
      </c>
      <c r="J2273" s="9">
        <v>3</v>
      </c>
      <c r="K2273" s="10">
        <v>26</v>
      </c>
      <c r="L2273" s="38">
        <v>29</v>
      </c>
    </row>
    <row r="2274" spans="2:12" ht="25.95" customHeight="1">
      <c r="B2274" s="679" t="s">
        <v>203</v>
      </c>
      <c r="C2274" s="682"/>
      <c r="D2274" s="12"/>
      <c r="E2274" s="13"/>
      <c r="F2274" s="14"/>
      <c r="G2274" s="13"/>
      <c r="H2274" s="13"/>
      <c r="I2274" s="13"/>
      <c r="J2274" s="12"/>
      <c r="K2274" s="13"/>
      <c r="L2274" s="40"/>
    </row>
    <row r="2275" spans="2:12">
      <c r="C2275" s="141" t="s">
        <v>529</v>
      </c>
      <c r="D2275" s="163">
        <v>295</v>
      </c>
      <c r="E2275" s="164">
        <v>221</v>
      </c>
      <c r="F2275" s="165">
        <v>516</v>
      </c>
      <c r="G2275" s="164">
        <v>11</v>
      </c>
      <c r="H2275" s="164">
        <v>5</v>
      </c>
      <c r="I2275" s="164">
        <v>16</v>
      </c>
      <c r="J2275" s="163">
        <v>306</v>
      </c>
      <c r="K2275" s="164">
        <v>226</v>
      </c>
      <c r="L2275" s="209">
        <v>532</v>
      </c>
    </row>
    <row r="2276" spans="2:12">
      <c r="C2276" s="140" t="s">
        <v>532</v>
      </c>
      <c r="D2276" s="163">
        <v>44</v>
      </c>
      <c r="E2276" s="164">
        <v>20</v>
      </c>
      <c r="F2276" s="165">
        <v>64</v>
      </c>
      <c r="G2276" s="164">
        <v>7</v>
      </c>
      <c r="H2276" s="164">
        <v>4</v>
      </c>
      <c r="I2276" s="164">
        <v>11</v>
      </c>
      <c r="J2276" s="163">
        <v>51</v>
      </c>
      <c r="K2276" s="164">
        <v>24</v>
      </c>
      <c r="L2276" s="209">
        <v>75</v>
      </c>
    </row>
    <row r="2277" spans="2:12">
      <c r="C2277" s="140" t="s">
        <v>442</v>
      </c>
      <c r="D2277" s="163">
        <v>42</v>
      </c>
      <c r="E2277" s="164">
        <v>24</v>
      </c>
      <c r="F2277" s="165">
        <v>66</v>
      </c>
      <c r="G2277" s="164">
        <v>1</v>
      </c>
      <c r="H2277" s="164">
        <v>2</v>
      </c>
      <c r="I2277" s="164">
        <v>3</v>
      </c>
      <c r="J2277" s="163">
        <v>43</v>
      </c>
      <c r="K2277" s="164">
        <v>26</v>
      </c>
      <c r="L2277" s="209">
        <v>69</v>
      </c>
    </row>
    <row r="2278" spans="2:12">
      <c r="C2278" s="140" t="s">
        <v>538</v>
      </c>
      <c r="D2278" s="163">
        <v>10</v>
      </c>
      <c r="E2278" s="164">
        <v>10</v>
      </c>
      <c r="F2278" s="165">
        <v>20</v>
      </c>
      <c r="G2278" s="164">
        <v>28</v>
      </c>
      <c r="H2278" s="164">
        <v>61</v>
      </c>
      <c r="I2278" s="164">
        <v>89</v>
      </c>
      <c r="J2278" s="163">
        <v>38</v>
      </c>
      <c r="K2278" s="164">
        <v>71</v>
      </c>
      <c r="L2278" s="209">
        <v>109</v>
      </c>
    </row>
    <row r="2279" spans="2:12">
      <c r="C2279" s="141" t="s">
        <v>540</v>
      </c>
      <c r="D2279" s="163">
        <v>63</v>
      </c>
      <c r="E2279" s="164">
        <v>41</v>
      </c>
      <c r="F2279" s="165">
        <v>104</v>
      </c>
      <c r="G2279" s="164">
        <v>113</v>
      </c>
      <c r="H2279" s="164">
        <v>133</v>
      </c>
      <c r="I2279" s="164">
        <v>246</v>
      </c>
      <c r="J2279" s="163">
        <v>176</v>
      </c>
      <c r="K2279" s="164">
        <v>174</v>
      </c>
      <c r="L2279" s="209">
        <v>350</v>
      </c>
    </row>
    <row r="2280" spans="2:12">
      <c r="C2280" s="141" t="s">
        <v>445</v>
      </c>
      <c r="D2280" s="163">
        <v>73</v>
      </c>
      <c r="E2280" s="164">
        <v>60</v>
      </c>
      <c r="F2280" s="165">
        <v>133</v>
      </c>
      <c r="G2280" s="164">
        <v>2</v>
      </c>
      <c r="H2280" s="164">
        <v>2</v>
      </c>
      <c r="I2280" s="164">
        <v>4</v>
      </c>
      <c r="J2280" s="163">
        <v>75</v>
      </c>
      <c r="K2280" s="164">
        <v>62</v>
      </c>
      <c r="L2280" s="209">
        <v>137</v>
      </c>
    </row>
    <row r="2281" spans="2:12" ht="13.2" customHeight="1">
      <c r="C2281" s="65" t="s">
        <v>50</v>
      </c>
      <c r="D2281" s="9">
        <v>527</v>
      </c>
      <c r="E2281" s="10">
        <v>376</v>
      </c>
      <c r="F2281" s="11">
        <v>903</v>
      </c>
      <c r="G2281" s="10">
        <v>162</v>
      </c>
      <c r="H2281" s="10">
        <v>207</v>
      </c>
      <c r="I2281" s="10">
        <v>369</v>
      </c>
      <c r="J2281" s="9">
        <v>689</v>
      </c>
      <c r="K2281" s="10">
        <v>583</v>
      </c>
      <c r="L2281" s="38">
        <v>1272</v>
      </c>
    </row>
    <row r="2282" spans="2:12" ht="45" customHeight="1">
      <c r="B2282" s="679" t="s">
        <v>211</v>
      </c>
      <c r="C2282" s="682"/>
      <c r="D2282" s="12"/>
      <c r="E2282" s="13"/>
      <c r="F2282" s="14"/>
      <c r="G2282" s="13"/>
      <c r="H2282" s="13"/>
      <c r="I2282" s="13"/>
      <c r="J2282" s="12"/>
      <c r="K2282" s="13"/>
      <c r="L2282" s="40"/>
    </row>
    <row r="2283" spans="2:12">
      <c r="C2283" s="162" t="s">
        <v>288</v>
      </c>
      <c r="D2283" s="163">
        <v>12</v>
      </c>
      <c r="E2283" s="164">
        <v>11</v>
      </c>
      <c r="F2283" s="165">
        <v>23</v>
      </c>
      <c r="G2283" s="164">
        <v>0</v>
      </c>
      <c r="H2283" s="164">
        <v>0</v>
      </c>
      <c r="I2283" s="164">
        <v>0</v>
      </c>
      <c r="J2283" s="163">
        <v>12</v>
      </c>
      <c r="K2283" s="164">
        <v>11</v>
      </c>
      <c r="L2283" s="209">
        <v>23</v>
      </c>
    </row>
    <row r="2284" spans="2:12">
      <c r="C2284" s="65" t="s">
        <v>50</v>
      </c>
      <c r="D2284" s="9">
        <v>12</v>
      </c>
      <c r="E2284" s="10">
        <v>11</v>
      </c>
      <c r="F2284" s="11">
        <v>23</v>
      </c>
      <c r="G2284" s="10">
        <v>0</v>
      </c>
      <c r="H2284" s="10">
        <v>0</v>
      </c>
      <c r="I2284" s="10">
        <v>0</v>
      </c>
      <c r="J2284" s="9">
        <v>12</v>
      </c>
      <c r="K2284" s="10">
        <v>11</v>
      </c>
      <c r="L2284" s="38">
        <v>23</v>
      </c>
    </row>
    <row r="2285" spans="2:12">
      <c r="B2285" s="1" t="s">
        <v>222</v>
      </c>
      <c r="C2285" s="65"/>
      <c r="D2285" s="12"/>
      <c r="E2285" s="13"/>
      <c r="F2285" s="14"/>
      <c r="G2285" s="13"/>
      <c r="H2285" s="13"/>
      <c r="I2285" s="13"/>
      <c r="J2285" s="12"/>
      <c r="K2285" s="13"/>
      <c r="L2285" s="40"/>
    </row>
    <row r="2286" spans="2:12">
      <c r="C2286" s="141" t="s">
        <v>549</v>
      </c>
      <c r="D2286" s="163">
        <v>6</v>
      </c>
      <c r="E2286" s="164">
        <v>53</v>
      </c>
      <c r="F2286" s="165">
        <v>59</v>
      </c>
      <c r="G2286" s="164">
        <v>0</v>
      </c>
      <c r="H2286" s="164">
        <v>1</v>
      </c>
      <c r="I2286" s="164">
        <v>1</v>
      </c>
      <c r="J2286" s="163">
        <v>6</v>
      </c>
      <c r="K2286" s="164">
        <v>54</v>
      </c>
      <c r="L2286" s="209">
        <v>60</v>
      </c>
    </row>
    <row r="2287" spans="2:12">
      <c r="C2287" s="141" t="s">
        <v>550</v>
      </c>
      <c r="D2287" s="163">
        <v>28</v>
      </c>
      <c r="E2287" s="164">
        <v>58</v>
      </c>
      <c r="F2287" s="165">
        <v>86</v>
      </c>
      <c r="G2287" s="164">
        <v>0</v>
      </c>
      <c r="H2287" s="164">
        <v>4</v>
      </c>
      <c r="I2287" s="164">
        <v>4</v>
      </c>
      <c r="J2287" s="163">
        <v>28</v>
      </c>
      <c r="K2287" s="164">
        <v>62</v>
      </c>
      <c r="L2287" s="209">
        <v>90</v>
      </c>
    </row>
    <row r="2288" spans="2:12">
      <c r="C2288" s="65" t="s">
        <v>50</v>
      </c>
      <c r="D2288" s="9">
        <v>34</v>
      </c>
      <c r="E2288" s="10">
        <v>111</v>
      </c>
      <c r="F2288" s="11">
        <v>145</v>
      </c>
      <c r="G2288" s="10">
        <v>0</v>
      </c>
      <c r="H2288" s="10">
        <v>5</v>
      </c>
      <c r="I2288" s="10">
        <v>5</v>
      </c>
      <c r="J2288" s="9">
        <v>34</v>
      </c>
      <c r="K2288" s="10">
        <v>116</v>
      </c>
      <c r="L2288" s="38">
        <v>150</v>
      </c>
    </row>
    <row r="2289" spans="2:12">
      <c r="B2289" s="1" t="s">
        <v>224</v>
      </c>
      <c r="C2289" s="65"/>
      <c r="D2289" s="12"/>
      <c r="E2289" s="13"/>
      <c r="F2289" s="14"/>
      <c r="G2289" s="13"/>
      <c r="H2289" s="13"/>
      <c r="I2289" s="13"/>
      <c r="J2289" s="12"/>
      <c r="K2289" s="13"/>
      <c r="L2289" s="40"/>
    </row>
    <row r="2290" spans="2:12">
      <c r="C2290" s="141" t="s">
        <v>224</v>
      </c>
      <c r="D2290" s="163">
        <v>74</v>
      </c>
      <c r="E2290" s="164">
        <v>117</v>
      </c>
      <c r="F2290" s="165">
        <v>191</v>
      </c>
      <c r="G2290" s="164">
        <v>10</v>
      </c>
      <c r="H2290" s="164">
        <v>12</v>
      </c>
      <c r="I2290" s="164">
        <v>22</v>
      </c>
      <c r="J2290" s="163">
        <v>84</v>
      </c>
      <c r="K2290" s="164">
        <v>129</v>
      </c>
      <c r="L2290" s="209">
        <v>213</v>
      </c>
    </row>
    <row r="2291" spans="2:12">
      <c r="C2291" s="65" t="s">
        <v>50</v>
      </c>
      <c r="D2291" s="9">
        <v>74</v>
      </c>
      <c r="E2291" s="10">
        <v>117</v>
      </c>
      <c r="F2291" s="11">
        <v>191</v>
      </c>
      <c r="G2291" s="10">
        <v>10</v>
      </c>
      <c r="H2291" s="10">
        <v>12</v>
      </c>
      <c r="I2291" s="10">
        <v>22</v>
      </c>
      <c r="J2291" s="9">
        <v>84</v>
      </c>
      <c r="K2291" s="10">
        <v>129</v>
      </c>
      <c r="L2291" s="38">
        <v>213</v>
      </c>
    </row>
    <row r="2292" spans="2:12">
      <c r="B2292" s="1" t="s">
        <v>232</v>
      </c>
      <c r="C2292" s="65"/>
      <c r="D2292" s="12"/>
      <c r="E2292" s="13"/>
      <c r="F2292" s="14"/>
      <c r="G2292" s="13"/>
      <c r="H2292" s="13"/>
      <c r="I2292" s="13"/>
      <c r="J2292" s="12"/>
      <c r="K2292" s="13"/>
      <c r="L2292" s="40"/>
    </row>
    <row r="2293" spans="2:12">
      <c r="C2293" s="141" t="s">
        <v>232</v>
      </c>
      <c r="D2293" s="163">
        <v>39</v>
      </c>
      <c r="E2293" s="164">
        <v>19</v>
      </c>
      <c r="F2293" s="165">
        <v>58</v>
      </c>
      <c r="G2293" s="164">
        <v>2</v>
      </c>
      <c r="H2293" s="164">
        <v>1</v>
      </c>
      <c r="I2293" s="164">
        <v>3</v>
      </c>
      <c r="J2293" s="163">
        <v>41</v>
      </c>
      <c r="K2293" s="164">
        <v>20</v>
      </c>
      <c r="L2293" s="209">
        <v>61</v>
      </c>
    </row>
    <row r="2294" spans="2:12">
      <c r="C2294" s="65" t="s">
        <v>50</v>
      </c>
      <c r="D2294" s="9">
        <v>39</v>
      </c>
      <c r="E2294" s="10">
        <v>19</v>
      </c>
      <c r="F2294" s="11">
        <v>58</v>
      </c>
      <c r="G2294" s="10">
        <v>2</v>
      </c>
      <c r="H2294" s="10">
        <v>1</v>
      </c>
      <c r="I2294" s="10">
        <v>3</v>
      </c>
      <c r="J2294" s="9">
        <v>41</v>
      </c>
      <c r="K2294" s="10">
        <v>20</v>
      </c>
      <c r="L2294" s="38">
        <v>61</v>
      </c>
    </row>
    <row r="2295" spans="2:12">
      <c r="B2295" s="1" t="s">
        <v>146</v>
      </c>
      <c r="C2295" s="65"/>
      <c r="D2295" s="12"/>
      <c r="E2295" s="13"/>
      <c r="F2295" s="14"/>
      <c r="G2295" s="13"/>
      <c r="H2295" s="13"/>
      <c r="I2295" s="13"/>
      <c r="J2295" s="12"/>
      <c r="K2295" s="13"/>
      <c r="L2295" s="40"/>
    </row>
    <row r="2296" spans="2:12">
      <c r="C2296" s="162" t="s">
        <v>577</v>
      </c>
      <c r="D2296" s="163">
        <v>70</v>
      </c>
      <c r="E2296" s="164">
        <v>5</v>
      </c>
      <c r="F2296" s="165">
        <v>75</v>
      </c>
      <c r="G2296" s="164">
        <v>2</v>
      </c>
      <c r="H2296" s="164">
        <v>0</v>
      </c>
      <c r="I2296" s="164">
        <v>2</v>
      </c>
      <c r="J2296" s="163">
        <v>72</v>
      </c>
      <c r="K2296" s="164">
        <v>5</v>
      </c>
      <c r="L2296" s="209">
        <v>77</v>
      </c>
    </row>
    <row r="2297" spans="2:12" ht="15" customHeight="1">
      <c r="C2297" s="162" t="s">
        <v>578</v>
      </c>
      <c r="D2297" s="163">
        <v>11</v>
      </c>
      <c r="E2297" s="164">
        <v>0</v>
      </c>
      <c r="F2297" s="165">
        <v>11</v>
      </c>
      <c r="G2297" s="164">
        <v>0</v>
      </c>
      <c r="H2297" s="164">
        <v>0</v>
      </c>
      <c r="I2297" s="164">
        <v>0</v>
      </c>
      <c r="J2297" s="163">
        <v>11</v>
      </c>
      <c r="K2297" s="164">
        <v>0</v>
      </c>
      <c r="L2297" s="209">
        <v>11</v>
      </c>
    </row>
    <row r="2298" spans="2:12">
      <c r="C2298" s="162" t="s">
        <v>508</v>
      </c>
      <c r="D2298" s="163">
        <v>33</v>
      </c>
      <c r="E2298" s="164">
        <v>28</v>
      </c>
      <c r="F2298" s="165">
        <v>61</v>
      </c>
      <c r="G2298" s="164">
        <v>5</v>
      </c>
      <c r="H2298" s="164">
        <v>2</v>
      </c>
      <c r="I2298" s="164">
        <v>7</v>
      </c>
      <c r="J2298" s="163">
        <v>38</v>
      </c>
      <c r="K2298" s="164">
        <v>30</v>
      </c>
      <c r="L2298" s="209">
        <v>68</v>
      </c>
    </row>
    <row r="2299" spans="2:12">
      <c r="C2299" s="65" t="s">
        <v>50</v>
      </c>
      <c r="D2299" s="9">
        <v>114</v>
      </c>
      <c r="E2299" s="10">
        <v>33</v>
      </c>
      <c r="F2299" s="11">
        <v>147</v>
      </c>
      <c r="G2299" s="10">
        <v>7</v>
      </c>
      <c r="H2299" s="10">
        <v>2</v>
      </c>
      <c r="I2299" s="10">
        <v>9</v>
      </c>
      <c r="J2299" s="9">
        <v>121</v>
      </c>
      <c r="K2299" s="10">
        <v>35</v>
      </c>
      <c r="L2299" s="38">
        <v>156</v>
      </c>
    </row>
    <row r="2300" spans="2:12">
      <c r="B2300" s="1" t="s">
        <v>243</v>
      </c>
      <c r="C2300" s="65"/>
      <c r="D2300" s="12"/>
      <c r="E2300" s="13"/>
      <c r="F2300" s="14"/>
      <c r="G2300" s="13"/>
      <c r="H2300" s="13"/>
      <c r="I2300" s="13"/>
      <c r="J2300" s="12"/>
      <c r="K2300" s="13"/>
      <c r="L2300" s="40"/>
    </row>
    <row r="2301" spans="2:12" ht="14.25" customHeight="1">
      <c r="C2301" s="141" t="s">
        <v>468</v>
      </c>
      <c r="D2301" s="163">
        <v>36</v>
      </c>
      <c r="E2301" s="164">
        <v>116</v>
      </c>
      <c r="F2301" s="165">
        <v>152</v>
      </c>
      <c r="G2301" s="164">
        <v>0</v>
      </c>
      <c r="H2301" s="164">
        <v>5</v>
      </c>
      <c r="I2301" s="164">
        <v>5</v>
      </c>
      <c r="J2301" s="163">
        <v>36</v>
      </c>
      <c r="K2301" s="164">
        <v>121</v>
      </c>
      <c r="L2301" s="209">
        <v>157</v>
      </c>
    </row>
    <row r="2302" spans="2:12">
      <c r="C2302" s="141" t="s">
        <v>594</v>
      </c>
      <c r="D2302" s="163">
        <v>20</v>
      </c>
      <c r="E2302" s="164">
        <v>23</v>
      </c>
      <c r="F2302" s="165">
        <v>43</v>
      </c>
      <c r="G2302" s="164">
        <v>26</v>
      </c>
      <c r="H2302" s="164">
        <v>98</v>
      </c>
      <c r="I2302" s="164">
        <v>124</v>
      </c>
      <c r="J2302" s="163">
        <v>46</v>
      </c>
      <c r="K2302" s="164">
        <v>121</v>
      </c>
      <c r="L2302" s="209">
        <v>167</v>
      </c>
    </row>
    <row r="2303" spans="2:12">
      <c r="C2303" s="141" t="s">
        <v>291</v>
      </c>
      <c r="D2303" s="163">
        <v>16</v>
      </c>
      <c r="E2303" s="164">
        <v>30</v>
      </c>
      <c r="F2303" s="165">
        <v>46</v>
      </c>
      <c r="G2303" s="164">
        <v>1</v>
      </c>
      <c r="H2303" s="164">
        <v>0</v>
      </c>
      <c r="I2303" s="164">
        <v>1</v>
      </c>
      <c r="J2303" s="163">
        <v>17</v>
      </c>
      <c r="K2303" s="164">
        <v>30</v>
      </c>
      <c r="L2303" s="209">
        <v>47</v>
      </c>
    </row>
    <row r="2304" spans="2:12" ht="26.4">
      <c r="C2304" s="141" t="s">
        <v>602</v>
      </c>
      <c r="D2304" s="163">
        <v>30</v>
      </c>
      <c r="E2304" s="164">
        <v>22</v>
      </c>
      <c r="F2304" s="165">
        <v>52</v>
      </c>
      <c r="G2304" s="164">
        <v>36</v>
      </c>
      <c r="H2304" s="164">
        <v>56</v>
      </c>
      <c r="I2304" s="164">
        <v>92</v>
      </c>
      <c r="J2304" s="163">
        <v>66</v>
      </c>
      <c r="K2304" s="164">
        <v>78</v>
      </c>
      <c r="L2304" s="209">
        <v>144</v>
      </c>
    </row>
    <row r="2305" spans="2:12">
      <c r="C2305" s="141" t="s">
        <v>469</v>
      </c>
      <c r="D2305" s="163">
        <v>26</v>
      </c>
      <c r="E2305" s="164">
        <v>20</v>
      </c>
      <c r="F2305" s="165">
        <v>46</v>
      </c>
      <c r="G2305" s="164">
        <v>1</v>
      </c>
      <c r="H2305" s="164">
        <v>1</v>
      </c>
      <c r="I2305" s="164">
        <v>2</v>
      </c>
      <c r="J2305" s="163">
        <v>27</v>
      </c>
      <c r="K2305" s="164">
        <v>21</v>
      </c>
      <c r="L2305" s="209">
        <v>48</v>
      </c>
    </row>
    <row r="2306" spans="2:12">
      <c r="C2306" s="141" t="s">
        <v>472</v>
      </c>
      <c r="D2306" s="163">
        <v>13</v>
      </c>
      <c r="E2306" s="164">
        <v>35</v>
      </c>
      <c r="F2306" s="165">
        <v>48</v>
      </c>
      <c r="G2306" s="164">
        <v>2</v>
      </c>
      <c r="H2306" s="164">
        <v>2</v>
      </c>
      <c r="I2306" s="164">
        <v>4</v>
      </c>
      <c r="J2306" s="163">
        <v>15</v>
      </c>
      <c r="K2306" s="164">
        <v>37</v>
      </c>
      <c r="L2306" s="209">
        <v>52</v>
      </c>
    </row>
    <row r="2307" spans="2:12">
      <c r="C2307" s="65" t="s">
        <v>50</v>
      </c>
      <c r="D2307" s="9">
        <v>141</v>
      </c>
      <c r="E2307" s="10">
        <v>246</v>
      </c>
      <c r="F2307" s="11">
        <v>387</v>
      </c>
      <c r="G2307" s="10">
        <v>66</v>
      </c>
      <c r="H2307" s="10">
        <v>162</v>
      </c>
      <c r="I2307" s="10">
        <v>228</v>
      </c>
      <c r="J2307" s="9">
        <v>207</v>
      </c>
      <c r="K2307" s="10">
        <v>408</v>
      </c>
      <c r="L2307" s="38">
        <v>615</v>
      </c>
    </row>
    <row r="2308" spans="2:12">
      <c r="B2308" s="1" t="s">
        <v>249</v>
      </c>
      <c r="C2308" s="65"/>
      <c r="D2308" s="12"/>
      <c r="E2308" s="13"/>
      <c r="F2308" s="14"/>
      <c r="G2308" s="13"/>
      <c r="H2308" s="13"/>
      <c r="I2308" s="13"/>
      <c r="J2308" s="12"/>
      <c r="K2308" s="13"/>
      <c r="L2308" s="40"/>
    </row>
    <row r="2309" spans="2:12">
      <c r="C2309" s="141" t="s">
        <v>473</v>
      </c>
      <c r="D2309" s="163">
        <v>23</v>
      </c>
      <c r="E2309" s="164">
        <v>85</v>
      </c>
      <c r="F2309" s="165">
        <v>108</v>
      </c>
      <c r="G2309" s="164">
        <v>0</v>
      </c>
      <c r="H2309" s="164">
        <v>3</v>
      </c>
      <c r="I2309" s="164">
        <v>3</v>
      </c>
      <c r="J2309" s="163">
        <v>23</v>
      </c>
      <c r="K2309" s="164">
        <v>88</v>
      </c>
      <c r="L2309" s="209">
        <v>111</v>
      </c>
    </row>
    <row r="2310" spans="2:12">
      <c r="C2310" s="141" t="s">
        <v>611</v>
      </c>
      <c r="D2310" s="163">
        <v>2</v>
      </c>
      <c r="E2310" s="164">
        <v>4</v>
      </c>
      <c r="F2310" s="165">
        <v>6</v>
      </c>
      <c r="G2310" s="164">
        <v>19</v>
      </c>
      <c r="H2310" s="164">
        <v>35</v>
      </c>
      <c r="I2310" s="164">
        <v>54</v>
      </c>
      <c r="J2310" s="163">
        <v>21</v>
      </c>
      <c r="K2310" s="164">
        <v>39</v>
      </c>
      <c r="L2310" s="209">
        <v>60</v>
      </c>
    </row>
    <row r="2311" spans="2:12">
      <c r="C2311" s="141" t="s">
        <v>292</v>
      </c>
      <c r="D2311" s="163">
        <v>7</v>
      </c>
      <c r="E2311" s="164">
        <v>35</v>
      </c>
      <c r="F2311" s="165">
        <v>42</v>
      </c>
      <c r="G2311" s="164">
        <v>0</v>
      </c>
      <c r="H2311" s="164">
        <v>0</v>
      </c>
      <c r="I2311" s="164">
        <v>0</v>
      </c>
      <c r="J2311" s="163">
        <v>7</v>
      </c>
      <c r="K2311" s="164">
        <v>35</v>
      </c>
      <c r="L2311" s="209">
        <v>42</v>
      </c>
    </row>
    <row r="2312" spans="2:12">
      <c r="C2312" s="141" t="s">
        <v>474</v>
      </c>
      <c r="D2312" s="163">
        <v>0</v>
      </c>
      <c r="E2312" s="164">
        <v>9</v>
      </c>
      <c r="F2312" s="165">
        <v>9</v>
      </c>
      <c r="G2312" s="164">
        <v>0</v>
      </c>
      <c r="H2312" s="164">
        <v>0</v>
      </c>
      <c r="I2312" s="164">
        <v>0</v>
      </c>
      <c r="J2312" s="163">
        <v>0</v>
      </c>
      <c r="K2312" s="164">
        <v>9</v>
      </c>
      <c r="L2312" s="209">
        <v>9</v>
      </c>
    </row>
    <row r="2313" spans="2:12">
      <c r="C2313" s="141" t="s">
        <v>476</v>
      </c>
      <c r="D2313" s="163">
        <v>80</v>
      </c>
      <c r="E2313" s="164">
        <v>521</v>
      </c>
      <c r="F2313" s="165">
        <v>601</v>
      </c>
      <c r="G2313" s="164">
        <v>4</v>
      </c>
      <c r="H2313" s="164">
        <v>31</v>
      </c>
      <c r="I2313" s="164">
        <v>35</v>
      </c>
      <c r="J2313" s="163">
        <v>84</v>
      </c>
      <c r="K2313" s="164">
        <v>552</v>
      </c>
      <c r="L2313" s="209">
        <v>636</v>
      </c>
    </row>
    <row r="2314" spans="2:12">
      <c r="C2314" s="65" t="s">
        <v>50</v>
      </c>
      <c r="D2314" s="9">
        <v>112</v>
      </c>
      <c r="E2314" s="10">
        <v>654</v>
      </c>
      <c r="F2314" s="11">
        <v>766</v>
      </c>
      <c r="G2314" s="10">
        <v>23</v>
      </c>
      <c r="H2314" s="10">
        <v>69</v>
      </c>
      <c r="I2314" s="10">
        <v>92</v>
      </c>
      <c r="J2314" s="9">
        <v>135</v>
      </c>
      <c r="K2314" s="10">
        <v>723</v>
      </c>
      <c r="L2314" s="38">
        <v>858</v>
      </c>
    </row>
    <row r="2315" spans="2:12">
      <c r="B2315" s="1" t="s">
        <v>255</v>
      </c>
      <c r="C2315" s="65"/>
      <c r="D2315" s="12"/>
      <c r="E2315" s="13"/>
      <c r="F2315" s="14"/>
      <c r="G2315" s="13"/>
      <c r="H2315" s="13"/>
      <c r="I2315" s="13"/>
      <c r="J2315" s="12"/>
      <c r="K2315" s="13"/>
      <c r="L2315" s="40"/>
    </row>
    <row r="2316" spans="2:12">
      <c r="C2316" s="141" t="s">
        <v>477</v>
      </c>
      <c r="D2316" s="163">
        <v>40</v>
      </c>
      <c r="E2316" s="164">
        <v>119</v>
      </c>
      <c r="F2316" s="165">
        <v>159</v>
      </c>
      <c r="G2316" s="164">
        <v>1</v>
      </c>
      <c r="H2316" s="164">
        <v>4</v>
      </c>
      <c r="I2316" s="164">
        <v>5</v>
      </c>
      <c r="J2316" s="163">
        <v>41</v>
      </c>
      <c r="K2316" s="164">
        <v>123</v>
      </c>
      <c r="L2316" s="209">
        <v>164</v>
      </c>
    </row>
    <row r="2317" spans="2:12">
      <c r="C2317" s="141" t="s">
        <v>478</v>
      </c>
      <c r="D2317" s="163">
        <v>206</v>
      </c>
      <c r="E2317" s="164">
        <v>403</v>
      </c>
      <c r="F2317" s="165">
        <v>609</v>
      </c>
      <c r="G2317" s="164">
        <v>4</v>
      </c>
      <c r="H2317" s="164">
        <v>18</v>
      </c>
      <c r="I2317" s="164">
        <v>22</v>
      </c>
      <c r="J2317" s="163">
        <v>210</v>
      </c>
      <c r="K2317" s="164">
        <v>421</v>
      </c>
      <c r="L2317" s="209">
        <v>631</v>
      </c>
    </row>
    <row r="2318" spans="2:12">
      <c r="C2318" s="65" t="s">
        <v>50</v>
      </c>
      <c r="D2318" s="9">
        <v>246</v>
      </c>
      <c r="E2318" s="10">
        <v>522</v>
      </c>
      <c r="F2318" s="11">
        <v>768</v>
      </c>
      <c r="G2318" s="10">
        <v>5</v>
      </c>
      <c r="H2318" s="10">
        <v>22</v>
      </c>
      <c r="I2318" s="10">
        <v>27</v>
      </c>
      <c r="J2318" s="9">
        <v>251</v>
      </c>
      <c r="K2318" s="10">
        <v>544</v>
      </c>
      <c r="L2318" s="38">
        <v>795</v>
      </c>
    </row>
    <row r="2319" spans="2:12">
      <c r="B2319" s="1" t="s">
        <v>259</v>
      </c>
      <c r="C2319" s="65"/>
      <c r="D2319" s="12"/>
      <c r="E2319" s="13"/>
      <c r="F2319" s="14"/>
      <c r="G2319" s="13"/>
      <c r="H2319" s="13"/>
      <c r="I2319" s="13"/>
      <c r="J2319" s="12"/>
      <c r="K2319" s="13"/>
      <c r="L2319" s="40"/>
    </row>
    <row r="2320" spans="2:12">
      <c r="C2320" s="162" t="s">
        <v>621</v>
      </c>
      <c r="D2320" s="163">
        <v>0</v>
      </c>
      <c r="E2320" s="164">
        <v>2</v>
      </c>
      <c r="F2320" s="165">
        <v>2</v>
      </c>
      <c r="G2320" s="164">
        <v>1</v>
      </c>
      <c r="H2320" s="164">
        <v>7</v>
      </c>
      <c r="I2320" s="164">
        <v>8</v>
      </c>
      <c r="J2320" s="163">
        <v>1</v>
      </c>
      <c r="K2320" s="164">
        <v>9</v>
      </c>
      <c r="L2320" s="209">
        <v>10</v>
      </c>
    </row>
    <row r="2321" spans="2:12">
      <c r="C2321" s="141" t="s">
        <v>624</v>
      </c>
      <c r="D2321" s="163">
        <v>12</v>
      </c>
      <c r="E2321" s="164">
        <v>56</v>
      </c>
      <c r="F2321" s="165">
        <v>68</v>
      </c>
      <c r="G2321" s="164">
        <v>0</v>
      </c>
      <c r="H2321" s="164">
        <v>2</v>
      </c>
      <c r="I2321" s="164">
        <v>2</v>
      </c>
      <c r="J2321" s="163">
        <v>12</v>
      </c>
      <c r="K2321" s="164">
        <v>58</v>
      </c>
      <c r="L2321" s="209">
        <v>70</v>
      </c>
    </row>
    <row r="2322" spans="2:12">
      <c r="C2322" s="141" t="s">
        <v>625</v>
      </c>
      <c r="D2322" s="163">
        <v>3</v>
      </c>
      <c r="E2322" s="164">
        <v>11</v>
      </c>
      <c r="F2322" s="165">
        <v>14</v>
      </c>
      <c r="G2322" s="164">
        <v>0</v>
      </c>
      <c r="H2322" s="164">
        <v>2</v>
      </c>
      <c r="I2322" s="164">
        <v>2</v>
      </c>
      <c r="J2322" s="163">
        <v>3</v>
      </c>
      <c r="K2322" s="164">
        <v>13</v>
      </c>
      <c r="L2322" s="209">
        <v>16</v>
      </c>
    </row>
    <row r="2323" spans="2:12">
      <c r="C2323" s="65" t="s">
        <v>50</v>
      </c>
      <c r="D2323" s="9">
        <v>15</v>
      </c>
      <c r="E2323" s="10">
        <v>69</v>
      </c>
      <c r="F2323" s="11">
        <v>84</v>
      </c>
      <c r="G2323" s="10">
        <v>1</v>
      </c>
      <c r="H2323" s="10">
        <v>11</v>
      </c>
      <c r="I2323" s="10">
        <v>12</v>
      </c>
      <c r="J2323" s="9">
        <v>16</v>
      </c>
      <c r="K2323" s="10">
        <v>80</v>
      </c>
      <c r="L2323" s="38">
        <v>96</v>
      </c>
    </row>
    <row r="2324" spans="2:12">
      <c r="B2324" s="1" t="s">
        <v>260</v>
      </c>
      <c r="C2324" s="65"/>
      <c r="D2324" s="12"/>
      <c r="E2324" s="13"/>
      <c r="F2324" s="14"/>
      <c r="G2324" s="13"/>
      <c r="H2324" s="13"/>
      <c r="I2324" s="13"/>
      <c r="J2324" s="12"/>
      <c r="K2324" s="13"/>
      <c r="L2324" s="40"/>
    </row>
    <row r="2325" spans="2:12">
      <c r="C2325" s="162" t="s">
        <v>630</v>
      </c>
      <c r="D2325" s="163">
        <v>3</v>
      </c>
      <c r="E2325" s="164">
        <v>32</v>
      </c>
      <c r="F2325" s="165">
        <v>35</v>
      </c>
      <c r="G2325" s="164">
        <v>24</v>
      </c>
      <c r="H2325" s="164">
        <v>88</v>
      </c>
      <c r="I2325" s="164">
        <v>112</v>
      </c>
      <c r="J2325" s="163">
        <v>27</v>
      </c>
      <c r="K2325" s="164">
        <v>120</v>
      </c>
      <c r="L2325" s="209">
        <v>147</v>
      </c>
    </row>
    <row r="2326" spans="2:12">
      <c r="C2326" s="141" t="s">
        <v>260</v>
      </c>
      <c r="D2326" s="163">
        <v>7</v>
      </c>
      <c r="E2326" s="164">
        <v>26</v>
      </c>
      <c r="F2326" s="165">
        <v>33</v>
      </c>
      <c r="G2326" s="164">
        <v>0</v>
      </c>
      <c r="H2326" s="164">
        <v>1</v>
      </c>
      <c r="I2326" s="164">
        <v>1</v>
      </c>
      <c r="J2326" s="163">
        <v>7</v>
      </c>
      <c r="K2326" s="164">
        <v>27</v>
      </c>
      <c r="L2326" s="209">
        <v>34</v>
      </c>
    </row>
    <row r="2327" spans="2:12">
      <c r="C2327" s="65" t="s">
        <v>50</v>
      </c>
      <c r="D2327" s="9">
        <v>10</v>
      </c>
      <c r="E2327" s="10">
        <v>58</v>
      </c>
      <c r="F2327" s="11">
        <v>68</v>
      </c>
      <c r="G2327" s="10">
        <v>24</v>
      </c>
      <c r="H2327" s="10">
        <v>89</v>
      </c>
      <c r="I2327" s="10">
        <v>113</v>
      </c>
      <c r="J2327" s="9">
        <v>34</v>
      </c>
      <c r="K2327" s="10">
        <v>147</v>
      </c>
      <c r="L2327" s="38">
        <v>181</v>
      </c>
    </row>
    <row r="2328" spans="2:12">
      <c r="B2328" s="1" t="s">
        <v>261</v>
      </c>
      <c r="C2328" s="65"/>
      <c r="D2328" s="12"/>
      <c r="E2328" s="13"/>
      <c r="F2328" s="14"/>
      <c r="G2328" s="13"/>
      <c r="H2328" s="13"/>
      <c r="I2328" s="13"/>
      <c r="J2328" s="12"/>
      <c r="K2328" s="13"/>
      <c r="L2328" s="40"/>
    </row>
    <row r="2329" spans="2:12" ht="14.25" customHeight="1">
      <c r="C2329" s="162" t="s">
        <v>293</v>
      </c>
      <c r="D2329" s="163">
        <v>9</v>
      </c>
      <c r="E2329" s="164">
        <v>37</v>
      </c>
      <c r="F2329" s="165">
        <v>46</v>
      </c>
      <c r="G2329" s="164">
        <v>2</v>
      </c>
      <c r="H2329" s="164">
        <v>2</v>
      </c>
      <c r="I2329" s="164">
        <v>4</v>
      </c>
      <c r="J2329" s="163">
        <v>11</v>
      </c>
      <c r="K2329" s="164">
        <v>39</v>
      </c>
      <c r="L2329" s="209">
        <v>50</v>
      </c>
    </row>
    <row r="2330" spans="2:12">
      <c r="C2330" s="65" t="s">
        <v>50</v>
      </c>
      <c r="D2330" s="9">
        <v>9</v>
      </c>
      <c r="E2330" s="10">
        <v>37</v>
      </c>
      <c r="F2330" s="11">
        <v>46</v>
      </c>
      <c r="G2330" s="10">
        <v>2</v>
      </c>
      <c r="H2330" s="10">
        <v>2</v>
      </c>
      <c r="I2330" s="10">
        <v>4</v>
      </c>
      <c r="J2330" s="9">
        <v>11</v>
      </c>
      <c r="K2330" s="10">
        <v>39</v>
      </c>
      <c r="L2330" s="38">
        <v>50</v>
      </c>
    </row>
    <row r="2331" spans="2:12">
      <c r="B2331" s="1" t="s">
        <v>265</v>
      </c>
      <c r="C2331" s="65"/>
      <c r="D2331" s="12"/>
      <c r="E2331" s="13"/>
      <c r="F2331" s="14"/>
      <c r="G2331" s="13"/>
      <c r="H2331" s="13"/>
      <c r="I2331" s="13"/>
      <c r="J2331" s="12"/>
      <c r="K2331" s="13"/>
      <c r="L2331" s="40"/>
    </row>
    <row r="2332" spans="2:12" ht="26.4">
      <c r="C2332" s="141" t="s">
        <v>640</v>
      </c>
      <c r="D2332" s="163">
        <v>21</v>
      </c>
      <c r="E2332" s="164">
        <v>35</v>
      </c>
      <c r="F2332" s="165">
        <v>56</v>
      </c>
      <c r="G2332" s="164">
        <v>0</v>
      </c>
      <c r="H2332" s="164">
        <v>0</v>
      </c>
      <c r="I2332" s="164">
        <v>0</v>
      </c>
      <c r="J2332" s="163">
        <v>21</v>
      </c>
      <c r="K2332" s="164">
        <v>35</v>
      </c>
      <c r="L2332" s="209">
        <v>56</v>
      </c>
    </row>
    <row r="2333" spans="2:12" ht="26.4">
      <c r="C2333" s="141" t="s">
        <v>641</v>
      </c>
      <c r="D2333" s="163">
        <v>11</v>
      </c>
      <c r="E2333" s="164">
        <v>12</v>
      </c>
      <c r="F2333" s="165">
        <v>23</v>
      </c>
      <c r="G2333" s="164">
        <v>1</v>
      </c>
      <c r="H2333" s="164">
        <v>0</v>
      </c>
      <c r="I2333" s="164">
        <v>1</v>
      </c>
      <c r="J2333" s="163">
        <v>12</v>
      </c>
      <c r="K2333" s="164">
        <v>12</v>
      </c>
      <c r="L2333" s="209">
        <v>24</v>
      </c>
    </row>
    <row r="2334" spans="2:12">
      <c r="C2334" s="65" t="s">
        <v>50</v>
      </c>
      <c r="D2334" s="9">
        <v>32</v>
      </c>
      <c r="E2334" s="10">
        <v>47</v>
      </c>
      <c r="F2334" s="11">
        <v>79</v>
      </c>
      <c r="G2334" s="10">
        <v>1</v>
      </c>
      <c r="H2334" s="10">
        <v>0</v>
      </c>
      <c r="I2334" s="10">
        <v>1</v>
      </c>
      <c r="J2334" s="9">
        <v>33</v>
      </c>
      <c r="K2334" s="10">
        <v>47</v>
      </c>
      <c r="L2334" s="38">
        <v>80</v>
      </c>
    </row>
    <row r="2335" spans="2:12">
      <c r="B2335" s="1" t="s">
        <v>269</v>
      </c>
      <c r="C2335" s="65"/>
      <c r="D2335" s="12"/>
      <c r="E2335" s="13"/>
      <c r="F2335" s="14"/>
      <c r="G2335" s="13"/>
      <c r="H2335" s="13"/>
      <c r="I2335" s="13"/>
      <c r="J2335" s="12"/>
      <c r="K2335" s="13"/>
      <c r="L2335" s="40"/>
    </row>
    <row r="2336" spans="2:12">
      <c r="C2336" s="162" t="s">
        <v>382</v>
      </c>
      <c r="D2336" s="163">
        <v>18</v>
      </c>
      <c r="E2336" s="164">
        <v>53</v>
      </c>
      <c r="F2336" s="165">
        <v>71</v>
      </c>
      <c r="G2336" s="164">
        <v>1</v>
      </c>
      <c r="H2336" s="164">
        <v>1</v>
      </c>
      <c r="I2336" s="164">
        <v>2</v>
      </c>
      <c r="J2336" s="163">
        <v>19</v>
      </c>
      <c r="K2336" s="164">
        <v>54</v>
      </c>
      <c r="L2336" s="209">
        <v>73</v>
      </c>
    </row>
    <row r="2337" spans="2:12">
      <c r="C2337" s="162" t="s">
        <v>788</v>
      </c>
      <c r="D2337" s="163">
        <v>2</v>
      </c>
      <c r="E2337" s="164">
        <v>7</v>
      </c>
      <c r="F2337" s="165">
        <v>9</v>
      </c>
      <c r="G2337" s="164">
        <v>1</v>
      </c>
      <c r="H2337" s="164">
        <v>0</v>
      </c>
      <c r="I2337" s="164">
        <v>1</v>
      </c>
      <c r="J2337" s="163">
        <v>3</v>
      </c>
      <c r="K2337" s="164">
        <v>7</v>
      </c>
      <c r="L2337" s="209">
        <v>10</v>
      </c>
    </row>
    <row r="2338" spans="2:12">
      <c r="C2338" s="162" t="s">
        <v>789</v>
      </c>
      <c r="D2338" s="163">
        <v>6</v>
      </c>
      <c r="E2338" s="164">
        <v>21</v>
      </c>
      <c r="F2338" s="165">
        <v>27</v>
      </c>
      <c r="G2338" s="164">
        <v>0</v>
      </c>
      <c r="H2338" s="164">
        <v>3</v>
      </c>
      <c r="I2338" s="164">
        <v>3</v>
      </c>
      <c r="J2338" s="163">
        <v>6</v>
      </c>
      <c r="K2338" s="164">
        <v>24</v>
      </c>
      <c r="L2338" s="209">
        <v>30</v>
      </c>
    </row>
    <row r="2339" spans="2:12" ht="13.5" customHeight="1">
      <c r="C2339" s="65" t="s">
        <v>50</v>
      </c>
      <c r="D2339" s="9">
        <v>26</v>
      </c>
      <c r="E2339" s="10">
        <v>81</v>
      </c>
      <c r="F2339" s="11">
        <v>107</v>
      </c>
      <c r="G2339" s="10">
        <v>2</v>
      </c>
      <c r="H2339" s="10">
        <v>4</v>
      </c>
      <c r="I2339" s="10">
        <v>6</v>
      </c>
      <c r="J2339" s="9">
        <v>28</v>
      </c>
      <c r="K2339" s="10">
        <v>85</v>
      </c>
      <c r="L2339" s="38">
        <v>113</v>
      </c>
    </row>
    <row r="2340" spans="2:12" ht="13.2" customHeight="1">
      <c r="B2340" s="1" t="s">
        <v>270</v>
      </c>
      <c r="C2340" s="65"/>
      <c r="D2340" s="12"/>
      <c r="E2340" s="13"/>
      <c r="F2340" s="14"/>
      <c r="G2340" s="13"/>
      <c r="H2340" s="13"/>
      <c r="I2340" s="13"/>
      <c r="J2340" s="12"/>
      <c r="K2340" s="13"/>
      <c r="L2340" s="40"/>
    </row>
    <row r="2341" spans="2:12" ht="26.4">
      <c r="C2341" s="141" t="s">
        <v>672</v>
      </c>
      <c r="D2341" s="163">
        <v>5</v>
      </c>
      <c r="E2341" s="164">
        <v>1</v>
      </c>
      <c r="F2341" s="165">
        <v>6</v>
      </c>
      <c r="G2341" s="164">
        <v>60</v>
      </c>
      <c r="H2341" s="164">
        <v>26</v>
      </c>
      <c r="I2341" s="164">
        <v>86</v>
      </c>
      <c r="J2341" s="163">
        <v>65</v>
      </c>
      <c r="K2341" s="164">
        <v>27</v>
      </c>
      <c r="L2341" s="209">
        <v>92</v>
      </c>
    </row>
    <row r="2342" spans="2:12" ht="13.2" customHeight="1">
      <c r="C2342" s="141" t="s">
        <v>673</v>
      </c>
      <c r="D2342" s="163">
        <v>21</v>
      </c>
      <c r="E2342" s="164">
        <v>3</v>
      </c>
      <c r="F2342" s="165">
        <v>24</v>
      </c>
      <c r="G2342" s="164">
        <v>30</v>
      </c>
      <c r="H2342" s="164">
        <v>15</v>
      </c>
      <c r="I2342" s="164">
        <v>45</v>
      </c>
      <c r="J2342" s="163">
        <v>51</v>
      </c>
      <c r="K2342" s="164">
        <v>18</v>
      </c>
      <c r="L2342" s="209">
        <v>69</v>
      </c>
    </row>
    <row r="2343" spans="2:12">
      <c r="C2343" s="141" t="s">
        <v>674</v>
      </c>
      <c r="D2343" s="163">
        <v>20</v>
      </c>
      <c r="E2343" s="164">
        <v>19</v>
      </c>
      <c r="F2343" s="165">
        <v>39</v>
      </c>
      <c r="G2343" s="164">
        <v>4</v>
      </c>
      <c r="H2343" s="164">
        <v>9</v>
      </c>
      <c r="I2343" s="164">
        <v>13</v>
      </c>
      <c r="J2343" s="163">
        <v>24</v>
      </c>
      <c r="K2343" s="164">
        <v>28</v>
      </c>
      <c r="L2343" s="209">
        <v>52</v>
      </c>
    </row>
    <row r="2344" spans="2:12">
      <c r="C2344" s="141" t="s">
        <v>808</v>
      </c>
      <c r="D2344" s="163">
        <v>7</v>
      </c>
      <c r="E2344" s="164">
        <v>1</v>
      </c>
      <c r="F2344" s="165">
        <v>8</v>
      </c>
      <c r="G2344" s="164">
        <v>10</v>
      </c>
      <c r="H2344" s="164">
        <v>9</v>
      </c>
      <c r="I2344" s="164">
        <v>19</v>
      </c>
      <c r="J2344" s="163">
        <v>17</v>
      </c>
      <c r="K2344" s="164">
        <v>10</v>
      </c>
      <c r="L2344" s="209">
        <v>27</v>
      </c>
    </row>
    <row r="2345" spans="2:12">
      <c r="C2345" s="141" t="s">
        <v>678</v>
      </c>
      <c r="D2345" s="163">
        <v>10</v>
      </c>
      <c r="E2345" s="164">
        <v>0</v>
      </c>
      <c r="F2345" s="165">
        <v>10</v>
      </c>
      <c r="G2345" s="164">
        <v>13</v>
      </c>
      <c r="H2345" s="164">
        <v>9</v>
      </c>
      <c r="I2345" s="164">
        <v>22</v>
      </c>
      <c r="J2345" s="163">
        <v>23</v>
      </c>
      <c r="K2345" s="164">
        <v>9</v>
      </c>
      <c r="L2345" s="209">
        <v>32</v>
      </c>
    </row>
    <row r="2346" spans="2:12">
      <c r="C2346" s="141" t="s">
        <v>680</v>
      </c>
      <c r="D2346" s="163">
        <v>18</v>
      </c>
      <c r="E2346" s="164">
        <v>3</v>
      </c>
      <c r="F2346" s="165">
        <v>21</v>
      </c>
      <c r="G2346" s="164">
        <v>18</v>
      </c>
      <c r="H2346" s="164">
        <v>8</v>
      </c>
      <c r="I2346" s="164">
        <v>26</v>
      </c>
      <c r="J2346" s="163">
        <v>36</v>
      </c>
      <c r="K2346" s="164">
        <v>11</v>
      </c>
      <c r="L2346" s="209">
        <v>47</v>
      </c>
    </row>
    <row r="2347" spans="2:12">
      <c r="C2347" s="141" t="s">
        <v>681</v>
      </c>
      <c r="D2347" s="163">
        <v>30</v>
      </c>
      <c r="E2347" s="164">
        <v>3</v>
      </c>
      <c r="F2347" s="165">
        <v>33</v>
      </c>
      <c r="G2347" s="164">
        <v>58</v>
      </c>
      <c r="H2347" s="164">
        <v>9</v>
      </c>
      <c r="I2347" s="164">
        <v>67</v>
      </c>
      <c r="J2347" s="163">
        <v>88</v>
      </c>
      <c r="K2347" s="164">
        <v>12</v>
      </c>
      <c r="L2347" s="209">
        <v>100</v>
      </c>
    </row>
    <row r="2348" spans="2:12">
      <c r="C2348" s="141" t="s">
        <v>484</v>
      </c>
      <c r="D2348" s="163">
        <v>1</v>
      </c>
      <c r="E2348" s="164">
        <v>1</v>
      </c>
      <c r="F2348" s="165">
        <v>2</v>
      </c>
      <c r="G2348" s="164">
        <v>0</v>
      </c>
      <c r="H2348" s="164">
        <v>0</v>
      </c>
      <c r="I2348" s="164">
        <v>0</v>
      </c>
      <c r="J2348" s="163">
        <v>1</v>
      </c>
      <c r="K2348" s="164">
        <v>1</v>
      </c>
      <c r="L2348" s="209">
        <v>2</v>
      </c>
    </row>
    <row r="2349" spans="2:12">
      <c r="C2349" s="141" t="s">
        <v>690</v>
      </c>
      <c r="D2349" s="163">
        <v>48</v>
      </c>
      <c r="E2349" s="164">
        <v>5</v>
      </c>
      <c r="F2349" s="165">
        <v>53</v>
      </c>
      <c r="G2349" s="164">
        <v>1</v>
      </c>
      <c r="H2349" s="164">
        <v>0</v>
      </c>
      <c r="I2349" s="164">
        <v>1</v>
      </c>
      <c r="J2349" s="163">
        <v>49</v>
      </c>
      <c r="K2349" s="164">
        <v>5</v>
      </c>
      <c r="L2349" s="209">
        <v>54</v>
      </c>
    </row>
    <row r="2350" spans="2:12">
      <c r="C2350" s="65" t="s">
        <v>50</v>
      </c>
      <c r="D2350" s="9">
        <v>160</v>
      </c>
      <c r="E2350" s="10">
        <v>36</v>
      </c>
      <c r="F2350" s="11">
        <v>196</v>
      </c>
      <c r="G2350" s="10">
        <v>194</v>
      </c>
      <c r="H2350" s="10">
        <v>85</v>
      </c>
      <c r="I2350" s="10">
        <v>279</v>
      </c>
      <c r="J2350" s="9">
        <v>354</v>
      </c>
      <c r="K2350" s="10">
        <v>121</v>
      </c>
      <c r="L2350" s="38">
        <v>475</v>
      </c>
    </row>
    <row r="2351" spans="2:12">
      <c r="B2351" s="1" t="s">
        <v>273</v>
      </c>
      <c r="C2351" s="65"/>
      <c r="D2351" s="12"/>
      <c r="E2351" s="13"/>
      <c r="F2351" s="14"/>
      <c r="G2351" s="13"/>
      <c r="H2351" s="13"/>
      <c r="I2351" s="13"/>
      <c r="J2351" s="12"/>
      <c r="K2351" s="13"/>
      <c r="L2351" s="40"/>
    </row>
    <row r="2352" spans="2:12">
      <c r="C2352" s="141" t="s">
        <v>487</v>
      </c>
      <c r="D2352" s="163">
        <v>1</v>
      </c>
      <c r="E2352" s="164">
        <v>1</v>
      </c>
      <c r="F2352" s="165">
        <v>2</v>
      </c>
      <c r="G2352" s="164">
        <v>0</v>
      </c>
      <c r="H2352" s="164">
        <v>0</v>
      </c>
      <c r="I2352" s="164">
        <v>0</v>
      </c>
      <c r="J2352" s="163">
        <v>1</v>
      </c>
      <c r="K2352" s="164">
        <v>1</v>
      </c>
      <c r="L2352" s="209">
        <v>2</v>
      </c>
    </row>
    <row r="2353" spans="1:12">
      <c r="C2353" s="141" t="s">
        <v>709</v>
      </c>
      <c r="D2353" s="163">
        <v>29</v>
      </c>
      <c r="E2353" s="164">
        <v>35</v>
      </c>
      <c r="F2353" s="165">
        <v>64</v>
      </c>
      <c r="G2353" s="164">
        <v>36</v>
      </c>
      <c r="H2353" s="164">
        <v>46</v>
      </c>
      <c r="I2353" s="164">
        <v>82</v>
      </c>
      <c r="J2353" s="163">
        <v>65</v>
      </c>
      <c r="K2353" s="164">
        <v>81</v>
      </c>
      <c r="L2353" s="209">
        <v>146</v>
      </c>
    </row>
    <row r="2354" spans="1:12">
      <c r="C2354" s="141" t="s">
        <v>711</v>
      </c>
      <c r="D2354" s="163">
        <v>16</v>
      </c>
      <c r="E2354" s="164">
        <v>7</v>
      </c>
      <c r="F2354" s="165">
        <v>23</v>
      </c>
      <c r="G2354" s="164">
        <v>4</v>
      </c>
      <c r="H2354" s="164">
        <v>7</v>
      </c>
      <c r="I2354" s="164">
        <v>11</v>
      </c>
      <c r="J2354" s="163">
        <v>20</v>
      </c>
      <c r="K2354" s="164">
        <v>14</v>
      </c>
      <c r="L2354" s="209">
        <v>34</v>
      </c>
    </row>
    <row r="2355" spans="1:12">
      <c r="C2355" s="141" t="s">
        <v>720</v>
      </c>
      <c r="D2355" s="163">
        <v>15</v>
      </c>
      <c r="E2355" s="164">
        <v>4</v>
      </c>
      <c r="F2355" s="165">
        <v>19</v>
      </c>
      <c r="G2355" s="164">
        <v>0</v>
      </c>
      <c r="H2355" s="164">
        <v>3</v>
      </c>
      <c r="I2355" s="164">
        <v>3</v>
      </c>
      <c r="J2355" s="163">
        <v>15</v>
      </c>
      <c r="K2355" s="164">
        <v>7</v>
      </c>
      <c r="L2355" s="209">
        <v>22</v>
      </c>
    </row>
    <row r="2356" spans="1:12">
      <c r="C2356" s="141" t="s">
        <v>415</v>
      </c>
      <c r="D2356" s="163">
        <v>18</v>
      </c>
      <c r="E2356" s="164">
        <v>3</v>
      </c>
      <c r="F2356" s="165">
        <v>21</v>
      </c>
      <c r="G2356" s="164">
        <v>0</v>
      </c>
      <c r="H2356" s="164">
        <v>0</v>
      </c>
      <c r="I2356" s="164">
        <v>0</v>
      </c>
      <c r="J2356" s="163">
        <v>18</v>
      </c>
      <c r="K2356" s="164">
        <v>3</v>
      </c>
      <c r="L2356" s="209">
        <v>21</v>
      </c>
    </row>
    <row r="2357" spans="1:12" ht="18" customHeight="1">
      <c r="C2357" s="141" t="s">
        <v>294</v>
      </c>
      <c r="D2357" s="163">
        <v>18</v>
      </c>
      <c r="E2357" s="164">
        <v>21</v>
      </c>
      <c r="F2357" s="165">
        <v>39</v>
      </c>
      <c r="G2357" s="164">
        <v>1</v>
      </c>
      <c r="H2357" s="164">
        <v>0</v>
      </c>
      <c r="I2357" s="164">
        <v>1</v>
      </c>
      <c r="J2357" s="163">
        <v>19</v>
      </c>
      <c r="K2357" s="164">
        <v>21</v>
      </c>
      <c r="L2357" s="209">
        <v>40</v>
      </c>
    </row>
    <row r="2358" spans="1:12">
      <c r="C2358" s="141" t="s">
        <v>494</v>
      </c>
      <c r="D2358" s="163">
        <v>5</v>
      </c>
      <c r="E2358" s="164">
        <v>6</v>
      </c>
      <c r="F2358" s="165">
        <v>11</v>
      </c>
      <c r="G2358" s="164">
        <v>0</v>
      </c>
      <c r="H2358" s="164">
        <v>0</v>
      </c>
      <c r="I2358" s="164">
        <v>0</v>
      </c>
      <c r="J2358" s="163">
        <v>5</v>
      </c>
      <c r="K2358" s="164">
        <v>6</v>
      </c>
      <c r="L2358" s="209">
        <v>11</v>
      </c>
    </row>
    <row r="2359" spans="1:12">
      <c r="C2359" s="65" t="s">
        <v>50</v>
      </c>
      <c r="D2359" s="9">
        <v>102</v>
      </c>
      <c r="E2359" s="10">
        <v>77</v>
      </c>
      <c r="F2359" s="11">
        <v>179</v>
      </c>
      <c r="G2359" s="10">
        <v>41</v>
      </c>
      <c r="H2359" s="10">
        <v>56</v>
      </c>
      <c r="I2359" s="10">
        <v>97</v>
      </c>
      <c r="J2359" s="9">
        <v>143</v>
      </c>
      <c r="K2359" s="10">
        <v>133</v>
      </c>
      <c r="L2359" s="38">
        <v>276</v>
      </c>
    </row>
    <row r="2360" spans="1:12" ht="24.6" customHeight="1">
      <c r="B2360" s="1" t="s">
        <v>274</v>
      </c>
      <c r="C2360" s="65"/>
      <c r="D2360" s="12"/>
      <c r="E2360" s="13"/>
      <c r="F2360" s="14"/>
      <c r="G2360" s="13"/>
      <c r="H2360" s="13"/>
      <c r="I2360" s="13"/>
      <c r="J2360" s="12"/>
      <c r="K2360" s="13"/>
      <c r="L2360" s="40"/>
    </row>
    <row r="2361" spans="1:12">
      <c r="C2361" s="141" t="s">
        <v>499</v>
      </c>
      <c r="D2361" s="163">
        <v>28</v>
      </c>
      <c r="E2361" s="164">
        <v>20</v>
      </c>
      <c r="F2361" s="165">
        <v>48</v>
      </c>
      <c r="G2361" s="164">
        <v>0</v>
      </c>
      <c r="H2361" s="164">
        <v>0</v>
      </c>
      <c r="I2361" s="164">
        <v>0</v>
      </c>
      <c r="J2361" s="163">
        <v>28</v>
      </c>
      <c r="K2361" s="164">
        <v>20</v>
      </c>
      <c r="L2361" s="209">
        <v>48</v>
      </c>
    </row>
    <row r="2362" spans="1:12">
      <c r="C2362" s="65" t="s">
        <v>50</v>
      </c>
      <c r="D2362" s="9">
        <v>28</v>
      </c>
      <c r="E2362" s="10">
        <v>20</v>
      </c>
      <c r="F2362" s="11">
        <v>48</v>
      </c>
      <c r="G2362" s="10">
        <v>0</v>
      </c>
      <c r="H2362" s="10">
        <v>0</v>
      </c>
      <c r="I2362" s="10">
        <v>0</v>
      </c>
      <c r="J2362" s="9">
        <v>28</v>
      </c>
      <c r="K2362" s="10">
        <v>20</v>
      </c>
      <c r="L2362" s="38">
        <v>48</v>
      </c>
    </row>
    <row r="2363" spans="1:12">
      <c r="C2363" s="65" t="s">
        <v>295</v>
      </c>
      <c r="D2363" s="166">
        <v>1884</v>
      </c>
      <c r="E2363" s="167">
        <v>2801</v>
      </c>
      <c r="F2363" s="180">
        <v>4685</v>
      </c>
      <c r="G2363" s="167">
        <v>577</v>
      </c>
      <c r="H2363" s="167">
        <v>800</v>
      </c>
      <c r="I2363" s="167">
        <v>1377</v>
      </c>
      <c r="J2363" s="166">
        <v>2461</v>
      </c>
      <c r="K2363" s="167">
        <v>3601</v>
      </c>
      <c r="L2363" s="278">
        <v>6062</v>
      </c>
    </row>
    <row r="2364" spans="1:12">
      <c r="C2364" s="65" t="s">
        <v>301</v>
      </c>
      <c r="D2364" s="12">
        <f t="shared" ref="D2364:L2364" si="43">SUM(D2363,D2251)</f>
        <v>5014</v>
      </c>
      <c r="E2364" s="13">
        <f t="shared" si="43"/>
        <v>7081</v>
      </c>
      <c r="F2364" s="13">
        <f t="shared" si="43"/>
        <v>12095</v>
      </c>
      <c r="G2364" s="12">
        <f t="shared" si="43"/>
        <v>850</v>
      </c>
      <c r="H2364" s="13">
        <f t="shared" si="43"/>
        <v>1149</v>
      </c>
      <c r="I2364" s="13">
        <f t="shared" si="43"/>
        <v>1999</v>
      </c>
      <c r="J2364" s="12">
        <f t="shared" si="43"/>
        <v>5864</v>
      </c>
      <c r="K2364" s="13">
        <f t="shared" si="43"/>
        <v>8230</v>
      </c>
      <c r="L2364" s="40">
        <f t="shared" si="43"/>
        <v>14094</v>
      </c>
    </row>
    <row r="2365" spans="1:12">
      <c r="A2365" s="1" t="s">
        <v>60</v>
      </c>
      <c r="C2365" s="65"/>
      <c r="D2365" s="159">
        <v>274</v>
      </c>
      <c r="E2365" s="140">
        <v>456</v>
      </c>
      <c r="F2365" s="140">
        <v>730</v>
      </c>
      <c r="G2365" s="159">
        <v>62</v>
      </c>
      <c r="H2365" s="140">
        <v>73</v>
      </c>
      <c r="I2365" s="160">
        <v>135</v>
      </c>
      <c r="J2365" s="140">
        <v>336</v>
      </c>
      <c r="K2365" s="140">
        <v>529</v>
      </c>
      <c r="L2365" s="275">
        <v>865</v>
      </c>
    </row>
    <row r="2366" spans="1:12">
      <c r="A2366" s="1" t="s">
        <v>61</v>
      </c>
      <c r="D2366" s="163">
        <v>487</v>
      </c>
      <c r="E2366" s="164">
        <v>483</v>
      </c>
      <c r="F2366" s="164">
        <v>970</v>
      </c>
      <c r="G2366" s="163">
        <v>573</v>
      </c>
      <c r="H2366" s="164">
        <v>477</v>
      </c>
      <c r="I2366" s="164">
        <v>1050</v>
      </c>
      <c r="J2366" s="163">
        <v>1060</v>
      </c>
      <c r="K2366" s="164">
        <v>960</v>
      </c>
      <c r="L2366" s="209">
        <v>2020</v>
      </c>
    </row>
    <row r="2367" spans="1:12">
      <c r="A2367" s="1" t="s">
        <v>62</v>
      </c>
      <c r="D2367" s="163">
        <v>489</v>
      </c>
      <c r="E2367" s="164">
        <v>482</v>
      </c>
      <c r="F2367" s="164">
        <v>971</v>
      </c>
      <c r="G2367" s="163">
        <v>573</v>
      </c>
      <c r="H2367" s="164">
        <v>481</v>
      </c>
      <c r="I2367" s="164">
        <v>1054</v>
      </c>
      <c r="J2367" s="163">
        <v>1062</v>
      </c>
      <c r="K2367" s="164">
        <v>963</v>
      </c>
      <c r="L2367" s="209">
        <v>2025</v>
      </c>
    </row>
    <row r="2368" spans="1:12">
      <c r="A2368" s="1" t="s">
        <v>63</v>
      </c>
      <c r="D2368" s="163">
        <v>171</v>
      </c>
      <c r="E2368" s="164">
        <v>283</v>
      </c>
      <c r="F2368" s="164">
        <v>454</v>
      </c>
      <c r="G2368" s="163">
        <v>132</v>
      </c>
      <c r="H2368" s="164">
        <v>210</v>
      </c>
      <c r="I2368" s="164">
        <v>342</v>
      </c>
      <c r="J2368" s="163">
        <v>303</v>
      </c>
      <c r="K2368" s="164">
        <v>493</v>
      </c>
      <c r="L2368" s="209">
        <v>796</v>
      </c>
    </row>
    <row r="2369" spans="1:12">
      <c r="A2369" s="1" t="s">
        <v>64</v>
      </c>
      <c r="D2369" s="168">
        <v>636</v>
      </c>
      <c r="E2369" s="169">
        <v>922</v>
      </c>
      <c r="F2369" s="169">
        <v>1558</v>
      </c>
      <c r="G2369" s="168">
        <v>24</v>
      </c>
      <c r="H2369" s="169">
        <v>31</v>
      </c>
      <c r="I2369" s="169">
        <v>55</v>
      </c>
      <c r="J2369" s="168">
        <v>660</v>
      </c>
      <c r="K2369" s="169">
        <v>953</v>
      </c>
      <c r="L2369" s="279">
        <v>1613</v>
      </c>
    </row>
    <row r="2370" spans="1:12" ht="25.5" customHeight="1">
      <c r="C2370" s="65" t="s">
        <v>809</v>
      </c>
      <c r="D2370" s="12">
        <f t="shared" ref="D2370:L2370" si="44">SUM(D2364:D2369)</f>
        <v>7071</v>
      </c>
      <c r="E2370" s="13">
        <f t="shared" si="44"/>
        <v>9707</v>
      </c>
      <c r="F2370" s="13">
        <f t="shared" si="44"/>
        <v>16778</v>
      </c>
      <c r="G2370" s="12">
        <f t="shared" si="44"/>
        <v>2214</v>
      </c>
      <c r="H2370" s="13">
        <f t="shared" si="44"/>
        <v>2421</v>
      </c>
      <c r="I2370" s="13">
        <f t="shared" si="44"/>
        <v>4635</v>
      </c>
      <c r="J2370" s="12">
        <f t="shared" si="44"/>
        <v>9285</v>
      </c>
      <c r="K2370" s="13">
        <f t="shared" si="44"/>
        <v>12128</v>
      </c>
      <c r="L2370" s="40">
        <f t="shared" si="44"/>
        <v>21413</v>
      </c>
    </row>
    <row r="2371" spans="1:12">
      <c r="C2371" s="65"/>
      <c r="D2371" s="13"/>
      <c r="E2371" s="13"/>
      <c r="F2371" s="13"/>
      <c r="G2371" s="13"/>
      <c r="H2371" s="13"/>
      <c r="I2371" s="13"/>
      <c r="J2371" s="13"/>
      <c r="K2371" s="13"/>
      <c r="L2371" s="40"/>
    </row>
    <row r="2372" spans="1:12">
      <c r="C2372" s="65"/>
      <c r="D2372" s="13"/>
      <c r="E2372" s="13"/>
      <c r="F2372" s="13"/>
      <c r="G2372" s="13"/>
      <c r="H2372" s="13"/>
      <c r="I2372" s="13"/>
      <c r="J2372" s="13"/>
      <c r="K2372" s="13"/>
      <c r="L2372" s="40"/>
    </row>
    <row r="2373" spans="1:12" ht="24.75" customHeight="1">
      <c r="A2373" s="651" t="s">
        <v>810</v>
      </c>
      <c r="B2373" s="651"/>
      <c r="C2373" s="651"/>
      <c r="D2373" s="651"/>
      <c r="E2373" s="651"/>
      <c r="F2373" s="651"/>
      <c r="G2373" s="651"/>
      <c r="H2373" s="651"/>
      <c r="I2373" s="651"/>
      <c r="J2373" s="651"/>
      <c r="K2373" s="651"/>
      <c r="L2373" s="651"/>
    </row>
    <row r="2374" spans="1:12" ht="13.8" thickBot="1">
      <c r="A2374" s="29"/>
      <c r="B2374" s="29"/>
      <c r="C2374" s="29"/>
      <c r="D2374" s="29"/>
      <c r="E2374" s="29"/>
      <c r="F2374" s="29"/>
      <c r="G2374" s="29"/>
      <c r="H2374" s="29"/>
      <c r="I2374" s="29"/>
      <c r="J2374" s="29"/>
      <c r="K2374" s="29"/>
      <c r="L2374" s="557" t="s">
        <v>745</v>
      </c>
    </row>
    <row r="2375" spans="1:12" ht="13.2" customHeight="1">
      <c r="A2375" s="152"/>
      <c r="B2375" s="152"/>
      <c r="C2375" s="153"/>
      <c r="D2375" s="653" t="s">
        <v>131</v>
      </c>
      <c r="E2375" s="654"/>
      <c r="F2375" s="655"/>
      <c r="G2375" s="653" t="s">
        <v>132</v>
      </c>
      <c r="H2375" s="654"/>
      <c r="I2375" s="655"/>
      <c r="J2375" s="653" t="s">
        <v>50</v>
      </c>
      <c r="K2375" s="654"/>
      <c r="L2375" s="654"/>
    </row>
    <row r="2376" spans="1:12">
      <c r="A2376" s="154"/>
      <c r="B2376" s="154"/>
      <c r="C2376" s="155"/>
      <c r="D2376" s="156" t="s">
        <v>51</v>
      </c>
      <c r="E2376" s="157" t="s">
        <v>52</v>
      </c>
      <c r="F2376" s="158" t="s">
        <v>53</v>
      </c>
      <c r="G2376" s="157" t="s">
        <v>51</v>
      </c>
      <c r="H2376" s="157" t="s">
        <v>52</v>
      </c>
      <c r="I2376" s="157" t="s">
        <v>53</v>
      </c>
      <c r="J2376" s="156" t="s">
        <v>51</v>
      </c>
      <c r="K2376" s="157" t="s">
        <v>52</v>
      </c>
      <c r="L2376" s="277" t="s">
        <v>53</v>
      </c>
    </row>
    <row r="2377" spans="1:12">
      <c r="A2377" s="1" t="s">
        <v>56</v>
      </c>
      <c r="D2377" s="159"/>
      <c r="F2377" s="160"/>
      <c r="J2377" s="161"/>
    </row>
    <row r="2378" spans="1:12" s="8" customFormat="1">
      <c r="A2378" s="1"/>
      <c r="B2378" s="1" t="s">
        <v>149</v>
      </c>
      <c r="C2378" s="141"/>
      <c r="D2378" s="159"/>
      <c r="E2378" s="140"/>
      <c r="F2378" s="160"/>
      <c r="G2378" s="140"/>
      <c r="H2378" s="140"/>
      <c r="I2378" s="140"/>
      <c r="J2378" s="159"/>
      <c r="K2378" s="140"/>
      <c r="L2378" s="275"/>
    </row>
    <row r="2379" spans="1:12" ht="26.4">
      <c r="C2379" s="141" t="s">
        <v>811</v>
      </c>
      <c r="D2379" s="163">
        <v>42</v>
      </c>
      <c r="E2379" s="164">
        <v>154</v>
      </c>
      <c r="F2379" s="165">
        <v>196</v>
      </c>
      <c r="G2379" s="164">
        <v>2</v>
      </c>
      <c r="H2379" s="164">
        <v>3</v>
      </c>
      <c r="I2379" s="164">
        <v>5</v>
      </c>
      <c r="J2379" s="163">
        <v>44</v>
      </c>
      <c r="K2379" s="164">
        <v>157</v>
      </c>
      <c r="L2379" s="209">
        <v>201</v>
      </c>
    </row>
    <row r="2380" spans="1:12" ht="27.75" customHeight="1">
      <c r="C2380" s="141" t="s">
        <v>812</v>
      </c>
      <c r="D2380" s="163">
        <v>3</v>
      </c>
      <c r="E2380" s="164">
        <v>8</v>
      </c>
      <c r="F2380" s="165">
        <v>11</v>
      </c>
      <c r="G2380" s="164">
        <v>1</v>
      </c>
      <c r="H2380" s="164">
        <v>3</v>
      </c>
      <c r="I2380" s="164">
        <v>4</v>
      </c>
      <c r="J2380" s="163">
        <v>4</v>
      </c>
      <c r="K2380" s="164">
        <v>11</v>
      </c>
      <c r="L2380" s="209">
        <v>15</v>
      </c>
    </row>
    <row r="2381" spans="1:12" ht="27.75" customHeight="1">
      <c r="C2381" s="141" t="s">
        <v>813</v>
      </c>
      <c r="D2381" s="163">
        <v>1</v>
      </c>
      <c r="E2381" s="164">
        <v>1</v>
      </c>
      <c r="F2381" s="165">
        <v>2</v>
      </c>
      <c r="G2381" s="164">
        <v>0</v>
      </c>
      <c r="H2381" s="164">
        <v>0</v>
      </c>
      <c r="I2381" s="164">
        <v>0</v>
      </c>
      <c r="J2381" s="163">
        <v>1</v>
      </c>
      <c r="K2381" s="164">
        <v>1</v>
      </c>
      <c r="L2381" s="209">
        <v>2</v>
      </c>
    </row>
    <row r="2382" spans="1:12" ht="27.75" customHeight="1">
      <c r="C2382" s="141" t="s">
        <v>814</v>
      </c>
      <c r="D2382" s="163">
        <v>2</v>
      </c>
      <c r="E2382" s="164">
        <v>2</v>
      </c>
      <c r="F2382" s="165">
        <v>4</v>
      </c>
      <c r="G2382" s="164">
        <v>0</v>
      </c>
      <c r="H2382" s="164">
        <v>0</v>
      </c>
      <c r="I2382" s="164">
        <v>0</v>
      </c>
      <c r="J2382" s="163">
        <v>2</v>
      </c>
      <c r="K2382" s="164">
        <v>2</v>
      </c>
      <c r="L2382" s="209">
        <v>4</v>
      </c>
    </row>
    <row r="2383" spans="1:12">
      <c r="A2383" s="8"/>
      <c r="B2383" s="8"/>
      <c r="C2383" s="65" t="s">
        <v>50</v>
      </c>
      <c r="D2383" s="37">
        <f>SUM(D2379:D2382)</f>
        <v>48</v>
      </c>
      <c r="E2383" s="38">
        <f t="shared" ref="E2383:L2383" si="45">SUM(E2379:E2382)</f>
        <v>165</v>
      </c>
      <c r="F2383" s="42">
        <f t="shared" si="45"/>
        <v>213</v>
      </c>
      <c r="G2383" s="38">
        <f t="shared" si="45"/>
        <v>3</v>
      </c>
      <c r="H2383" s="38">
        <f t="shared" si="45"/>
        <v>6</v>
      </c>
      <c r="I2383" s="38">
        <f t="shared" si="45"/>
        <v>9</v>
      </c>
      <c r="J2383" s="37">
        <f t="shared" si="45"/>
        <v>51</v>
      </c>
      <c r="K2383" s="38">
        <f t="shared" si="45"/>
        <v>171</v>
      </c>
      <c r="L2383" s="38">
        <f t="shared" si="45"/>
        <v>222</v>
      </c>
    </row>
    <row r="2384" spans="1:12">
      <c r="B2384" s="1" t="s">
        <v>150</v>
      </c>
      <c r="C2384" s="173"/>
      <c r="D2384" s="12"/>
      <c r="E2384" s="13"/>
      <c r="F2384" s="14"/>
      <c r="G2384" s="13"/>
      <c r="H2384" s="13"/>
      <c r="I2384" s="13"/>
      <c r="J2384" s="12"/>
      <c r="K2384" s="13"/>
      <c r="L2384" s="40"/>
    </row>
    <row r="2385" spans="1:12" ht="26.4">
      <c r="C2385" s="183" t="s">
        <v>815</v>
      </c>
      <c r="D2385" s="184">
        <v>17</v>
      </c>
      <c r="E2385" s="185">
        <v>90</v>
      </c>
      <c r="F2385" s="186">
        <v>107</v>
      </c>
      <c r="G2385" s="185">
        <v>0</v>
      </c>
      <c r="H2385" s="185">
        <v>7</v>
      </c>
      <c r="I2385" s="185">
        <v>7</v>
      </c>
      <c r="J2385" s="163">
        <v>17</v>
      </c>
      <c r="K2385" s="164">
        <v>97</v>
      </c>
      <c r="L2385" s="209">
        <v>114</v>
      </c>
    </row>
    <row r="2386" spans="1:12">
      <c r="C2386" s="65" t="s">
        <v>50</v>
      </c>
      <c r="D2386" s="9">
        <v>17</v>
      </c>
      <c r="E2386" s="10">
        <v>90</v>
      </c>
      <c r="F2386" s="11">
        <v>107</v>
      </c>
      <c r="G2386" s="10">
        <v>0</v>
      </c>
      <c r="H2386" s="10">
        <v>7</v>
      </c>
      <c r="I2386" s="10">
        <v>7</v>
      </c>
      <c r="J2386" s="9">
        <v>17</v>
      </c>
      <c r="K2386" s="10">
        <v>97</v>
      </c>
      <c r="L2386" s="38">
        <v>114</v>
      </c>
    </row>
    <row r="2387" spans="1:12">
      <c r="C2387" s="65" t="s">
        <v>282</v>
      </c>
      <c r="D2387" s="12">
        <f>SUM(D2386,D2383)</f>
        <v>65</v>
      </c>
      <c r="E2387" s="13">
        <f t="shared" ref="E2387:L2387" si="46">SUM(E2386,E2383)</f>
        <v>255</v>
      </c>
      <c r="F2387" s="14">
        <f t="shared" si="46"/>
        <v>320</v>
      </c>
      <c r="G2387" s="13">
        <f t="shared" si="46"/>
        <v>3</v>
      </c>
      <c r="H2387" s="13">
        <f t="shared" si="46"/>
        <v>13</v>
      </c>
      <c r="I2387" s="13">
        <f t="shared" si="46"/>
        <v>16</v>
      </c>
      <c r="J2387" s="12">
        <f t="shared" si="46"/>
        <v>68</v>
      </c>
      <c r="K2387" s="13">
        <f t="shared" si="46"/>
        <v>268</v>
      </c>
      <c r="L2387" s="40">
        <f t="shared" si="46"/>
        <v>336</v>
      </c>
    </row>
    <row r="2388" spans="1:12">
      <c r="A2388" s="1" t="s">
        <v>57</v>
      </c>
      <c r="C2388" s="65"/>
      <c r="D2388" s="12"/>
      <c r="E2388" s="13"/>
      <c r="F2388" s="14"/>
      <c r="G2388" s="13"/>
      <c r="H2388" s="13"/>
      <c r="I2388" s="13"/>
      <c r="J2388" s="12"/>
      <c r="K2388" s="13"/>
      <c r="L2388" s="40"/>
    </row>
    <row r="2389" spans="1:12">
      <c r="B2389" s="125" t="s">
        <v>146</v>
      </c>
      <c r="C2389" s="503"/>
      <c r="D2389" s="12"/>
      <c r="E2389" s="13"/>
      <c r="F2389" s="14"/>
      <c r="G2389" s="13"/>
      <c r="H2389" s="13"/>
      <c r="I2389" s="13"/>
      <c r="J2389" s="12"/>
      <c r="K2389" s="13"/>
      <c r="L2389" s="40"/>
    </row>
    <row r="2390" spans="1:12" ht="26.4">
      <c r="C2390" s="162" t="s">
        <v>816</v>
      </c>
      <c r="D2390" s="163">
        <v>411</v>
      </c>
      <c r="E2390" s="164">
        <v>44</v>
      </c>
      <c r="F2390" s="165">
        <v>455</v>
      </c>
      <c r="G2390" s="164">
        <v>18</v>
      </c>
      <c r="H2390" s="164">
        <v>0</v>
      </c>
      <c r="I2390" s="164">
        <v>18</v>
      </c>
      <c r="J2390" s="163">
        <v>429</v>
      </c>
      <c r="K2390" s="164">
        <v>44</v>
      </c>
      <c r="L2390" s="209">
        <v>473</v>
      </c>
    </row>
    <row r="2391" spans="1:12">
      <c r="C2391" s="65" t="s">
        <v>50</v>
      </c>
      <c r="D2391" s="9">
        <v>411</v>
      </c>
      <c r="E2391" s="10">
        <v>44</v>
      </c>
      <c r="F2391" s="11">
        <v>455</v>
      </c>
      <c r="G2391" s="10">
        <v>18</v>
      </c>
      <c r="H2391" s="10">
        <v>0</v>
      </c>
      <c r="I2391" s="10">
        <v>18</v>
      </c>
      <c r="J2391" s="9">
        <v>429</v>
      </c>
      <c r="K2391" s="10">
        <v>44</v>
      </c>
      <c r="L2391" s="38">
        <v>473</v>
      </c>
    </row>
    <row r="2392" spans="1:12">
      <c r="B2392" s="125" t="s">
        <v>243</v>
      </c>
      <c r="C2392" s="503"/>
      <c r="D2392" s="12"/>
      <c r="E2392" s="13"/>
      <c r="F2392" s="14"/>
      <c r="G2392" s="13"/>
      <c r="H2392" s="13"/>
      <c r="I2392" s="13"/>
      <c r="J2392" s="12"/>
      <c r="K2392" s="13"/>
      <c r="L2392" s="40"/>
    </row>
    <row r="2393" spans="1:12">
      <c r="C2393" s="162" t="s">
        <v>817</v>
      </c>
      <c r="D2393" s="163">
        <v>95</v>
      </c>
      <c r="E2393" s="164">
        <v>213</v>
      </c>
      <c r="F2393" s="165">
        <v>308</v>
      </c>
      <c r="G2393" s="164">
        <v>142</v>
      </c>
      <c r="H2393" s="164">
        <v>261</v>
      </c>
      <c r="I2393" s="164">
        <v>403</v>
      </c>
      <c r="J2393" s="163">
        <v>237</v>
      </c>
      <c r="K2393" s="164">
        <v>474</v>
      </c>
      <c r="L2393" s="209">
        <v>711</v>
      </c>
    </row>
    <row r="2394" spans="1:12">
      <c r="C2394" s="65" t="s">
        <v>50</v>
      </c>
      <c r="D2394" s="9">
        <v>95</v>
      </c>
      <c r="E2394" s="10">
        <v>213</v>
      </c>
      <c r="F2394" s="11">
        <v>308</v>
      </c>
      <c r="G2394" s="10">
        <v>142</v>
      </c>
      <c r="H2394" s="10">
        <v>261</v>
      </c>
      <c r="I2394" s="10">
        <v>403</v>
      </c>
      <c r="J2394" s="9">
        <v>237</v>
      </c>
      <c r="K2394" s="10">
        <v>474</v>
      </c>
      <c r="L2394" s="38">
        <v>711</v>
      </c>
    </row>
    <row r="2395" spans="1:12">
      <c r="B2395" s="1" t="s">
        <v>255</v>
      </c>
      <c r="C2395" s="173"/>
      <c r="D2395" s="12"/>
      <c r="E2395" s="13"/>
      <c r="F2395" s="14"/>
      <c r="G2395" s="13"/>
      <c r="H2395" s="13"/>
      <c r="I2395" s="13"/>
      <c r="J2395" s="163"/>
      <c r="K2395" s="164"/>
      <c r="L2395" s="209"/>
    </row>
    <row r="2396" spans="1:12">
      <c r="C2396" s="141" t="s">
        <v>818</v>
      </c>
      <c r="D2396" s="163">
        <v>165</v>
      </c>
      <c r="E2396" s="164">
        <v>367</v>
      </c>
      <c r="F2396" s="165">
        <v>532</v>
      </c>
      <c r="G2396" s="164">
        <v>9</v>
      </c>
      <c r="H2396" s="164">
        <v>20</v>
      </c>
      <c r="I2396" s="164">
        <v>29</v>
      </c>
      <c r="J2396" s="163">
        <v>174</v>
      </c>
      <c r="K2396" s="164">
        <v>387</v>
      </c>
      <c r="L2396" s="209">
        <v>561</v>
      </c>
    </row>
    <row r="2397" spans="1:12">
      <c r="C2397" s="65" t="s">
        <v>50</v>
      </c>
      <c r="D2397" s="9">
        <v>165</v>
      </c>
      <c r="E2397" s="10">
        <v>367</v>
      </c>
      <c r="F2397" s="11">
        <v>532</v>
      </c>
      <c r="G2397" s="10">
        <v>9</v>
      </c>
      <c r="H2397" s="10">
        <v>20</v>
      </c>
      <c r="I2397" s="10">
        <v>29</v>
      </c>
      <c r="J2397" s="9">
        <v>174</v>
      </c>
      <c r="K2397" s="10">
        <v>387</v>
      </c>
      <c r="L2397" s="38">
        <v>561</v>
      </c>
    </row>
    <row r="2398" spans="1:12">
      <c r="C2398" s="65" t="s">
        <v>500</v>
      </c>
      <c r="D2398" s="12">
        <f>SUM(D2397,D2394,D2391)</f>
        <v>671</v>
      </c>
      <c r="E2398" s="13">
        <f t="shared" ref="E2398:L2398" si="47">SUM(E2397,E2394,E2391)</f>
        <v>624</v>
      </c>
      <c r="F2398" s="14">
        <f t="shared" si="47"/>
        <v>1295</v>
      </c>
      <c r="G2398" s="13">
        <f t="shared" si="47"/>
        <v>169</v>
      </c>
      <c r="H2398" s="13">
        <f t="shared" si="47"/>
        <v>281</v>
      </c>
      <c r="I2398" s="13">
        <f t="shared" si="47"/>
        <v>450</v>
      </c>
      <c r="J2398" s="12">
        <f t="shared" si="47"/>
        <v>840</v>
      </c>
      <c r="K2398" s="13">
        <f t="shared" si="47"/>
        <v>905</v>
      </c>
      <c r="L2398" s="40">
        <f t="shared" si="47"/>
        <v>1745</v>
      </c>
    </row>
    <row r="2399" spans="1:12" ht="18" customHeight="1">
      <c r="A2399" s="1" t="s">
        <v>58</v>
      </c>
      <c r="C2399" s="65"/>
      <c r="D2399" s="12"/>
      <c r="E2399" s="13"/>
      <c r="F2399" s="14"/>
      <c r="G2399" s="13"/>
      <c r="H2399" s="13"/>
      <c r="I2399" s="13"/>
      <c r="J2399" s="12"/>
      <c r="K2399" s="13"/>
      <c r="L2399" s="40"/>
    </row>
    <row r="2400" spans="1:12" ht="54" customHeight="1">
      <c r="B2400" s="679" t="s">
        <v>209</v>
      </c>
      <c r="C2400" s="682"/>
      <c r="D2400" s="12"/>
      <c r="E2400" s="13"/>
      <c r="F2400" s="14"/>
      <c r="G2400" s="13"/>
      <c r="H2400" s="13"/>
      <c r="I2400" s="13"/>
      <c r="J2400" s="12"/>
      <c r="K2400" s="13"/>
      <c r="L2400" s="40"/>
    </row>
    <row r="2401" spans="2:26" ht="39.6">
      <c r="C2401" s="162" t="s">
        <v>819</v>
      </c>
      <c r="D2401" s="163">
        <v>15</v>
      </c>
      <c r="E2401" s="164">
        <v>240</v>
      </c>
      <c r="F2401" s="165">
        <v>255</v>
      </c>
      <c r="G2401" s="164">
        <v>4</v>
      </c>
      <c r="H2401" s="164">
        <v>12</v>
      </c>
      <c r="I2401" s="164">
        <v>16</v>
      </c>
      <c r="J2401" s="163">
        <v>19</v>
      </c>
      <c r="K2401" s="164">
        <v>252</v>
      </c>
      <c r="L2401" s="209">
        <v>271</v>
      </c>
    </row>
    <row r="2402" spans="2:26">
      <c r="C2402" s="65" t="s">
        <v>50</v>
      </c>
      <c r="D2402" s="9">
        <v>15</v>
      </c>
      <c r="E2402" s="10">
        <v>240</v>
      </c>
      <c r="F2402" s="11">
        <v>255</v>
      </c>
      <c r="G2402" s="10">
        <v>4</v>
      </c>
      <c r="H2402" s="10">
        <v>12</v>
      </c>
      <c r="I2402" s="10">
        <v>16</v>
      </c>
      <c r="J2402" s="9">
        <v>19</v>
      </c>
      <c r="K2402" s="10">
        <v>252</v>
      </c>
      <c r="L2402" s="38">
        <v>271</v>
      </c>
    </row>
    <row r="2403" spans="2:26">
      <c r="B2403" s="1" t="s">
        <v>146</v>
      </c>
      <c r="C2403" s="173"/>
      <c r="D2403" s="163"/>
      <c r="E2403" s="164"/>
      <c r="F2403" s="165"/>
      <c r="G2403" s="164"/>
      <c r="H2403" s="164"/>
      <c r="I2403" s="164"/>
      <c r="J2403" s="163"/>
      <c r="K2403" s="164"/>
      <c r="L2403" s="209"/>
    </row>
    <row r="2404" spans="2:26" ht="26.4">
      <c r="C2404" s="183" t="s">
        <v>820</v>
      </c>
      <c r="D2404" s="184">
        <v>61</v>
      </c>
      <c r="E2404" s="185">
        <v>14</v>
      </c>
      <c r="F2404" s="186">
        <v>75</v>
      </c>
      <c r="G2404" s="185">
        <v>3</v>
      </c>
      <c r="H2404" s="185">
        <v>0</v>
      </c>
      <c r="I2404" s="185">
        <v>3</v>
      </c>
      <c r="J2404" s="184">
        <v>64</v>
      </c>
      <c r="K2404" s="185">
        <v>14</v>
      </c>
      <c r="L2404" s="281">
        <v>78</v>
      </c>
    </row>
    <row r="2405" spans="2:26" ht="26.4">
      <c r="C2405" s="183" t="s">
        <v>821</v>
      </c>
      <c r="D2405" s="184">
        <v>17</v>
      </c>
      <c r="E2405" s="185">
        <v>8</v>
      </c>
      <c r="F2405" s="186">
        <v>25</v>
      </c>
      <c r="G2405" s="185">
        <v>0</v>
      </c>
      <c r="H2405" s="185">
        <v>0</v>
      </c>
      <c r="I2405" s="185">
        <v>0</v>
      </c>
      <c r="J2405" s="184">
        <v>17</v>
      </c>
      <c r="K2405" s="185">
        <v>8</v>
      </c>
      <c r="L2405" s="281">
        <v>25</v>
      </c>
    </row>
    <row r="2406" spans="2:26" ht="26.4">
      <c r="C2406" s="183" t="s">
        <v>822</v>
      </c>
      <c r="D2406" s="184">
        <v>79</v>
      </c>
      <c r="E2406" s="185">
        <v>2</v>
      </c>
      <c r="F2406" s="186">
        <v>81</v>
      </c>
      <c r="G2406" s="185">
        <v>1</v>
      </c>
      <c r="H2406" s="185">
        <v>0</v>
      </c>
      <c r="I2406" s="185">
        <v>1</v>
      </c>
      <c r="J2406" s="184">
        <v>80</v>
      </c>
      <c r="K2406" s="185">
        <v>2</v>
      </c>
      <c r="L2406" s="281">
        <v>82</v>
      </c>
    </row>
    <row r="2407" spans="2:26" ht="25.5" customHeight="1">
      <c r="C2407" s="183" t="s">
        <v>823</v>
      </c>
      <c r="D2407" s="184">
        <v>36</v>
      </c>
      <c r="E2407" s="185">
        <v>1</v>
      </c>
      <c r="F2407" s="186">
        <v>37</v>
      </c>
      <c r="G2407" s="185">
        <v>2</v>
      </c>
      <c r="H2407" s="185">
        <v>0</v>
      </c>
      <c r="I2407" s="185">
        <v>2</v>
      </c>
      <c r="J2407" s="184">
        <v>38</v>
      </c>
      <c r="K2407" s="185">
        <v>1</v>
      </c>
      <c r="L2407" s="281">
        <v>39</v>
      </c>
      <c r="Y2407" s="1"/>
    </row>
    <row r="2408" spans="2:26" ht="24" customHeight="1">
      <c r="C2408" s="183" t="s">
        <v>824</v>
      </c>
      <c r="D2408" s="184">
        <v>28</v>
      </c>
      <c r="E2408" s="185">
        <v>4</v>
      </c>
      <c r="F2408" s="186">
        <v>32</v>
      </c>
      <c r="G2408" s="185">
        <v>0</v>
      </c>
      <c r="H2408" s="185">
        <v>0</v>
      </c>
      <c r="I2408" s="185">
        <v>0</v>
      </c>
      <c r="J2408" s="184">
        <v>28</v>
      </c>
      <c r="K2408" s="185">
        <v>4</v>
      </c>
      <c r="L2408" s="281">
        <v>32</v>
      </c>
    </row>
    <row r="2409" spans="2:26" ht="26.4">
      <c r="C2409" s="183" t="s">
        <v>825</v>
      </c>
      <c r="D2409" s="184">
        <v>21</v>
      </c>
      <c r="E2409" s="185">
        <v>0</v>
      </c>
      <c r="F2409" s="186">
        <v>21</v>
      </c>
      <c r="G2409" s="185">
        <v>0</v>
      </c>
      <c r="H2409" s="185">
        <v>0</v>
      </c>
      <c r="I2409" s="185">
        <v>0</v>
      </c>
      <c r="J2409" s="184">
        <v>21</v>
      </c>
      <c r="K2409" s="185">
        <v>0</v>
      </c>
      <c r="L2409" s="281">
        <v>21</v>
      </c>
    </row>
    <row r="2410" spans="2:26" s="1" customFormat="1" ht="13.2" customHeight="1">
      <c r="C2410" s="65" t="s">
        <v>50</v>
      </c>
      <c r="D2410" s="9">
        <f>SUM(D2404:D2409)</f>
        <v>242</v>
      </c>
      <c r="E2410" s="10">
        <f t="shared" ref="E2410:L2410" si="48">SUM(E2404:E2409)</f>
        <v>29</v>
      </c>
      <c r="F2410" s="11">
        <f t="shared" si="48"/>
        <v>271</v>
      </c>
      <c r="G2410" s="10">
        <f t="shared" si="48"/>
        <v>6</v>
      </c>
      <c r="H2410" s="10">
        <f t="shared" si="48"/>
        <v>0</v>
      </c>
      <c r="I2410" s="10">
        <f t="shared" si="48"/>
        <v>6</v>
      </c>
      <c r="J2410" s="9">
        <f t="shared" si="48"/>
        <v>248</v>
      </c>
      <c r="K2410" s="10">
        <f t="shared" si="48"/>
        <v>29</v>
      </c>
      <c r="L2410" s="38">
        <f t="shared" si="48"/>
        <v>277</v>
      </c>
      <c r="N2410" s="140"/>
      <c r="O2410" s="140"/>
      <c r="P2410" s="140"/>
      <c r="Q2410" s="140"/>
      <c r="R2410" s="140"/>
      <c r="S2410" s="140"/>
      <c r="T2410" s="140"/>
      <c r="U2410" s="140"/>
      <c r="V2410" s="140"/>
      <c r="W2410" s="140"/>
      <c r="X2410" s="140"/>
      <c r="Y2410" s="140"/>
      <c r="Z2410" s="140"/>
    </row>
    <row r="2411" spans="2:26">
      <c r="B2411" s="679" t="s">
        <v>255</v>
      </c>
      <c r="C2411" s="682"/>
      <c r="D2411" s="12"/>
      <c r="E2411" s="13"/>
      <c r="F2411" s="14"/>
      <c r="G2411" s="13"/>
      <c r="H2411" s="13"/>
      <c r="I2411" s="13"/>
      <c r="J2411" s="12"/>
      <c r="K2411" s="13"/>
      <c r="L2411" s="40"/>
    </row>
    <row r="2412" spans="2:26">
      <c r="C2412" s="162" t="s">
        <v>818</v>
      </c>
      <c r="D2412" s="163">
        <v>27</v>
      </c>
      <c r="E2412" s="164">
        <v>84</v>
      </c>
      <c r="F2412" s="165">
        <v>111</v>
      </c>
      <c r="G2412" s="164">
        <v>1</v>
      </c>
      <c r="H2412" s="164">
        <v>4</v>
      </c>
      <c r="I2412" s="164">
        <v>5</v>
      </c>
      <c r="J2412" s="184">
        <v>28</v>
      </c>
      <c r="K2412" s="185">
        <v>88</v>
      </c>
      <c r="L2412" s="281">
        <v>116</v>
      </c>
      <c r="Z2412" s="1"/>
    </row>
    <row r="2413" spans="2:26">
      <c r="C2413" s="65" t="s">
        <v>50</v>
      </c>
      <c r="D2413" s="9">
        <v>27</v>
      </c>
      <c r="E2413" s="10">
        <v>84</v>
      </c>
      <c r="F2413" s="11">
        <v>111</v>
      </c>
      <c r="G2413" s="10">
        <v>1</v>
      </c>
      <c r="H2413" s="10">
        <v>4</v>
      </c>
      <c r="I2413" s="10">
        <v>5</v>
      </c>
      <c r="J2413" s="187">
        <v>28</v>
      </c>
      <c r="K2413" s="188">
        <v>88</v>
      </c>
      <c r="L2413" s="282">
        <v>116</v>
      </c>
    </row>
    <row r="2414" spans="2:26">
      <c r="B2414" s="1" t="s">
        <v>265</v>
      </c>
      <c r="C2414" s="173"/>
      <c r="D2414" s="12"/>
      <c r="E2414" s="13"/>
      <c r="F2414" s="14"/>
      <c r="G2414" s="13"/>
      <c r="H2414" s="13"/>
      <c r="I2414" s="13"/>
      <c r="J2414" s="12"/>
      <c r="K2414" s="13"/>
      <c r="L2414" s="40"/>
    </row>
    <row r="2415" spans="2:26">
      <c r="C2415" s="183" t="s">
        <v>826</v>
      </c>
      <c r="D2415" s="184">
        <v>0</v>
      </c>
      <c r="E2415" s="185">
        <v>0</v>
      </c>
      <c r="F2415" s="186">
        <v>0</v>
      </c>
      <c r="G2415" s="185">
        <v>31</v>
      </c>
      <c r="H2415" s="185">
        <v>54</v>
      </c>
      <c r="I2415" s="185">
        <v>85</v>
      </c>
      <c r="J2415" s="184">
        <v>31</v>
      </c>
      <c r="K2415" s="185">
        <v>54</v>
      </c>
      <c r="L2415" s="281">
        <v>85</v>
      </c>
    </row>
    <row r="2416" spans="2:26" ht="26.4">
      <c r="C2416" s="183" t="s">
        <v>827</v>
      </c>
      <c r="D2416" s="184">
        <v>0</v>
      </c>
      <c r="E2416" s="185">
        <v>8</v>
      </c>
      <c r="F2416" s="186">
        <v>8</v>
      </c>
      <c r="G2416" s="185">
        <v>30</v>
      </c>
      <c r="H2416" s="185">
        <v>49</v>
      </c>
      <c r="I2416" s="185">
        <v>79</v>
      </c>
      <c r="J2416" s="184">
        <v>30</v>
      </c>
      <c r="K2416" s="185">
        <v>57</v>
      </c>
      <c r="L2416" s="281">
        <v>87</v>
      </c>
    </row>
    <row r="2417" spans="2:15" ht="13.2" customHeight="1">
      <c r="C2417" s="65" t="s">
        <v>50</v>
      </c>
      <c r="D2417" s="9">
        <f>SUM(D2415:D2416)</f>
        <v>0</v>
      </c>
      <c r="E2417" s="10">
        <f t="shared" ref="E2417:L2417" si="49">SUM(E2415:E2416)</f>
        <v>8</v>
      </c>
      <c r="F2417" s="11">
        <f t="shared" si="49"/>
        <v>8</v>
      </c>
      <c r="G2417" s="10">
        <f t="shared" si="49"/>
        <v>61</v>
      </c>
      <c r="H2417" s="10">
        <f t="shared" si="49"/>
        <v>103</v>
      </c>
      <c r="I2417" s="10">
        <f t="shared" si="49"/>
        <v>164</v>
      </c>
      <c r="J2417" s="9">
        <f t="shared" si="49"/>
        <v>61</v>
      </c>
      <c r="K2417" s="10">
        <f t="shared" si="49"/>
        <v>111</v>
      </c>
      <c r="L2417" s="38">
        <f t="shared" si="49"/>
        <v>172</v>
      </c>
    </row>
    <row r="2418" spans="2:15" ht="27" customHeight="1">
      <c r="B2418" s="679" t="s">
        <v>266</v>
      </c>
      <c r="C2418" s="682"/>
      <c r="D2418" s="12"/>
      <c r="E2418" s="13"/>
      <c r="F2418" s="14"/>
      <c r="G2418" s="13"/>
      <c r="H2418" s="13"/>
      <c r="I2418" s="13"/>
      <c r="J2418" s="12"/>
      <c r="K2418" s="13"/>
      <c r="L2418" s="40"/>
    </row>
    <row r="2419" spans="2:15" ht="24" customHeight="1">
      <c r="C2419" s="183" t="s">
        <v>828</v>
      </c>
      <c r="D2419" s="184">
        <v>4</v>
      </c>
      <c r="E2419" s="185">
        <v>6</v>
      </c>
      <c r="F2419" s="186">
        <v>10</v>
      </c>
      <c r="G2419" s="185">
        <v>24</v>
      </c>
      <c r="H2419" s="185">
        <v>38</v>
      </c>
      <c r="I2419" s="185">
        <v>62</v>
      </c>
      <c r="J2419" s="184">
        <v>28</v>
      </c>
      <c r="K2419" s="185">
        <v>44</v>
      </c>
      <c r="L2419" s="281">
        <v>72</v>
      </c>
    </row>
    <row r="2420" spans="2:15" ht="13.2" customHeight="1">
      <c r="C2420" s="65" t="s">
        <v>50</v>
      </c>
      <c r="D2420" s="9">
        <v>4</v>
      </c>
      <c r="E2420" s="10">
        <v>6</v>
      </c>
      <c r="F2420" s="11">
        <v>10</v>
      </c>
      <c r="G2420" s="10">
        <v>24</v>
      </c>
      <c r="H2420" s="10">
        <v>38</v>
      </c>
      <c r="I2420" s="10">
        <v>62</v>
      </c>
      <c r="J2420" s="9">
        <v>28</v>
      </c>
      <c r="K2420" s="10">
        <v>44</v>
      </c>
      <c r="L2420" s="38">
        <v>72</v>
      </c>
      <c r="N2420" s="1"/>
      <c r="O2420" s="1"/>
    </row>
    <row r="2421" spans="2:15" ht="37.200000000000003" customHeight="1">
      <c r="B2421" s="679" t="s">
        <v>268</v>
      </c>
      <c r="C2421" s="682"/>
      <c r="D2421" s="12"/>
      <c r="E2421" s="13"/>
      <c r="F2421" s="14"/>
      <c r="G2421" s="13"/>
      <c r="H2421" s="13"/>
      <c r="I2421" s="13"/>
      <c r="J2421" s="12"/>
      <c r="K2421" s="13"/>
      <c r="L2421" s="40"/>
    </row>
    <row r="2422" spans="2:15" ht="26.4">
      <c r="C2422" s="183" t="s">
        <v>829</v>
      </c>
      <c r="D2422" s="184">
        <v>0</v>
      </c>
      <c r="E2422" s="185">
        <v>0</v>
      </c>
      <c r="F2422" s="186">
        <v>0</v>
      </c>
      <c r="G2422" s="185">
        <v>4</v>
      </c>
      <c r="H2422" s="185">
        <v>0</v>
      </c>
      <c r="I2422" s="185">
        <v>4</v>
      </c>
      <c r="J2422" s="184">
        <v>4</v>
      </c>
      <c r="K2422" s="185">
        <v>0</v>
      </c>
      <c r="L2422" s="281">
        <v>4</v>
      </c>
    </row>
    <row r="2423" spans="2:15" ht="26.4">
      <c r="C2423" s="183" t="s">
        <v>830</v>
      </c>
      <c r="D2423" s="184">
        <v>0</v>
      </c>
      <c r="E2423" s="185">
        <v>0</v>
      </c>
      <c r="F2423" s="186">
        <v>0</v>
      </c>
      <c r="G2423" s="185">
        <v>18</v>
      </c>
      <c r="H2423" s="185">
        <v>7</v>
      </c>
      <c r="I2423" s="185">
        <v>25</v>
      </c>
      <c r="J2423" s="184">
        <v>18</v>
      </c>
      <c r="K2423" s="185">
        <v>7</v>
      </c>
      <c r="L2423" s="281">
        <v>25</v>
      </c>
    </row>
    <row r="2424" spans="2:15">
      <c r="C2424" s="65" t="s">
        <v>50</v>
      </c>
      <c r="D2424" s="9">
        <f>SUM(D2422:D2423)</f>
        <v>0</v>
      </c>
      <c r="E2424" s="10">
        <f t="shared" ref="E2424:L2424" si="50">SUM(E2422:E2423)</f>
        <v>0</v>
      </c>
      <c r="F2424" s="11">
        <f t="shared" si="50"/>
        <v>0</v>
      </c>
      <c r="G2424" s="10">
        <f t="shared" si="50"/>
        <v>22</v>
      </c>
      <c r="H2424" s="10">
        <f t="shared" si="50"/>
        <v>7</v>
      </c>
      <c r="I2424" s="10">
        <f t="shared" si="50"/>
        <v>29</v>
      </c>
      <c r="J2424" s="9">
        <f t="shared" si="50"/>
        <v>22</v>
      </c>
      <c r="K2424" s="10">
        <f t="shared" si="50"/>
        <v>7</v>
      </c>
      <c r="L2424" s="38">
        <f t="shared" si="50"/>
        <v>29</v>
      </c>
    </row>
    <row r="2425" spans="2:15">
      <c r="B2425" s="1" t="s">
        <v>270</v>
      </c>
      <c r="C2425" s="173"/>
      <c r="D2425" s="12"/>
      <c r="E2425" s="13"/>
      <c r="F2425" s="14"/>
      <c r="G2425" s="13"/>
      <c r="H2425" s="13"/>
      <c r="I2425" s="13"/>
      <c r="J2425" s="12"/>
      <c r="K2425" s="13"/>
      <c r="L2425" s="40"/>
    </row>
    <row r="2426" spans="2:15" ht="26.4">
      <c r="C2426" s="183" t="s">
        <v>831</v>
      </c>
      <c r="D2426" s="163">
        <v>38</v>
      </c>
      <c r="E2426" s="164">
        <v>38</v>
      </c>
      <c r="F2426" s="165">
        <v>76</v>
      </c>
      <c r="G2426" s="164">
        <v>18</v>
      </c>
      <c r="H2426" s="164">
        <v>30</v>
      </c>
      <c r="I2426" s="164">
        <v>48</v>
      </c>
      <c r="J2426" s="163">
        <v>56</v>
      </c>
      <c r="K2426" s="164">
        <v>68</v>
      </c>
      <c r="L2426" s="209">
        <v>124</v>
      </c>
    </row>
    <row r="2427" spans="2:15" ht="26.4">
      <c r="C2427" s="141" t="s">
        <v>832</v>
      </c>
      <c r="D2427" s="184">
        <v>5</v>
      </c>
      <c r="E2427" s="185">
        <v>0</v>
      </c>
      <c r="F2427" s="185">
        <v>5</v>
      </c>
      <c r="G2427" s="184">
        <v>16</v>
      </c>
      <c r="H2427" s="185">
        <v>7</v>
      </c>
      <c r="I2427" s="185">
        <v>23</v>
      </c>
      <c r="J2427" s="184">
        <v>21</v>
      </c>
      <c r="K2427" s="185">
        <v>7</v>
      </c>
      <c r="L2427" s="281">
        <v>28</v>
      </c>
    </row>
    <row r="2428" spans="2:15" ht="26.4">
      <c r="C2428" s="183" t="s">
        <v>833</v>
      </c>
      <c r="D2428" s="184">
        <v>7</v>
      </c>
      <c r="E2428" s="185">
        <v>0</v>
      </c>
      <c r="F2428" s="185">
        <v>7</v>
      </c>
      <c r="G2428" s="184">
        <v>28</v>
      </c>
      <c r="H2428" s="185">
        <v>11</v>
      </c>
      <c r="I2428" s="185">
        <v>39</v>
      </c>
      <c r="J2428" s="184">
        <v>35</v>
      </c>
      <c r="K2428" s="185">
        <v>11</v>
      </c>
      <c r="L2428" s="281">
        <v>46</v>
      </c>
    </row>
    <row r="2429" spans="2:15">
      <c r="C2429" s="65" t="s">
        <v>50</v>
      </c>
      <c r="D2429" s="9">
        <f>SUM(D2426:D2428)</f>
        <v>50</v>
      </c>
      <c r="E2429" s="10">
        <f t="shared" ref="E2429:L2429" si="51">SUM(E2426:E2428)</f>
        <v>38</v>
      </c>
      <c r="F2429" s="10">
        <f t="shared" si="51"/>
        <v>88</v>
      </c>
      <c r="G2429" s="9">
        <f t="shared" si="51"/>
        <v>62</v>
      </c>
      <c r="H2429" s="10">
        <f t="shared" si="51"/>
        <v>48</v>
      </c>
      <c r="I2429" s="10">
        <f t="shared" si="51"/>
        <v>110</v>
      </c>
      <c r="J2429" s="9">
        <f t="shared" si="51"/>
        <v>112</v>
      </c>
      <c r="K2429" s="10">
        <f t="shared" si="51"/>
        <v>86</v>
      </c>
      <c r="L2429" s="38">
        <f t="shared" si="51"/>
        <v>198</v>
      </c>
    </row>
    <row r="2430" spans="2:15">
      <c r="B2430" s="1" t="s">
        <v>273</v>
      </c>
      <c r="C2430" s="173"/>
      <c r="D2430" s="163"/>
      <c r="E2430" s="164"/>
      <c r="F2430" s="164"/>
      <c r="G2430" s="163"/>
      <c r="H2430" s="164"/>
      <c r="I2430" s="164"/>
      <c r="J2430" s="163"/>
      <c r="K2430" s="164"/>
      <c r="L2430" s="209"/>
    </row>
    <row r="2431" spans="2:15">
      <c r="C2431" s="183" t="s">
        <v>834</v>
      </c>
      <c r="D2431" s="184">
        <v>22</v>
      </c>
      <c r="E2431" s="185">
        <v>10</v>
      </c>
      <c r="F2431" s="185">
        <v>32</v>
      </c>
      <c r="G2431" s="184">
        <v>5</v>
      </c>
      <c r="H2431" s="185">
        <v>5</v>
      </c>
      <c r="I2431" s="185">
        <v>10</v>
      </c>
      <c r="J2431" s="184">
        <v>27</v>
      </c>
      <c r="K2431" s="185">
        <v>15</v>
      </c>
      <c r="L2431" s="281">
        <v>42</v>
      </c>
    </row>
    <row r="2432" spans="2:15">
      <c r="C2432" s="141" t="s">
        <v>835</v>
      </c>
      <c r="D2432" s="184">
        <v>14</v>
      </c>
      <c r="E2432" s="185">
        <v>6</v>
      </c>
      <c r="F2432" s="185">
        <v>20</v>
      </c>
      <c r="G2432" s="184">
        <v>0</v>
      </c>
      <c r="H2432" s="185">
        <v>0</v>
      </c>
      <c r="I2432" s="185">
        <v>0</v>
      </c>
      <c r="J2432" s="184">
        <v>14</v>
      </c>
      <c r="K2432" s="185">
        <v>6</v>
      </c>
      <c r="L2432" s="281">
        <v>20</v>
      </c>
    </row>
    <row r="2433" spans="1:12">
      <c r="C2433" s="183" t="s">
        <v>836</v>
      </c>
      <c r="D2433" s="184">
        <v>19</v>
      </c>
      <c r="E2433" s="185">
        <v>23</v>
      </c>
      <c r="F2433" s="185">
        <v>42</v>
      </c>
      <c r="G2433" s="184">
        <v>12</v>
      </c>
      <c r="H2433" s="185">
        <v>12</v>
      </c>
      <c r="I2433" s="185">
        <v>24</v>
      </c>
      <c r="J2433" s="184">
        <v>31</v>
      </c>
      <c r="K2433" s="185">
        <v>35</v>
      </c>
      <c r="L2433" s="281">
        <v>66</v>
      </c>
    </row>
    <row r="2434" spans="1:12" ht="26.4">
      <c r="C2434" s="183" t="s">
        <v>837</v>
      </c>
      <c r="D2434" s="184">
        <v>8</v>
      </c>
      <c r="E2434" s="185">
        <v>19</v>
      </c>
      <c r="F2434" s="185">
        <v>27</v>
      </c>
      <c r="G2434" s="184">
        <v>25</v>
      </c>
      <c r="H2434" s="185">
        <v>42</v>
      </c>
      <c r="I2434" s="185">
        <v>67</v>
      </c>
      <c r="J2434" s="184">
        <v>33</v>
      </c>
      <c r="K2434" s="185">
        <v>61</v>
      </c>
      <c r="L2434" s="281">
        <v>94</v>
      </c>
    </row>
    <row r="2435" spans="1:12">
      <c r="C2435" s="65" t="s">
        <v>50</v>
      </c>
      <c r="D2435" s="9">
        <v>63</v>
      </c>
      <c r="E2435" s="10">
        <v>58</v>
      </c>
      <c r="F2435" s="10">
        <v>121</v>
      </c>
      <c r="G2435" s="9">
        <v>42</v>
      </c>
      <c r="H2435" s="10">
        <v>59</v>
      </c>
      <c r="I2435" s="10">
        <v>101</v>
      </c>
      <c r="J2435" s="9">
        <v>105</v>
      </c>
      <c r="K2435" s="10">
        <v>117</v>
      </c>
      <c r="L2435" s="38">
        <v>222</v>
      </c>
    </row>
    <row r="2436" spans="1:12">
      <c r="B2436" s="125" t="s">
        <v>274</v>
      </c>
      <c r="C2436" s="503"/>
      <c r="D2436" s="12"/>
      <c r="E2436" s="13"/>
      <c r="F2436" s="13"/>
      <c r="G2436" s="12"/>
      <c r="H2436" s="13"/>
      <c r="I2436" s="13"/>
      <c r="J2436" s="12"/>
      <c r="K2436" s="13"/>
      <c r="L2436" s="40"/>
    </row>
    <row r="2437" spans="1:12" ht="26.4">
      <c r="C2437" s="162" t="s">
        <v>838</v>
      </c>
      <c r="D2437" s="163">
        <v>6</v>
      </c>
      <c r="E2437" s="164">
        <v>4</v>
      </c>
      <c r="F2437" s="164">
        <v>10</v>
      </c>
      <c r="G2437" s="163">
        <v>3</v>
      </c>
      <c r="H2437" s="164">
        <v>4</v>
      </c>
      <c r="I2437" s="164">
        <v>7</v>
      </c>
      <c r="J2437" s="163">
        <v>9</v>
      </c>
      <c r="K2437" s="164">
        <v>8</v>
      </c>
      <c r="L2437" s="209">
        <v>17</v>
      </c>
    </row>
    <row r="2438" spans="1:12">
      <c r="C2438" s="65" t="s">
        <v>50</v>
      </c>
      <c r="D2438" s="9">
        <v>6</v>
      </c>
      <c r="E2438" s="10">
        <v>4</v>
      </c>
      <c r="F2438" s="10">
        <v>10</v>
      </c>
      <c r="G2438" s="9">
        <v>3</v>
      </c>
      <c r="H2438" s="10">
        <v>4</v>
      </c>
      <c r="I2438" s="10">
        <v>7</v>
      </c>
      <c r="J2438" s="9">
        <v>9</v>
      </c>
      <c r="K2438" s="10">
        <v>8</v>
      </c>
      <c r="L2438" s="38">
        <v>17</v>
      </c>
    </row>
    <row r="2439" spans="1:12">
      <c r="C2439" s="65" t="s">
        <v>295</v>
      </c>
      <c r="D2439" s="12">
        <f>SUM(D2438,D2435,D2429,D2424,D2420,D2417,D2413,D2410,D2402)</f>
        <v>407</v>
      </c>
      <c r="E2439" s="13">
        <f t="shared" ref="E2439:L2439" si="52">SUM(E2438,E2435,E2429,E2424,E2420,E2417,E2413,E2410,E2402)</f>
        <v>467</v>
      </c>
      <c r="F2439" s="13">
        <f t="shared" si="52"/>
        <v>874</v>
      </c>
      <c r="G2439" s="12">
        <f t="shared" si="52"/>
        <v>225</v>
      </c>
      <c r="H2439" s="13">
        <f t="shared" si="52"/>
        <v>275</v>
      </c>
      <c r="I2439" s="13">
        <f t="shared" si="52"/>
        <v>500</v>
      </c>
      <c r="J2439" s="12">
        <f t="shared" si="52"/>
        <v>632</v>
      </c>
      <c r="K2439" s="13">
        <f t="shared" si="52"/>
        <v>742</v>
      </c>
      <c r="L2439" s="40">
        <f t="shared" si="52"/>
        <v>1374</v>
      </c>
    </row>
    <row r="2440" spans="1:12">
      <c r="A2440" s="1" t="s">
        <v>746</v>
      </c>
      <c r="C2440" s="65"/>
      <c r="D2440" s="12"/>
      <c r="E2440" s="13"/>
      <c r="F2440" s="13"/>
      <c r="G2440" s="12"/>
      <c r="H2440" s="13"/>
      <c r="I2440" s="13"/>
      <c r="J2440" s="12"/>
      <c r="K2440" s="13"/>
      <c r="L2440" s="40"/>
    </row>
    <row r="2441" spans="1:12" ht="16.95" customHeight="1">
      <c r="B2441" s="1" t="s">
        <v>173</v>
      </c>
      <c r="C2441" s="65"/>
      <c r="D2441" s="12"/>
      <c r="E2441" s="13"/>
      <c r="F2441" s="13"/>
      <c r="G2441" s="12"/>
      <c r="H2441" s="13"/>
      <c r="I2441" s="13"/>
      <c r="J2441" s="12"/>
      <c r="K2441" s="13"/>
      <c r="L2441" s="40"/>
    </row>
    <row r="2442" spans="1:12" ht="26.4">
      <c r="C2442" s="162" t="s">
        <v>839</v>
      </c>
      <c r="D2442" s="163">
        <v>1</v>
      </c>
      <c r="E2442" s="164">
        <v>14</v>
      </c>
      <c r="F2442" s="164">
        <v>15</v>
      </c>
      <c r="G2442" s="168">
        <v>0</v>
      </c>
      <c r="H2442" s="164">
        <v>0</v>
      </c>
      <c r="I2442" s="164">
        <v>0</v>
      </c>
      <c r="J2442" s="163">
        <v>1</v>
      </c>
      <c r="K2442" s="164">
        <v>14</v>
      </c>
      <c r="L2442" s="209">
        <v>15</v>
      </c>
    </row>
    <row r="2443" spans="1:12" ht="13.2" customHeight="1">
      <c r="C2443" s="65" t="s">
        <v>50</v>
      </c>
      <c r="D2443" s="9">
        <v>1</v>
      </c>
      <c r="E2443" s="10">
        <v>14</v>
      </c>
      <c r="F2443" s="10">
        <v>15</v>
      </c>
      <c r="G2443" s="9">
        <v>0</v>
      </c>
      <c r="H2443" s="10">
        <v>0</v>
      </c>
      <c r="I2443" s="10">
        <v>0</v>
      </c>
      <c r="J2443" s="9">
        <v>1</v>
      </c>
      <c r="K2443" s="10">
        <v>14</v>
      </c>
      <c r="L2443" s="38">
        <v>15</v>
      </c>
    </row>
    <row r="2444" spans="1:12" ht="31.95" customHeight="1">
      <c r="B2444" s="679" t="s">
        <v>221</v>
      </c>
      <c r="C2444" s="682"/>
      <c r="D2444" s="12"/>
      <c r="E2444" s="13"/>
      <c r="F2444" s="13"/>
      <c r="G2444" s="12"/>
      <c r="H2444" s="13"/>
      <c r="I2444" s="13"/>
      <c r="J2444" s="12"/>
      <c r="K2444" s="13"/>
      <c r="L2444" s="40"/>
    </row>
    <row r="2445" spans="1:12" ht="26.4">
      <c r="C2445" s="162" t="s">
        <v>840</v>
      </c>
      <c r="D2445" s="163">
        <v>3</v>
      </c>
      <c r="E2445" s="164">
        <v>19</v>
      </c>
      <c r="F2445" s="164">
        <v>22</v>
      </c>
      <c r="G2445" s="163">
        <v>0</v>
      </c>
      <c r="H2445" s="164">
        <v>0</v>
      </c>
      <c r="I2445" s="164">
        <v>0</v>
      </c>
      <c r="J2445" s="163">
        <v>3</v>
      </c>
      <c r="K2445" s="164">
        <v>19</v>
      </c>
      <c r="L2445" s="209">
        <v>22</v>
      </c>
    </row>
    <row r="2446" spans="1:12">
      <c r="C2446" s="65" t="s">
        <v>50</v>
      </c>
      <c r="D2446" s="9">
        <v>3</v>
      </c>
      <c r="E2446" s="10">
        <v>19</v>
      </c>
      <c r="F2446" s="10">
        <v>22</v>
      </c>
      <c r="G2446" s="9">
        <v>0</v>
      </c>
      <c r="H2446" s="10">
        <v>0</v>
      </c>
      <c r="I2446" s="10">
        <v>0</v>
      </c>
      <c r="J2446" s="9">
        <v>3</v>
      </c>
      <c r="K2446" s="10">
        <v>19</v>
      </c>
      <c r="L2446" s="38">
        <v>22</v>
      </c>
    </row>
    <row r="2447" spans="1:12">
      <c r="C2447" s="8" t="s">
        <v>841</v>
      </c>
      <c r="D2447" s="12">
        <f>SUM(D2446,D2443)</f>
        <v>4</v>
      </c>
      <c r="E2447" s="13">
        <f t="shared" ref="E2447:L2447" si="53">SUM(E2446,E2443)</f>
        <v>33</v>
      </c>
      <c r="F2447" s="13">
        <f t="shared" si="53"/>
        <v>37</v>
      </c>
      <c r="G2447" s="12">
        <f t="shared" si="53"/>
        <v>0</v>
      </c>
      <c r="H2447" s="13">
        <f t="shared" si="53"/>
        <v>0</v>
      </c>
      <c r="I2447" s="13">
        <f t="shared" si="53"/>
        <v>0</v>
      </c>
      <c r="J2447" s="12">
        <f t="shared" si="53"/>
        <v>4</v>
      </c>
      <c r="K2447" s="13">
        <f t="shared" si="53"/>
        <v>33</v>
      </c>
      <c r="L2447" s="40">
        <f t="shared" si="53"/>
        <v>37</v>
      </c>
    </row>
    <row r="2448" spans="1:12">
      <c r="C2448" s="65" t="s">
        <v>301</v>
      </c>
      <c r="D2448" s="9">
        <f t="shared" ref="D2448:L2448" si="54">SUM(D2447,D2439,D2398,D2387)</f>
        <v>1147</v>
      </c>
      <c r="E2448" s="10">
        <f t="shared" si="54"/>
        <v>1379</v>
      </c>
      <c r="F2448" s="10">
        <f t="shared" si="54"/>
        <v>2526</v>
      </c>
      <c r="G2448" s="9">
        <f t="shared" si="54"/>
        <v>397</v>
      </c>
      <c r="H2448" s="10">
        <f t="shared" si="54"/>
        <v>569</v>
      </c>
      <c r="I2448" s="10">
        <f t="shared" si="54"/>
        <v>966</v>
      </c>
      <c r="J2448" s="9">
        <f t="shared" si="54"/>
        <v>1544</v>
      </c>
      <c r="K2448" s="10">
        <f t="shared" si="54"/>
        <v>1948</v>
      </c>
      <c r="L2448" s="38">
        <f t="shared" si="54"/>
        <v>3492</v>
      </c>
    </row>
    <row r="2449" spans="1:24">
      <c r="A2449" s="1" t="s">
        <v>59</v>
      </c>
      <c r="C2449" s="65"/>
      <c r="D2449" s="163">
        <v>3</v>
      </c>
      <c r="E2449" s="164">
        <v>28</v>
      </c>
      <c r="F2449" s="164">
        <v>31</v>
      </c>
      <c r="G2449" s="163">
        <v>0</v>
      </c>
      <c r="H2449" s="164">
        <v>1</v>
      </c>
      <c r="I2449" s="164">
        <v>1</v>
      </c>
      <c r="J2449" s="163">
        <v>3</v>
      </c>
      <c r="K2449" s="164">
        <v>29</v>
      </c>
      <c r="L2449" s="209">
        <v>32</v>
      </c>
    </row>
    <row r="2450" spans="1:24">
      <c r="A2450" s="1" t="s">
        <v>60</v>
      </c>
      <c r="D2450" s="163">
        <v>29</v>
      </c>
      <c r="E2450" s="164">
        <v>25</v>
      </c>
      <c r="F2450" s="164">
        <v>54</v>
      </c>
      <c r="G2450" s="163">
        <v>11</v>
      </c>
      <c r="H2450" s="164">
        <v>19</v>
      </c>
      <c r="I2450" s="164">
        <v>30</v>
      </c>
      <c r="J2450" s="163">
        <v>40</v>
      </c>
      <c r="K2450" s="164">
        <v>44</v>
      </c>
      <c r="L2450" s="209">
        <v>84</v>
      </c>
    </row>
    <row r="2451" spans="1:24">
      <c r="A2451" s="1" t="s">
        <v>63</v>
      </c>
      <c r="D2451" s="163">
        <v>4</v>
      </c>
      <c r="E2451" s="164">
        <v>1</v>
      </c>
      <c r="F2451" s="164">
        <v>5</v>
      </c>
      <c r="G2451" s="163">
        <v>1</v>
      </c>
      <c r="H2451" s="164">
        <v>0</v>
      </c>
      <c r="I2451" s="164">
        <v>1</v>
      </c>
      <c r="J2451" s="163">
        <v>5</v>
      </c>
      <c r="K2451" s="164">
        <v>1</v>
      </c>
      <c r="L2451" s="209">
        <v>6</v>
      </c>
    </row>
    <row r="2452" spans="1:24" s="480" customFormat="1">
      <c r="A2452" s="1" t="s">
        <v>64</v>
      </c>
      <c r="B2452" s="1"/>
      <c r="C2452" s="65"/>
      <c r="D2452" s="163">
        <v>122</v>
      </c>
      <c r="E2452" s="164">
        <v>61</v>
      </c>
      <c r="F2452" s="164">
        <v>183</v>
      </c>
      <c r="G2452" s="163">
        <v>5</v>
      </c>
      <c r="H2452" s="164">
        <v>3</v>
      </c>
      <c r="I2452" s="164">
        <v>8</v>
      </c>
      <c r="J2452" s="163">
        <v>127</v>
      </c>
      <c r="K2452" s="164">
        <v>64</v>
      </c>
      <c r="L2452" s="209">
        <v>191</v>
      </c>
      <c r="M2452" s="540"/>
      <c r="N2452" s="541"/>
      <c r="O2452" s="541"/>
      <c r="P2452" s="541"/>
      <c r="Q2452" s="541"/>
      <c r="R2452" s="541"/>
      <c r="S2452" s="471"/>
      <c r="T2452" s="471"/>
      <c r="U2452" s="471"/>
      <c r="V2452" s="471"/>
      <c r="W2452" s="471"/>
      <c r="X2452" s="471"/>
    </row>
    <row r="2453" spans="1:24" s="480" customFormat="1" ht="26.4" customHeight="1">
      <c r="A2453" s="1"/>
      <c r="B2453" s="1"/>
      <c r="C2453" s="65" t="s">
        <v>842</v>
      </c>
      <c r="D2453" s="69">
        <f t="shared" ref="D2453:L2453" si="55">SUM(D2448:D2452)</f>
        <v>1305</v>
      </c>
      <c r="E2453" s="70">
        <f t="shared" si="55"/>
        <v>1494</v>
      </c>
      <c r="F2453" s="207">
        <f t="shared" si="55"/>
        <v>2799</v>
      </c>
      <c r="G2453" s="69">
        <f t="shared" si="55"/>
        <v>414</v>
      </c>
      <c r="H2453" s="70">
        <f t="shared" si="55"/>
        <v>592</v>
      </c>
      <c r="I2453" s="207">
        <f t="shared" si="55"/>
        <v>1006</v>
      </c>
      <c r="J2453" s="70">
        <f t="shared" si="55"/>
        <v>1719</v>
      </c>
      <c r="K2453" s="70">
        <f t="shared" si="55"/>
        <v>2086</v>
      </c>
      <c r="L2453" s="283">
        <f t="shared" si="55"/>
        <v>3805</v>
      </c>
      <c r="M2453" s="540"/>
      <c r="N2453" s="540"/>
      <c r="O2453" s="541"/>
      <c r="P2453" s="541"/>
      <c r="Q2453" s="541"/>
      <c r="R2453" s="541"/>
    </row>
    <row r="2454" spans="1:24">
      <c r="J2454" s="275"/>
      <c r="K2454" s="1"/>
      <c r="L2454" s="140"/>
      <c r="M2454" s="140"/>
    </row>
    <row r="2455" spans="1:24">
      <c r="D2455" s="225"/>
      <c r="E2455" s="225"/>
      <c r="F2455" s="225"/>
      <c r="G2455" s="225"/>
      <c r="H2455" s="225"/>
      <c r="I2455" s="225"/>
      <c r="J2455" s="225"/>
      <c r="K2455" s="225"/>
      <c r="L2455" s="284"/>
    </row>
    <row r="2457" spans="1:24">
      <c r="D2457" s="164"/>
      <c r="E2457" s="164"/>
      <c r="F2457" s="164"/>
      <c r="G2457" s="164"/>
      <c r="H2457" s="164"/>
      <c r="I2457" s="164"/>
      <c r="J2457" s="164"/>
      <c r="K2457" s="164"/>
      <c r="L2457" s="164"/>
    </row>
  </sheetData>
  <mergeCells count="166">
    <mergeCell ref="A1215:L1215"/>
    <mergeCell ref="A1079:L1079"/>
    <mergeCell ref="A1161:L1161"/>
    <mergeCell ref="J1581:L1581"/>
    <mergeCell ref="D8:G8"/>
    <mergeCell ref="D11:G11"/>
    <mergeCell ref="D12:G12"/>
    <mergeCell ref="D10:G10"/>
    <mergeCell ref="B2049:C2049"/>
    <mergeCell ref="B1934:C1934"/>
    <mergeCell ref="B1718:C1718"/>
    <mergeCell ref="B1721:C1721"/>
    <mergeCell ref="A1819:L1819"/>
    <mergeCell ref="J1821:L1821"/>
    <mergeCell ref="D1821:F1821"/>
    <mergeCell ref="G430:I430"/>
    <mergeCell ref="J669:L669"/>
    <mergeCell ref="D602:F602"/>
    <mergeCell ref="B1690:C1690"/>
    <mergeCell ref="J929:L929"/>
    <mergeCell ref="G1581:I1581"/>
    <mergeCell ref="B1636:C1636"/>
    <mergeCell ref="B1922:C1922"/>
    <mergeCell ref="B1706:C1706"/>
    <mergeCell ref="D1611:F1611"/>
    <mergeCell ref="G1821:I1821"/>
    <mergeCell ref="J525:L525"/>
    <mergeCell ref="D430:F430"/>
    <mergeCell ref="B231:C231"/>
    <mergeCell ref="A122:L122"/>
    <mergeCell ref="D124:F124"/>
    <mergeCell ref="G124:I124"/>
    <mergeCell ref="J289:L289"/>
    <mergeCell ref="D317:F317"/>
    <mergeCell ref="D195:F195"/>
    <mergeCell ref="D1005:F1005"/>
    <mergeCell ref="D929:F929"/>
    <mergeCell ref="A807:L807"/>
    <mergeCell ref="A860:L860"/>
    <mergeCell ref="A1003:L1003"/>
    <mergeCell ref="G809:I809"/>
    <mergeCell ref="B772:C772"/>
    <mergeCell ref="J809:L809"/>
    <mergeCell ref="A600:L600"/>
    <mergeCell ref="B622:C622"/>
    <mergeCell ref="B612:C612"/>
    <mergeCell ref="G862:I862"/>
    <mergeCell ref="D669:F669"/>
    <mergeCell ref="A2:L2"/>
    <mergeCell ref="A14:L14"/>
    <mergeCell ref="D16:F16"/>
    <mergeCell ref="G16:I16"/>
    <mergeCell ref="J16:L16"/>
    <mergeCell ref="A116:C116"/>
    <mergeCell ref="D5:G5"/>
    <mergeCell ref="I12:L12"/>
    <mergeCell ref="D6:G6"/>
    <mergeCell ref="D7:G7"/>
    <mergeCell ref="I5:L5"/>
    <mergeCell ref="I6:L6"/>
    <mergeCell ref="I10:L10"/>
    <mergeCell ref="I9:L9"/>
    <mergeCell ref="I7:L7"/>
    <mergeCell ref="I8:L8"/>
    <mergeCell ref="D9:G9"/>
    <mergeCell ref="B1952:C1952"/>
    <mergeCell ref="B1955:C1955"/>
    <mergeCell ref="B2046:C2046"/>
    <mergeCell ref="B1660:C1660"/>
    <mergeCell ref="B1503:C1503"/>
    <mergeCell ref="B1454:C1454"/>
    <mergeCell ref="B1467:C1467"/>
    <mergeCell ref="J1005:L1005"/>
    <mergeCell ref="B1239:C1239"/>
    <mergeCell ref="B1630:C1630"/>
    <mergeCell ref="D1581:F1581"/>
    <mergeCell ref="A1579:L1579"/>
    <mergeCell ref="B1400:C1400"/>
    <mergeCell ref="D1217:F1217"/>
    <mergeCell ref="G1005:I1005"/>
    <mergeCell ref="G1217:I1217"/>
    <mergeCell ref="J1217:L1217"/>
    <mergeCell ref="G1081:I1081"/>
    <mergeCell ref="G1163:I1163"/>
    <mergeCell ref="D1081:F1081"/>
    <mergeCell ref="A1609:L1609"/>
    <mergeCell ref="B1379:C1379"/>
    <mergeCell ref="B1382:C1382"/>
    <mergeCell ref="J1611:L1611"/>
    <mergeCell ref="A1:C1"/>
    <mergeCell ref="B28:C28"/>
    <mergeCell ref="A3:L3"/>
    <mergeCell ref="J430:L430"/>
    <mergeCell ref="A287:L287"/>
    <mergeCell ref="A315:L315"/>
    <mergeCell ref="G525:I525"/>
    <mergeCell ref="D525:F525"/>
    <mergeCell ref="J602:L602"/>
    <mergeCell ref="G602:I602"/>
    <mergeCell ref="A193:L193"/>
    <mergeCell ref="A428:L428"/>
    <mergeCell ref="B110:C110"/>
    <mergeCell ref="B207:C207"/>
    <mergeCell ref="J195:L195"/>
    <mergeCell ref="B163:C163"/>
    <mergeCell ref="J317:L317"/>
    <mergeCell ref="B323:C323"/>
    <mergeCell ref="B505:C505"/>
    <mergeCell ref="D289:F289"/>
    <mergeCell ref="J124:L124"/>
    <mergeCell ref="G317:I317"/>
    <mergeCell ref="G195:I195"/>
    <mergeCell ref="G289:I289"/>
    <mergeCell ref="D809:F809"/>
    <mergeCell ref="D862:F862"/>
    <mergeCell ref="A927:L927"/>
    <mergeCell ref="A667:L667"/>
    <mergeCell ref="A664:C664"/>
    <mergeCell ref="J862:L862"/>
    <mergeCell ref="D721:F721"/>
    <mergeCell ref="G721:I721"/>
    <mergeCell ref="G669:I669"/>
    <mergeCell ref="J721:L721"/>
    <mergeCell ref="B1260:C1260"/>
    <mergeCell ref="B1281:C1281"/>
    <mergeCell ref="B1326:C1326"/>
    <mergeCell ref="B1355:C1355"/>
    <mergeCell ref="G1611:I1611"/>
    <mergeCell ref="G2112:I2112"/>
    <mergeCell ref="B1392:C1392"/>
    <mergeCell ref="A523:L523"/>
    <mergeCell ref="J2184:L2184"/>
    <mergeCell ref="B535:C535"/>
    <mergeCell ref="B555:C555"/>
    <mergeCell ref="G929:I929"/>
    <mergeCell ref="J1081:L1081"/>
    <mergeCell ref="D1163:F1163"/>
    <mergeCell ref="B736:C736"/>
    <mergeCell ref="B945:C945"/>
    <mergeCell ref="B1724:C1724"/>
    <mergeCell ref="B1781:C1781"/>
    <mergeCell ref="B2005:C2005"/>
    <mergeCell ref="D2184:F2184"/>
    <mergeCell ref="G2184:I2184"/>
    <mergeCell ref="D2112:F2112"/>
    <mergeCell ref="A719:L719"/>
    <mergeCell ref="J1163:L1163"/>
    <mergeCell ref="B2421:C2421"/>
    <mergeCell ref="B2444:C2444"/>
    <mergeCell ref="A2110:L2110"/>
    <mergeCell ref="B2131:C2131"/>
    <mergeCell ref="B2160:C2160"/>
    <mergeCell ref="A2182:L2182"/>
    <mergeCell ref="B2411:C2411"/>
    <mergeCell ref="J2375:L2375"/>
    <mergeCell ref="D2375:F2375"/>
    <mergeCell ref="B2259:C2259"/>
    <mergeCell ref="G2375:I2375"/>
    <mergeCell ref="B2418:C2418"/>
    <mergeCell ref="J2112:L2112"/>
    <mergeCell ref="B2271:C2271"/>
    <mergeCell ref="B2274:C2274"/>
    <mergeCell ref="B2282:C2282"/>
    <mergeCell ref="A2373:L2373"/>
    <mergeCell ref="B2400:C2400"/>
    <mergeCell ref="B2256:C2256"/>
  </mergeCells>
  <hyperlinks>
    <hyperlink ref="C6" location="'21_HO_10'!A122" display="Arteveldehogeschool" xr:uid="{0719224D-A734-424A-BC93-B4D81C8A6A23}"/>
    <hyperlink ref="C5" location="'21_HO_10'!A14" display="Artesis Plantijn Hogeschool Antwerpen" xr:uid="{5F6C9DFA-6969-47BD-924B-A9C948DA3FD4}"/>
    <hyperlink ref="C7" location="'21_HO_10'!A193" display="Erasmushogeschool Brussel" xr:uid="{AA7CF391-59C8-4DA7-AA79-7730B7C0A5EA}"/>
    <hyperlink ref="C8" location="'21_HO_10'!A287" display="Hogere Zeevaartschool" xr:uid="{E55C70AA-3E3E-4D93-88B3-DC7EE8EF3895}"/>
    <hyperlink ref="C9" location="'21_HO_10'!A315" display="Hogeschool Gent" xr:uid="{00B35E41-8D01-4824-83DC-47615F2A0824}"/>
    <hyperlink ref="C10" location="'21_HO_10'!A428" display="Hogeschool PXL" xr:uid="{0AE9F554-709E-48FC-958E-BB0E157BE01F}"/>
    <hyperlink ref="C11" location="'21_HO_10'!A523" display="Hogeschool West-Vlaanderen" xr:uid="{774FCE7B-CFD6-46B3-9F11-A6F204C60441}"/>
    <hyperlink ref="C12" location="'21_HO_10'!A600" display="Karel de Grote-Hogeschool KH Antwerpen" xr:uid="{62C070DA-6F93-4D04-8ED8-A033C35BE814}"/>
    <hyperlink ref="D5:G5" location="'21_HO_10'!A667" display="Katholieke Hogeschool Vives Noord" xr:uid="{3CA92856-CA5D-4844-ACE5-9EA6CFDCA0D6}"/>
    <hyperlink ref="D6:G6" location="'21_HO_10'!A719" display="Katholieke Hogeschool Vives Zuid" xr:uid="{098DC86A-3B8E-4561-ADDD-617D5F1AA0CB}"/>
    <hyperlink ref="D7:G7" location="'21_HO_10'!A807" display="LUCA School of Arts" xr:uid="{4E658C53-B81C-45A7-B87E-A8D5809E969C}"/>
    <hyperlink ref="D8:G8" location="'21_HO_10'!A860" display="Odisee" xr:uid="{6E878E5D-B687-41EC-90DB-87826514B0BF}"/>
    <hyperlink ref="D9:G9" location="'21_HO_10'!A927" display="Thomas More Kempen" xr:uid="{5BC87A63-135B-456F-95B5-D5C2C19071D5}"/>
    <hyperlink ref="D10:G10" location="'21_HO_10'!A1003" display="Thomas More Mechelen-Antwerpen" xr:uid="{8FC65DF1-72AF-4380-ADFE-A7CC2FFF8E60}"/>
    <hyperlink ref="D11:G11" location="'21_HO_10'!A1079" display="UC Leuven" xr:uid="{2FA6D1B7-711D-426C-AA1B-C0D29B97437A}"/>
    <hyperlink ref="D12:G12" location="'21_HO_10'!A1161" display="UC Limburg" xr:uid="{280136E2-878F-460F-B847-FA2524876101}"/>
    <hyperlink ref="I5:L5" location="'21_HO_10'!A1215" display="Katholieke Universiteit Leuven" xr:uid="{1CE4103A-0726-44A7-B903-4B87007C6078}"/>
    <hyperlink ref="I6:L6" location="'21_HO_10'!A1579" display="transnationale Universiteit Limburg" xr:uid="{7F898DE0-36C8-452F-812A-6C6718B0F67D}"/>
    <hyperlink ref="I7:L7" location="'21_HO_10'!A1609" display="Universiteit Antwerpen" xr:uid="{97CCB004-515B-477D-B617-A8C9F534BD3F}"/>
    <hyperlink ref="I8:L8" location="'21_HO_10'!A1819" display="Universiteit Gent" xr:uid="{59559BA7-1E44-4DBC-BB87-6B73F1A358C2}"/>
    <hyperlink ref="I9:L9" location="'21_HO_10'!A2110" display="Universiteit Hasselt" xr:uid="{AB9B3128-D481-4AC8-8513-69FE3D6E31D4}"/>
    <hyperlink ref="I10:L10" location="'21_HO_10'!A2182" display="Vrije Universiteit Brussel" xr:uid="{6D36993D-7910-4364-92A0-1965F17E03CE}"/>
    <hyperlink ref="I12:L12" location="'21_HO_10'!A2373" display="Gezamenlijke opleidingen" xr:uid="{C2EC56FD-782D-468F-BB27-A8778C75AECC}"/>
    <hyperlink ref="L15" location="'21_HO_10'!A1" display="&gt;boven" xr:uid="{1202F8F3-CA9C-485A-ABCC-72960ED937DE}"/>
    <hyperlink ref="L123" location="'21_HO_10'!A1" display="&gt;boven" xr:uid="{FDEEF58A-831B-41F2-8656-756312FD9F26}"/>
    <hyperlink ref="L194" location="'21_HO_10'!A1" display="&gt;boven" xr:uid="{B120623A-38C3-4B4E-B8E4-CFB8091DE780}"/>
    <hyperlink ref="L288" location="'21_HO_10'!A1" display="&gt;boven" xr:uid="{8CD9135D-1C44-45EA-A5AF-F6E930C4DEDD}"/>
    <hyperlink ref="L316" location="'21_HO_10'!A1" display="&gt;boven" xr:uid="{E2729666-3428-47B1-8440-4B6E506EEF46}"/>
    <hyperlink ref="L429" location="'21_HO_10'!A1" display="&gt;boven" xr:uid="{9455821A-712A-4271-B257-FB816CC34919}"/>
    <hyperlink ref="L524" location="'21_HO_10'!A1" display="&gt;boven" xr:uid="{603527F3-557E-4A40-A4DA-978D8BCBDEA9}"/>
    <hyperlink ref="L601" location="'21_HO_10'!A1" display="&gt;boven" xr:uid="{5CED661F-3DCC-4B97-9211-727DA07A289A}"/>
    <hyperlink ref="L668" location="'21_HO_10'!A1" display="&gt;boven" xr:uid="{3B5E38A2-E93E-48DD-BE64-71C08797D306}"/>
    <hyperlink ref="L720" location="'21_HO_10'!A1" display="&gt;boven" xr:uid="{745099E6-A0F0-43FD-B0A9-F358CE2DD69A}"/>
    <hyperlink ref="L808" location="'21_HO_10'!A1" display="&gt;boven" xr:uid="{D5B5F528-F2C8-4B47-8F02-8F9FBA82610D}"/>
    <hyperlink ref="L861" location="'21_HO_10'!A1" display="&gt;boven" xr:uid="{DE11F289-FFF3-43CF-9DE3-4597B82A1F9F}"/>
    <hyperlink ref="L928" location="'21_HO_10'!A1" display="&gt;boven" xr:uid="{F40459C9-4E8C-42F2-B194-94AD42005BE8}"/>
    <hyperlink ref="L1004" location="'21_HO_07'!A1" display="&gt;boven" xr:uid="{2999D1D4-F42A-4765-BD1E-D8EE6FB06F5E}"/>
    <hyperlink ref="L1080" location="'21_HO_10'!A1" display="&gt;boven" xr:uid="{CC06D459-825D-4D80-89EB-47FA6BD3DF8F}"/>
    <hyperlink ref="L1162" location="'21_HO_10'!A1" display="&gt;boven" xr:uid="{D9776118-AA7E-47D8-9200-F92037DFAE31}"/>
    <hyperlink ref="L1216" location="'21_HO_10'!A1" display="&gt;boven" xr:uid="{C42FCF46-5BEB-4038-B0AD-E1552AC0D0C0}"/>
    <hyperlink ref="L1580" location="'21_HO_10'!A1" display="&gt;boven" xr:uid="{5193191D-AAA7-44BD-B6C1-45A47D62D721}"/>
    <hyperlink ref="L1610" location="'21_HO_10'!A1" display="&gt;boven" xr:uid="{C1918F19-BC00-406E-86B9-267179784B83}"/>
    <hyperlink ref="L1820" location="'21_HO_10'!A1" display="&gt;boven" xr:uid="{4097D543-86A2-46E4-A99D-32790E4189C9}"/>
    <hyperlink ref="L2111" location="'21_HO_10'!A1" display="&gt;boven" xr:uid="{EA2BC6B7-5D72-45A2-B45C-4C4C88AC95F2}"/>
    <hyperlink ref="L2183" location="'21_HO_10'!A1" display="&gt;boven" xr:uid="{357117C0-EED1-4FBB-8408-D4AD13E94EBF}"/>
    <hyperlink ref="L2374" location="'21_HO_10'!A1" display="&gt;boven" xr:uid="{57E90D9E-79C2-430A-B30F-68722ED6A267}"/>
  </hyperlinks>
  <printOptions horizontalCentered="1"/>
  <pageMargins left="0" right="0" top="0.39370078740157483" bottom="0.39370078740157483" header="0.51181102362204722" footer="0.51181102362204722"/>
  <pageSetup paperSize="9" scale="83" orientation="portrait"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L125"/>
  <sheetViews>
    <sheetView zoomScaleNormal="100" workbookViewId="0">
      <selection activeCell="A94" sqref="A94"/>
    </sheetView>
  </sheetViews>
  <sheetFormatPr defaultRowHeight="13.2"/>
  <cols>
    <col min="1" max="1" width="1.109375" style="1" customWidth="1"/>
    <col min="2" max="2" width="51.44140625" style="15" customWidth="1"/>
    <col min="3" max="11" width="7.109375" customWidth="1"/>
  </cols>
  <sheetData>
    <row r="1" spans="1:11" ht="15" customHeight="1">
      <c r="A1" s="1" t="s">
        <v>43</v>
      </c>
    </row>
    <row r="2" spans="1:11" ht="15" customHeight="1">
      <c r="A2" s="651" t="s">
        <v>44</v>
      </c>
      <c r="B2" s="665"/>
      <c r="C2" s="665"/>
      <c r="D2" s="665"/>
      <c r="E2" s="665"/>
      <c r="F2" s="665"/>
      <c r="G2" s="665"/>
      <c r="H2" s="665"/>
      <c r="I2" s="665"/>
      <c r="J2" s="665"/>
      <c r="K2" s="665"/>
    </row>
    <row r="3" spans="1:11">
      <c r="A3" s="651" t="s">
        <v>843</v>
      </c>
      <c r="B3" s="651"/>
      <c r="C3" s="651"/>
      <c r="D3" s="651"/>
      <c r="E3" s="651"/>
      <c r="F3" s="651"/>
      <c r="G3" s="651"/>
      <c r="H3" s="651"/>
      <c r="I3" s="665"/>
      <c r="J3" s="665"/>
      <c r="K3" s="665"/>
    </row>
    <row r="4" spans="1:11" ht="13.8" thickBot="1">
      <c r="A4" s="29"/>
      <c r="B4" s="29"/>
      <c r="C4" s="29"/>
      <c r="D4" s="29"/>
      <c r="E4" s="29"/>
      <c r="F4" s="29"/>
      <c r="G4" s="29"/>
      <c r="H4" s="29"/>
      <c r="I4" s="30"/>
      <c r="J4" s="30"/>
      <c r="K4" s="30"/>
    </row>
    <row r="5" spans="1:11" s="16" customFormat="1" ht="27" customHeight="1">
      <c r="A5" s="152"/>
      <c r="B5" s="257"/>
      <c r="C5" s="662" t="s">
        <v>131</v>
      </c>
      <c r="D5" s="663"/>
      <c r="E5" s="664"/>
      <c r="F5" s="663" t="s">
        <v>132</v>
      </c>
      <c r="G5" s="663"/>
      <c r="H5" s="663"/>
      <c r="I5" s="662" t="s">
        <v>50</v>
      </c>
      <c r="J5" s="663"/>
      <c r="K5" s="663"/>
    </row>
    <row r="6" spans="1:11" s="16" customFormat="1" ht="15" customHeight="1">
      <c r="A6" s="154"/>
      <c r="B6" s="155"/>
      <c r="C6" s="31" t="s">
        <v>51</v>
      </c>
      <c r="D6" s="32" t="s">
        <v>52</v>
      </c>
      <c r="E6" s="33" t="s">
        <v>53</v>
      </c>
      <c r="F6" s="32" t="s">
        <v>51</v>
      </c>
      <c r="G6" s="32" t="s">
        <v>52</v>
      </c>
      <c r="H6" s="32" t="s">
        <v>53</v>
      </c>
      <c r="I6" s="31" t="s">
        <v>51</v>
      </c>
      <c r="J6" s="32" t="s">
        <v>52</v>
      </c>
      <c r="K6" s="32" t="s">
        <v>53</v>
      </c>
    </row>
    <row r="7" spans="1:11" s="16" customFormat="1" ht="15" customHeight="1">
      <c r="A7" s="1" t="s">
        <v>63</v>
      </c>
      <c r="B7" s="65"/>
      <c r="C7" s="12"/>
      <c r="D7" s="13"/>
      <c r="E7" s="14"/>
      <c r="F7" s="13"/>
      <c r="G7" s="13"/>
      <c r="H7" s="13"/>
      <c r="I7" s="12"/>
      <c r="J7" s="13"/>
      <c r="K7" s="13"/>
    </row>
    <row r="8" spans="1:11" s="16" customFormat="1">
      <c r="A8" s="1"/>
      <c r="B8" s="141" t="s">
        <v>153</v>
      </c>
      <c r="C8" s="163">
        <v>10</v>
      </c>
      <c r="D8" s="164">
        <v>21</v>
      </c>
      <c r="E8" s="165">
        <v>31</v>
      </c>
      <c r="F8" s="164">
        <v>3</v>
      </c>
      <c r="G8" s="164">
        <v>1</v>
      </c>
      <c r="H8" s="164">
        <v>4</v>
      </c>
      <c r="I8" s="163">
        <v>13</v>
      </c>
      <c r="J8" s="164">
        <v>22</v>
      </c>
      <c r="K8" s="164">
        <v>35</v>
      </c>
    </row>
    <row r="9" spans="1:11" s="16" customFormat="1" ht="26.4">
      <c r="A9" s="1"/>
      <c r="B9" s="141" t="s">
        <v>160</v>
      </c>
      <c r="C9" s="163">
        <v>1</v>
      </c>
      <c r="D9" s="164">
        <v>5</v>
      </c>
      <c r="E9" s="165">
        <v>6</v>
      </c>
      <c r="F9" s="164">
        <v>0</v>
      </c>
      <c r="G9" s="164">
        <v>0</v>
      </c>
      <c r="H9" s="164">
        <v>0</v>
      </c>
      <c r="I9" s="163">
        <v>1</v>
      </c>
      <c r="J9" s="164">
        <v>5</v>
      </c>
      <c r="K9" s="164">
        <v>6</v>
      </c>
    </row>
    <row r="10" spans="1:11" s="16" customFormat="1">
      <c r="A10" s="1"/>
      <c r="B10" s="141" t="s">
        <v>162</v>
      </c>
      <c r="C10" s="163">
        <v>3</v>
      </c>
      <c r="D10" s="164">
        <v>7</v>
      </c>
      <c r="E10" s="165">
        <v>10</v>
      </c>
      <c r="F10" s="164">
        <v>2</v>
      </c>
      <c r="G10" s="164">
        <v>17</v>
      </c>
      <c r="H10" s="164">
        <v>19</v>
      </c>
      <c r="I10" s="163">
        <v>5</v>
      </c>
      <c r="J10" s="164">
        <v>24</v>
      </c>
      <c r="K10" s="164">
        <v>29</v>
      </c>
    </row>
    <row r="11" spans="1:11" s="16" customFormat="1">
      <c r="A11" s="1"/>
      <c r="B11" s="141" t="s">
        <v>134</v>
      </c>
      <c r="C11" s="163">
        <v>3</v>
      </c>
      <c r="D11" s="164">
        <v>24</v>
      </c>
      <c r="E11" s="165">
        <v>27</v>
      </c>
      <c r="F11" s="164">
        <v>1</v>
      </c>
      <c r="G11" s="164">
        <v>0</v>
      </c>
      <c r="H11" s="164">
        <v>1</v>
      </c>
      <c r="I11" s="163">
        <v>4</v>
      </c>
      <c r="J11" s="164">
        <v>24</v>
      </c>
      <c r="K11" s="164">
        <v>28</v>
      </c>
    </row>
    <row r="12" spans="1:11" s="16" customFormat="1">
      <c r="A12" s="1"/>
      <c r="B12" s="141" t="s">
        <v>168</v>
      </c>
      <c r="C12" s="163">
        <v>2</v>
      </c>
      <c r="D12" s="164">
        <v>4</v>
      </c>
      <c r="E12" s="165">
        <v>6</v>
      </c>
      <c r="F12" s="164">
        <v>2</v>
      </c>
      <c r="G12" s="164">
        <v>1</v>
      </c>
      <c r="H12" s="164">
        <v>3</v>
      </c>
      <c r="I12" s="163">
        <v>4</v>
      </c>
      <c r="J12" s="164">
        <v>5</v>
      </c>
      <c r="K12" s="164">
        <v>9</v>
      </c>
    </row>
    <row r="13" spans="1:11" s="16" customFormat="1">
      <c r="A13" s="1"/>
      <c r="B13" s="141" t="s">
        <v>135</v>
      </c>
      <c r="C13" s="163">
        <v>2</v>
      </c>
      <c r="D13" s="164">
        <v>11</v>
      </c>
      <c r="E13" s="165">
        <v>13</v>
      </c>
      <c r="F13" s="164">
        <v>8</v>
      </c>
      <c r="G13" s="164">
        <v>20</v>
      </c>
      <c r="H13" s="164">
        <v>28</v>
      </c>
      <c r="I13" s="163">
        <v>10</v>
      </c>
      <c r="J13" s="164">
        <v>31</v>
      </c>
      <c r="K13" s="164">
        <v>41</v>
      </c>
    </row>
    <row r="14" spans="1:11" s="16" customFormat="1">
      <c r="A14" s="1"/>
      <c r="B14" s="141" t="s">
        <v>173</v>
      </c>
      <c r="C14" s="163">
        <v>3</v>
      </c>
      <c r="D14" s="164">
        <v>1</v>
      </c>
      <c r="E14" s="165">
        <v>4</v>
      </c>
      <c r="F14" s="164">
        <v>12</v>
      </c>
      <c r="G14" s="164">
        <v>19</v>
      </c>
      <c r="H14" s="164">
        <v>31</v>
      </c>
      <c r="I14" s="163">
        <v>15</v>
      </c>
      <c r="J14" s="164">
        <v>20</v>
      </c>
      <c r="K14" s="164">
        <v>35</v>
      </c>
    </row>
    <row r="15" spans="1:11" s="16" customFormat="1">
      <c r="A15" s="1"/>
      <c r="B15" s="141" t="s">
        <v>190</v>
      </c>
      <c r="C15" s="163">
        <v>0</v>
      </c>
      <c r="D15" s="164">
        <v>5</v>
      </c>
      <c r="E15" s="165">
        <v>5</v>
      </c>
      <c r="F15" s="164">
        <v>0</v>
      </c>
      <c r="G15" s="164">
        <v>2</v>
      </c>
      <c r="H15" s="164">
        <v>2</v>
      </c>
      <c r="I15" s="163">
        <v>0</v>
      </c>
      <c r="J15" s="164">
        <v>7</v>
      </c>
      <c r="K15" s="164">
        <v>7</v>
      </c>
    </row>
    <row r="16" spans="1:11" s="16" customFormat="1" ht="26.4">
      <c r="A16" s="1"/>
      <c r="B16" s="141" t="s">
        <v>193</v>
      </c>
      <c r="C16" s="163">
        <v>2</v>
      </c>
      <c r="D16" s="164">
        <v>2</v>
      </c>
      <c r="E16" s="165">
        <v>4</v>
      </c>
      <c r="F16" s="164">
        <v>1</v>
      </c>
      <c r="G16" s="164">
        <v>0</v>
      </c>
      <c r="H16" s="164">
        <v>1</v>
      </c>
      <c r="I16" s="163">
        <v>3</v>
      </c>
      <c r="J16" s="164">
        <v>2</v>
      </c>
      <c r="K16" s="164">
        <v>5</v>
      </c>
    </row>
    <row r="17" spans="1:11" s="16" customFormat="1">
      <c r="A17" s="1"/>
      <c r="B17" s="162" t="s">
        <v>137</v>
      </c>
      <c r="C17" s="163">
        <v>0</v>
      </c>
      <c r="D17" s="164">
        <v>3</v>
      </c>
      <c r="E17" s="165">
        <v>3</v>
      </c>
      <c r="F17" s="164">
        <v>0</v>
      </c>
      <c r="G17" s="164">
        <v>0</v>
      </c>
      <c r="H17" s="164">
        <v>0</v>
      </c>
      <c r="I17" s="163">
        <v>0</v>
      </c>
      <c r="J17" s="164">
        <v>3</v>
      </c>
      <c r="K17" s="164">
        <v>3</v>
      </c>
    </row>
    <row r="18" spans="1:11" s="16" customFormat="1">
      <c r="A18" s="1"/>
      <c r="B18" s="141" t="s">
        <v>203</v>
      </c>
      <c r="C18" s="163">
        <v>382</v>
      </c>
      <c r="D18" s="164">
        <v>223</v>
      </c>
      <c r="E18" s="165">
        <v>605</v>
      </c>
      <c r="F18" s="164">
        <v>126</v>
      </c>
      <c r="G18" s="164">
        <v>156</v>
      </c>
      <c r="H18" s="164">
        <v>282</v>
      </c>
      <c r="I18" s="163">
        <v>508</v>
      </c>
      <c r="J18" s="164">
        <v>379</v>
      </c>
      <c r="K18" s="164">
        <v>887</v>
      </c>
    </row>
    <row r="19" spans="1:11" s="16" customFormat="1" ht="26.4">
      <c r="A19" s="1"/>
      <c r="B19" s="141" t="s">
        <v>211</v>
      </c>
      <c r="C19" s="163">
        <v>0</v>
      </c>
      <c r="D19" s="164">
        <v>2</v>
      </c>
      <c r="E19" s="165">
        <v>2</v>
      </c>
      <c r="F19" s="164">
        <v>0</v>
      </c>
      <c r="G19" s="164">
        <v>0</v>
      </c>
      <c r="H19" s="164">
        <v>0</v>
      </c>
      <c r="I19" s="163">
        <v>0</v>
      </c>
      <c r="J19" s="164">
        <v>2</v>
      </c>
      <c r="K19" s="164">
        <v>2</v>
      </c>
    </row>
    <row r="20" spans="1:11" s="16" customFormat="1" ht="26.4">
      <c r="A20" s="1"/>
      <c r="B20" s="162" t="s">
        <v>212</v>
      </c>
      <c r="C20" s="163">
        <v>2</v>
      </c>
      <c r="D20" s="164">
        <v>1</v>
      </c>
      <c r="E20" s="165">
        <v>3</v>
      </c>
      <c r="F20" s="164">
        <v>0</v>
      </c>
      <c r="G20" s="164">
        <v>0</v>
      </c>
      <c r="H20" s="164">
        <v>0</v>
      </c>
      <c r="I20" s="163">
        <v>2</v>
      </c>
      <c r="J20" s="164">
        <v>1</v>
      </c>
      <c r="K20" s="164">
        <v>3</v>
      </c>
    </row>
    <row r="21" spans="1:11" s="16" customFormat="1" ht="26.4">
      <c r="A21" s="1"/>
      <c r="B21" s="141" t="s">
        <v>217</v>
      </c>
      <c r="C21" s="163">
        <v>14</v>
      </c>
      <c r="D21" s="164">
        <v>10</v>
      </c>
      <c r="E21" s="165">
        <v>24</v>
      </c>
      <c r="F21" s="164">
        <v>0</v>
      </c>
      <c r="G21" s="164">
        <v>0</v>
      </c>
      <c r="H21" s="164">
        <v>0</v>
      </c>
      <c r="I21" s="163">
        <v>14</v>
      </c>
      <c r="J21" s="164">
        <v>10</v>
      </c>
      <c r="K21" s="164">
        <v>24</v>
      </c>
    </row>
    <row r="22" spans="1:11" s="16" customFormat="1" ht="26.4">
      <c r="A22" s="1"/>
      <c r="B22" s="141" t="s">
        <v>218</v>
      </c>
      <c r="C22" s="163">
        <v>0</v>
      </c>
      <c r="D22" s="164">
        <v>3</v>
      </c>
      <c r="E22" s="165">
        <v>3</v>
      </c>
      <c r="F22" s="164">
        <v>0</v>
      </c>
      <c r="G22" s="164">
        <v>0</v>
      </c>
      <c r="H22" s="164">
        <v>0</v>
      </c>
      <c r="I22" s="163">
        <v>0</v>
      </c>
      <c r="J22" s="164">
        <v>3</v>
      </c>
      <c r="K22" s="164">
        <v>3</v>
      </c>
    </row>
    <row r="23" spans="1:11" s="16" customFormat="1" ht="26.4">
      <c r="A23" s="1"/>
      <c r="B23" s="141" t="s">
        <v>221</v>
      </c>
      <c r="C23" s="163">
        <v>0</v>
      </c>
      <c r="D23" s="164">
        <v>2</v>
      </c>
      <c r="E23" s="165">
        <v>2</v>
      </c>
      <c r="F23" s="164">
        <v>0</v>
      </c>
      <c r="G23" s="164">
        <v>0</v>
      </c>
      <c r="H23" s="164">
        <v>0</v>
      </c>
      <c r="I23" s="163">
        <v>0</v>
      </c>
      <c r="J23" s="164">
        <v>2</v>
      </c>
      <c r="K23" s="164">
        <v>2</v>
      </c>
    </row>
    <row r="24" spans="1:11" s="16" customFormat="1">
      <c r="A24" s="1"/>
      <c r="B24" s="162" t="s">
        <v>222</v>
      </c>
      <c r="C24" s="163">
        <v>1</v>
      </c>
      <c r="D24" s="164">
        <v>2</v>
      </c>
      <c r="E24" s="165">
        <v>3</v>
      </c>
      <c r="F24" s="164">
        <v>2</v>
      </c>
      <c r="G24" s="164">
        <v>2</v>
      </c>
      <c r="H24" s="164">
        <v>4</v>
      </c>
      <c r="I24" s="163">
        <v>3</v>
      </c>
      <c r="J24" s="164">
        <v>4</v>
      </c>
      <c r="K24" s="164">
        <v>7</v>
      </c>
    </row>
    <row r="25" spans="1:11" s="16" customFormat="1" ht="14.25" customHeight="1">
      <c r="A25" s="1"/>
      <c r="B25" s="141" t="s">
        <v>224</v>
      </c>
      <c r="C25" s="163">
        <v>6</v>
      </c>
      <c r="D25" s="164">
        <v>13</v>
      </c>
      <c r="E25" s="165">
        <v>19</v>
      </c>
      <c r="F25" s="164">
        <v>1</v>
      </c>
      <c r="G25" s="164">
        <v>3</v>
      </c>
      <c r="H25" s="164">
        <v>4</v>
      </c>
      <c r="I25" s="163">
        <v>7</v>
      </c>
      <c r="J25" s="164">
        <v>16</v>
      </c>
      <c r="K25" s="164">
        <v>23</v>
      </c>
    </row>
    <row r="26" spans="1:11" s="16" customFormat="1" ht="26.4">
      <c r="A26" s="1"/>
      <c r="B26" s="141" t="s">
        <v>229</v>
      </c>
      <c r="C26" s="163">
        <v>0</v>
      </c>
      <c r="D26" s="164">
        <v>0</v>
      </c>
      <c r="E26" s="165">
        <v>0</v>
      </c>
      <c r="F26" s="164">
        <v>1</v>
      </c>
      <c r="G26" s="164">
        <v>0</v>
      </c>
      <c r="H26" s="164">
        <v>1</v>
      </c>
      <c r="I26" s="163">
        <v>1</v>
      </c>
      <c r="J26" s="164">
        <v>0</v>
      </c>
      <c r="K26" s="164">
        <v>1</v>
      </c>
    </row>
    <row r="27" spans="1:11" s="16" customFormat="1" ht="26.4">
      <c r="A27" s="1"/>
      <c r="B27" s="141" t="s">
        <v>231</v>
      </c>
      <c r="C27" s="163">
        <v>1</v>
      </c>
      <c r="D27" s="164">
        <v>0</v>
      </c>
      <c r="E27" s="165">
        <v>1</v>
      </c>
      <c r="F27" s="164">
        <v>0</v>
      </c>
      <c r="G27" s="164">
        <v>0</v>
      </c>
      <c r="H27" s="164">
        <v>0</v>
      </c>
      <c r="I27" s="163">
        <v>1</v>
      </c>
      <c r="J27" s="164">
        <v>0</v>
      </c>
      <c r="K27" s="164">
        <v>1</v>
      </c>
    </row>
    <row r="28" spans="1:11" s="16" customFormat="1">
      <c r="A28" s="1"/>
      <c r="B28" s="141" t="s">
        <v>232</v>
      </c>
      <c r="C28" s="163">
        <v>20</v>
      </c>
      <c r="D28" s="164">
        <v>14</v>
      </c>
      <c r="E28" s="165">
        <v>34</v>
      </c>
      <c r="F28" s="164">
        <v>1</v>
      </c>
      <c r="G28" s="164">
        <v>0</v>
      </c>
      <c r="H28" s="164">
        <v>1</v>
      </c>
      <c r="I28" s="163">
        <v>21</v>
      </c>
      <c r="J28" s="164">
        <v>14</v>
      </c>
      <c r="K28" s="164">
        <v>35</v>
      </c>
    </row>
    <row r="29" spans="1:11" s="16" customFormat="1">
      <c r="A29" s="1"/>
      <c r="B29" s="141" t="s">
        <v>235</v>
      </c>
      <c r="C29" s="163">
        <v>0</v>
      </c>
      <c r="D29" s="164">
        <v>1</v>
      </c>
      <c r="E29" s="165">
        <v>1</v>
      </c>
      <c r="F29" s="164">
        <v>0</v>
      </c>
      <c r="G29" s="164">
        <v>1</v>
      </c>
      <c r="H29" s="164">
        <v>1</v>
      </c>
      <c r="I29" s="163">
        <v>0</v>
      </c>
      <c r="J29" s="164">
        <v>2</v>
      </c>
      <c r="K29" s="164">
        <v>2</v>
      </c>
    </row>
    <row r="30" spans="1:11" s="16" customFormat="1">
      <c r="A30" s="1"/>
      <c r="B30" s="141" t="s">
        <v>238</v>
      </c>
      <c r="C30" s="163">
        <v>3</v>
      </c>
      <c r="D30" s="164">
        <v>2</v>
      </c>
      <c r="E30" s="165">
        <v>5</v>
      </c>
      <c r="F30" s="164">
        <v>0</v>
      </c>
      <c r="G30" s="164">
        <v>0</v>
      </c>
      <c r="H30" s="164">
        <v>0</v>
      </c>
      <c r="I30" s="163">
        <v>3</v>
      </c>
      <c r="J30" s="164">
        <v>2</v>
      </c>
      <c r="K30" s="164">
        <v>5</v>
      </c>
    </row>
    <row r="31" spans="1:11" s="16" customFormat="1">
      <c r="A31" s="1"/>
      <c r="B31" s="162" t="s">
        <v>239</v>
      </c>
      <c r="C31" s="163">
        <v>2</v>
      </c>
      <c r="D31" s="164">
        <v>0</v>
      </c>
      <c r="E31" s="165">
        <v>2</v>
      </c>
      <c r="F31" s="164">
        <v>0</v>
      </c>
      <c r="G31" s="164">
        <v>0</v>
      </c>
      <c r="H31" s="164">
        <v>0</v>
      </c>
      <c r="I31" s="163">
        <v>2</v>
      </c>
      <c r="J31" s="164">
        <v>0</v>
      </c>
      <c r="K31" s="164">
        <v>2</v>
      </c>
    </row>
    <row r="32" spans="1:11" s="16" customFormat="1">
      <c r="A32" s="1"/>
      <c r="B32" s="141" t="s">
        <v>144</v>
      </c>
      <c r="C32" s="163">
        <v>47</v>
      </c>
      <c r="D32" s="164">
        <v>47</v>
      </c>
      <c r="E32" s="165">
        <v>94</v>
      </c>
      <c r="F32" s="164">
        <v>33</v>
      </c>
      <c r="G32" s="164">
        <v>50</v>
      </c>
      <c r="H32" s="164">
        <v>83</v>
      </c>
      <c r="I32" s="163">
        <v>80</v>
      </c>
      <c r="J32" s="164">
        <v>97</v>
      </c>
      <c r="K32" s="164">
        <v>177</v>
      </c>
    </row>
    <row r="33" spans="1:11" s="16" customFormat="1">
      <c r="A33" s="1"/>
      <c r="B33" s="141" t="s">
        <v>146</v>
      </c>
      <c r="C33" s="163">
        <v>25</v>
      </c>
      <c r="D33" s="164">
        <v>12</v>
      </c>
      <c r="E33" s="165">
        <v>37</v>
      </c>
      <c r="F33" s="164">
        <v>30</v>
      </c>
      <c r="G33" s="164">
        <v>11</v>
      </c>
      <c r="H33" s="164">
        <v>41</v>
      </c>
      <c r="I33" s="163">
        <v>55</v>
      </c>
      <c r="J33" s="164">
        <v>23</v>
      </c>
      <c r="K33" s="164">
        <v>78</v>
      </c>
    </row>
    <row r="34" spans="1:11" s="16" customFormat="1">
      <c r="A34" s="1"/>
      <c r="B34" s="141" t="s">
        <v>147</v>
      </c>
      <c r="C34" s="163">
        <v>8</v>
      </c>
      <c r="D34" s="164">
        <v>7</v>
      </c>
      <c r="E34" s="165">
        <v>15</v>
      </c>
      <c r="F34" s="164">
        <v>17</v>
      </c>
      <c r="G34" s="164">
        <v>20</v>
      </c>
      <c r="H34" s="164">
        <v>37</v>
      </c>
      <c r="I34" s="163">
        <v>25</v>
      </c>
      <c r="J34" s="164">
        <v>27</v>
      </c>
      <c r="K34" s="164">
        <v>52</v>
      </c>
    </row>
    <row r="35" spans="1:11" s="16" customFormat="1">
      <c r="A35" s="1"/>
      <c r="B35" s="141" t="s">
        <v>243</v>
      </c>
      <c r="C35" s="163">
        <v>161</v>
      </c>
      <c r="D35" s="164">
        <v>238</v>
      </c>
      <c r="E35" s="165">
        <v>399</v>
      </c>
      <c r="F35" s="164">
        <v>48</v>
      </c>
      <c r="G35" s="164">
        <v>111</v>
      </c>
      <c r="H35" s="164">
        <v>159</v>
      </c>
      <c r="I35" s="163">
        <v>209</v>
      </c>
      <c r="J35" s="164">
        <v>349</v>
      </c>
      <c r="K35" s="164">
        <v>558</v>
      </c>
    </row>
    <row r="36" spans="1:11" s="16" customFormat="1">
      <c r="A36" s="1"/>
      <c r="B36" s="141" t="s">
        <v>246</v>
      </c>
      <c r="C36" s="163">
        <v>0</v>
      </c>
      <c r="D36" s="164">
        <v>5</v>
      </c>
      <c r="E36" s="165">
        <v>5</v>
      </c>
      <c r="F36" s="164">
        <v>0</v>
      </c>
      <c r="G36" s="164">
        <v>0</v>
      </c>
      <c r="H36" s="164">
        <v>0</v>
      </c>
      <c r="I36" s="163">
        <v>0</v>
      </c>
      <c r="J36" s="164">
        <v>5</v>
      </c>
      <c r="K36" s="164">
        <v>5</v>
      </c>
    </row>
    <row r="37" spans="1:11" s="16" customFormat="1">
      <c r="A37" s="1"/>
      <c r="B37" s="162" t="s">
        <v>247</v>
      </c>
      <c r="C37" s="163">
        <v>1</v>
      </c>
      <c r="D37" s="164">
        <v>1</v>
      </c>
      <c r="E37" s="165">
        <v>2</v>
      </c>
      <c r="F37" s="164">
        <v>0</v>
      </c>
      <c r="G37" s="164">
        <v>0</v>
      </c>
      <c r="H37" s="164">
        <v>0</v>
      </c>
      <c r="I37" s="163">
        <v>1</v>
      </c>
      <c r="J37" s="164">
        <v>1</v>
      </c>
      <c r="K37" s="164">
        <v>2</v>
      </c>
    </row>
    <row r="38" spans="1:11" s="16" customFormat="1">
      <c r="A38" s="1"/>
      <c r="B38" s="141" t="s">
        <v>249</v>
      </c>
      <c r="C38" s="163">
        <v>43</v>
      </c>
      <c r="D38" s="164">
        <v>232</v>
      </c>
      <c r="E38" s="165">
        <v>275</v>
      </c>
      <c r="F38" s="164">
        <v>25</v>
      </c>
      <c r="G38" s="164">
        <v>83</v>
      </c>
      <c r="H38" s="164">
        <v>108</v>
      </c>
      <c r="I38" s="163">
        <v>68</v>
      </c>
      <c r="J38" s="164">
        <v>315</v>
      </c>
      <c r="K38" s="164">
        <v>383</v>
      </c>
    </row>
    <row r="39" spans="1:11" s="16" customFormat="1">
      <c r="A39" s="1"/>
      <c r="B39" s="141" t="s">
        <v>255</v>
      </c>
      <c r="C39" s="163">
        <v>62</v>
      </c>
      <c r="D39" s="164">
        <v>132</v>
      </c>
      <c r="E39" s="165">
        <v>194</v>
      </c>
      <c r="F39" s="164">
        <v>7</v>
      </c>
      <c r="G39" s="164">
        <v>19</v>
      </c>
      <c r="H39" s="164">
        <v>26</v>
      </c>
      <c r="I39" s="163">
        <v>69</v>
      </c>
      <c r="J39" s="164">
        <v>151</v>
      </c>
      <c r="K39" s="164">
        <v>220</v>
      </c>
    </row>
    <row r="40" spans="1:11" s="16" customFormat="1">
      <c r="A40" s="1"/>
      <c r="B40" s="162" t="s">
        <v>259</v>
      </c>
      <c r="C40" s="163">
        <v>15</v>
      </c>
      <c r="D40" s="164">
        <v>46</v>
      </c>
      <c r="E40" s="165">
        <v>61</v>
      </c>
      <c r="F40" s="164">
        <v>0</v>
      </c>
      <c r="G40" s="164">
        <v>8</v>
      </c>
      <c r="H40" s="164">
        <v>8</v>
      </c>
      <c r="I40" s="163">
        <v>15</v>
      </c>
      <c r="J40" s="164">
        <v>54</v>
      </c>
      <c r="K40" s="164">
        <v>69</v>
      </c>
    </row>
    <row r="41" spans="1:11" s="16" customFormat="1">
      <c r="A41" s="1"/>
      <c r="B41" s="162" t="s">
        <v>260</v>
      </c>
      <c r="C41" s="163">
        <v>9</v>
      </c>
      <c r="D41" s="164">
        <v>27</v>
      </c>
      <c r="E41" s="165">
        <v>36</v>
      </c>
      <c r="F41" s="164">
        <v>15</v>
      </c>
      <c r="G41" s="164">
        <v>37</v>
      </c>
      <c r="H41" s="164">
        <v>52</v>
      </c>
      <c r="I41" s="163">
        <v>24</v>
      </c>
      <c r="J41" s="164">
        <v>64</v>
      </c>
      <c r="K41" s="164">
        <v>88</v>
      </c>
    </row>
    <row r="42" spans="1:11" s="16" customFormat="1">
      <c r="A42" s="1"/>
      <c r="B42" s="162" t="s">
        <v>261</v>
      </c>
      <c r="C42" s="163">
        <v>5</v>
      </c>
      <c r="D42" s="164">
        <v>12</v>
      </c>
      <c r="E42" s="164">
        <v>17</v>
      </c>
      <c r="F42" s="163">
        <v>2</v>
      </c>
      <c r="G42" s="164">
        <v>2</v>
      </c>
      <c r="H42" s="165">
        <v>4</v>
      </c>
      <c r="I42" s="164">
        <v>7</v>
      </c>
      <c r="J42" s="164">
        <v>14</v>
      </c>
      <c r="K42" s="164">
        <v>21</v>
      </c>
    </row>
    <row r="43" spans="1:11" s="16" customFormat="1">
      <c r="A43" s="1"/>
      <c r="B43" s="141" t="s">
        <v>265</v>
      </c>
      <c r="C43" s="163">
        <v>0</v>
      </c>
      <c r="D43" s="164">
        <v>1</v>
      </c>
      <c r="E43" s="164">
        <v>1</v>
      </c>
      <c r="F43" s="163">
        <v>0</v>
      </c>
      <c r="G43" s="164">
        <v>0</v>
      </c>
      <c r="H43" s="165">
        <v>0</v>
      </c>
      <c r="I43" s="164">
        <v>0</v>
      </c>
      <c r="J43" s="164">
        <v>1</v>
      </c>
      <c r="K43" s="164">
        <v>1</v>
      </c>
    </row>
    <row r="44" spans="1:11" s="16" customFormat="1" ht="26.4">
      <c r="A44" s="1"/>
      <c r="B44" s="141" t="s">
        <v>267</v>
      </c>
      <c r="C44" s="163">
        <v>2</v>
      </c>
      <c r="D44" s="164">
        <v>2</v>
      </c>
      <c r="E44" s="164">
        <v>4</v>
      </c>
      <c r="F44" s="163">
        <v>0</v>
      </c>
      <c r="G44" s="164">
        <v>0</v>
      </c>
      <c r="H44" s="165">
        <v>0</v>
      </c>
      <c r="I44" s="164">
        <v>2</v>
      </c>
      <c r="J44" s="164">
        <v>2</v>
      </c>
      <c r="K44" s="164">
        <v>4</v>
      </c>
    </row>
    <row r="45" spans="1:11" s="16" customFormat="1">
      <c r="A45" s="1"/>
      <c r="B45" s="141" t="s">
        <v>269</v>
      </c>
      <c r="C45" s="163">
        <v>10</v>
      </c>
      <c r="D45" s="164">
        <v>38</v>
      </c>
      <c r="E45" s="164">
        <v>48</v>
      </c>
      <c r="F45" s="163">
        <v>7</v>
      </c>
      <c r="G45" s="164">
        <v>8</v>
      </c>
      <c r="H45" s="165">
        <v>15</v>
      </c>
      <c r="I45" s="164">
        <v>17</v>
      </c>
      <c r="J45" s="164">
        <v>46</v>
      </c>
      <c r="K45" s="164">
        <v>63</v>
      </c>
    </row>
    <row r="46" spans="1:11" s="16" customFormat="1">
      <c r="A46" s="1"/>
      <c r="B46" s="141" t="s">
        <v>270</v>
      </c>
      <c r="C46" s="163">
        <v>78</v>
      </c>
      <c r="D46" s="164">
        <v>16</v>
      </c>
      <c r="E46" s="164">
        <v>94</v>
      </c>
      <c r="F46" s="163">
        <v>23</v>
      </c>
      <c r="G46" s="164">
        <v>14</v>
      </c>
      <c r="H46" s="165">
        <v>37</v>
      </c>
      <c r="I46" s="164">
        <v>101</v>
      </c>
      <c r="J46" s="164">
        <v>30</v>
      </c>
      <c r="K46" s="164">
        <v>131</v>
      </c>
    </row>
    <row r="47" spans="1:11" s="16" customFormat="1">
      <c r="A47" s="1"/>
      <c r="B47" s="141" t="s">
        <v>273</v>
      </c>
      <c r="C47" s="163">
        <v>45</v>
      </c>
      <c r="D47" s="164">
        <v>17</v>
      </c>
      <c r="E47" s="164">
        <v>62</v>
      </c>
      <c r="F47" s="164">
        <v>1</v>
      </c>
      <c r="G47" s="164">
        <v>0</v>
      </c>
      <c r="H47" s="164">
        <v>1</v>
      </c>
      <c r="I47" s="164">
        <v>46</v>
      </c>
      <c r="J47" s="164">
        <v>17</v>
      </c>
      <c r="K47" s="164">
        <v>63</v>
      </c>
    </row>
    <row r="48" spans="1:11" s="16" customFormat="1">
      <c r="A48" s="1"/>
      <c r="B48" s="141" t="s">
        <v>274</v>
      </c>
      <c r="C48" s="163">
        <v>33</v>
      </c>
      <c r="D48" s="164">
        <v>19</v>
      </c>
      <c r="E48" s="164">
        <v>52</v>
      </c>
      <c r="F48" s="164">
        <v>2</v>
      </c>
      <c r="G48" s="164">
        <v>2</v>
      </c>
      <c r="H48" s="164">
        <v>4</v>
      </c>
      <c r="I48" s="164">
        <v>35</v>
      </c>
      <c r="J48" s="164">
        <v>21</v>
      </c>
      <c r="K48" s="164">
        <v>56</v>
      </c>
    </row>
    <row r="49" spans="1:12" s="8" customFormat="1">
      <c r="B49" s="65" t="s">
        <v>50</v>
      </c>
      <c r="C49" s="9">
        <f>SUM(C8:C48)</f>
        <v>1001</v>
      </c>
      <c r="D49" s="10">
        <f t="shared" ref="D49:K49" si="0">SUM(D8:D48)</f>
        <v>1208</v>
      </c>
      <c r="E49" s="11">
        <f t="shared" si="0"/>
        <v>2209</v>
      </c>
      <c r="F49" s="10">
        <f t="shared" si="0"/>
        <v>370</v>
      </c>
      <c r="G49" s="10">
        <f t="shared" si="0"/>
        <v>587</v>
      </c>
      <c r="H49" s="10">
        <f t="shared" si="0"/>
        <v>957</v>
      </c>
      <c r="I49" s="9">
        <f t="shared" si="0"/>
        <v>1371</v>
      </c>
      <c r="J49" s="10">
        <f t="shared" si="0"/>
        <v>1795</v>
      </c>
      <c r="K49" s="10">
        <f t="shared" si="0"/>
        <v>3166</v>
      </c>
    </row>
    <row r="50" spans="1:12" s="16" customFormat="1" ht="15" customHeight="1">
      <c r="A50" s="140"/>
      <c r="B50" s="141"/>
      <c r="C50" s="363"/>
      <c r="D50" s="364"/>
      <c r="E50" s="365"/>
      <c r="F50" s="364"/>
      <c r="G50" s="364"/>
      <c r="H50" s="364"/>
      <c r="I50" s="363"/>
      <c r="J50" s="364"/>
      <c r="K50" s="364"/>
      <c r="L50" s="140"/>
    </row>
    <row r="51" spans="1:12">
      <c r="A51" s="1" t="s">
        <v>64</v>
      </c>
      <c r="C51" s="5"/>
      <c r="D51" s="6"/>
      <c r="E51" s="7"/>
      <c r="F51" s="6"/>
      <c r="G51" s="6"/>
      <c r="H51" s="6"/>
      <c r="I51" s="5"/>
      <c r="J51" s="6"/>
      <c r="K51" s="6"/>
      <c r="L51" s="329"/>
    </row>
    <row r="52" spans="1:12">
      <c r="B52" s="15" t="s">
        <v>153</v>
      </c>
      <c r="C52" s="5">
        <v>4</v>
      </c>
      <c r="D52" s="6">
        <v>16</v>
      </c>
      <c r="E52" s="7">
        <v>20</v>
      </c>
      <c r="F52" s="6">
        <v>0</v>
      </c>
      <c r="G52" s="6">
        <v>0</v>
      </c>
      <c r="H52" s="6">
        <v>0</v>
      </c>
      <c r="I52" s="5">
        <v>4</v>
      </c>
      <c r="J52" s="6">
        <v>16</v>
      </c>
      <c r="K52" s="6">
        <v>20</v>
      </c>
    </row>
    <row r="53" spans="1:12" ht="26.4">
      <c r="B53" s="141" t="s">
        <v>160</v>
      </c>
      <c r="C53" s="5">
        <v>2</v>
      </c>
      <c r="D53" s="6">
        <v>1</v>
      </c>
      <c r="E53" s="7">
        <v>3</v>
      </c>
      <c r="F53" s="6">
        <v>0</v>
      </c>
      <c r="G53" s="6">
        <v>0</v>
      </c>
      <c r="H53" s="6">
        <v>0</v>
      </c>
      <c r="I53" s="5">
        <v>2</v>
      </c>
      <c r="J53" s="6">
        <v>1</v>
      </c>
      <c r="K53" s="6">
        <v>3</v>
      </c>
    </row>
    <row r="54" spans="1:12">
      <c r="B54" s="141" t="s">
        <v>162</v>
      </c>
      <c r="C54" s="5">
        <v>6</v>
      </c>
      <c r="D54" s="6">
        <v>19</v>
      </c>
      <c r="E54" s="7">
        <v>25</v>
      </c>
      <c r="F54" s="6">
        <v>0</v>
      </c>
      <c r="G54" s="6">
        <v>0</v>
      </c>
      <c r="H54" s="6">
        <v>0</v>
      </c>
      <c r="I54" s="5">
        <v>6</v>
      </c>
      <c r="J54" s="6">
        <v>19</v>
      </c>
      <c r="K54" s="6">
        <v>25</v>
      </c>
    </row>
    <row r="55" spans="1:12">
      <c r="B55" s="141" t="s">
        <v>134</v>
      </c>
      <c r="C55" s="5">
        <v>40</v>
      </c>
      <c r="D55" s="6">
        <v>90</v>
      </c>
      <c r="E55" s="7">
        <v>130</v>
      </c>
      <c r="F55" s="6">
        <v>2</v>
      </c>
      <c r="G55" s="6">
        <v>11</v>
      </c>
      <c r="H55" s="6">
        <v>13</v>
      </c>
      <c r="I55" s="5">
        <v>42</v>
      </c>
      <c r="J55" s="6">
        <v>101</v>
      </c>
      <c r="K55" s="6">
        <v>143</v>
      </c>
    </row>
    <row r="56" spans="1:12">
      <c r="B56" s="141" t="s">
        <v>168</v>
      </c>
      <c r="C56" s="5">
        <v>24</v>
      </c>
      <c r="D56" s="6">
        <v>19</v>
      </c>
      <c r="E56" s="7">
        <v>43</v>
      </c>
      <c r="F56" s="6">
        <v>1</v>
      </c>
      <c r="G56" s="6">
        <v>0</v>
      </c>
      <c r="H56" s="6">
        <v>1</v>
      </c>
      <c r="I56" s="5">
        <v>25</v>
      </c>
      <c r="J56" s="6">
        <v>19</v>
      </c>
      <c r="K56" s="6">
        <v>44</v>
      </c>
    </row>
    <row r="57" spans="1:12">
      <c r="B57" s="141" t="s">
        <v>135</v>
      </c>
      <c r="C57" s="5">
        <v>8</v>
      </c>
      <c r="D57" s="6">
        <v>14</v>
      </c>
      <c r="E57" s="7">
        <v>22</v>
      </c>
      <c r="F57" s="6">
        <v>7</v>
      </c>
      <c r="G57" s="6">
        <v>15</v>
      </c>
      <c r="H57" s="6">
        <v>22</v>
      </c>
      <c r="I57" s="5">
        <v>15</v>
      </c>
      <c r="J57" s="6">
        <v>29</v>
      </c>
      <c r="K57" s="6">
        <v>44</v>
      </c>
    </row>
    <row r="58" spans="1:12">
      <c r="B58" s="141" t="s">
        <v>173</v>
      </c>
      <c r="C58" s="5">
        <v>6</v>
      </c>
      <c r="D58" s="6">
        <v>24</v>
      </c>
      <c r="E58" s="7">
        <v>30</v>
      </c>
      <c r="F58" s="6">
        <v>5</v>
      </c>
      <c r="G58" s="6">
        <v>9</v>
      </c>
      <c r="H58" s="6">
        <v>14</v>
      </c>
      <c r="I58" s="5">
        <v>11</v>
      </c>
      <c r="J58" s="6">
        <v>33</v>
      </c>
      <c r="K58" s="6">
        <v>44</v>
      </c>
    </row>
    <row r="59" spans="1:12">
      <c r="B59" s="15" t="s">
        <v>190</v>
      </c>
      <c r="C59" s="5">
        <v>19</v>
      </c>
      <c r="D59" s="6">
        <v>48</v>
      </c>
      <c r="E59" s="7">
        <v>67</v>
      </c>
      <c r="F59" s="6">
        <v>5</v>
      </c>
      <c r="G59" s="6">
        <v>5</v>
      </c>
      <c r="H59" s="6">
        <v>10</v>
      </c>
      <c r="I59" s="5">
        <v>24</v>
      </c>
      <c r="J59" s="6">
        <v>53</v>
      </c>
      <c r="K59" s="6">
        <v>77</v>
      </c>
    </row>
    <row r="60" spans="1:12" ht="26.4">
      <c r="B60" s="141" t="s">
        <v>193</v>
      </c>
      <c r="C60" s="5">
        <v>14</v>
      </c>
      <c r="D60" s="6">
        <v>53</v>
      </c>
      <c r="E60" s="7">
        <v>67</v>
      </c>
      <c r="F60" s="6">
        <v>1</v>
      </c>
      <c r="G60" s="6">
        <v>3</v>
      </c>
      <c r="H60" s="6">
        <v>4</v>
      </c>
      <c r="I60" s="5">
        <v>15</v>
      </c>
      <c r="J60" s="6">
        <v>56</v>
      </c>
      <c r="K60" s="6">
        <v>71</v>
      </c>
    </row>
    <row r="61" spans="1:12">
      <c r="B61" s="141" t="s">
        <v>137</v>
      </c>
      <c r="C61" s="5">
        <v>38</v>
      </c>
      <c r="D61" s="6">
        <v>53</v>
      </c>
      <c r="E61" s="7">
        <v>91</v>
      </c>
      <c r="F61" s="6">
        <v>1</v>
      </c>
      <c r="G61" s="6">
        <v>2</v>
      </c>
      <c r="H61" s="6">
        <v>3</v>
      </c>
      <c r="I61" s="5">
        <v>39</v>
      </c>
      <c r="J61" s="6">
        <v>55</v>
      </c>
      <c r="K61" s="6">
        <v>94</v>
      </c>
    </row>
    <row r="62" spans="1:12">
      <c r="B62" s="141" t="s">
        <v>203</v>
      </c>
      <c r="C62" s="5">
        <v>476</v>
      </c>
      <c r="D62" s="6">
        <v>372</v>
      </c>
      <c r="E62" s="7">
        <v>848</v>
      </c>
      <c r="F62" s="6">
        <v>31</v>
      </c>
      <c r="G62" s="6">
        <v>23</v>
      </c>
      <c r="H62" s="6">
        <v>54</v>
      </c>
      <c r="I62" s="5">
        <v>507</v>
      </c>
      <c r="J62" s="6">
        <v>395</v>
      </c>
      <c r="K62" s="6">
        <v>902</v>
      </c>
    </row>
    <row r="63" spans="1:12" ht="27.75" customHeight="1">
      <c r="B63" s="141" t="s">
        <v>209</v>
      </c>
      <c r="C63" s="5">
        <v>13</v>
      </c>
      <c r="D63" s="6">
        <v>130</v>
      </c>
      <c r="E63" s="7">
        <v>143</v>
      </c>
      <c r="F63" s="6">
        <v>0</v>
      </c>
      <c r="G63" s="6">
        <v>6</v>
      </c>
      <c r="H63" s="6">
        <v>6</v>
      </c>
      <c r="I63" s="5">
        <v>13</v>
      </c>
      <c r="J63" s="6">
        <v>136</v>
      </c>
      <c r="K63" s="6">
        <v>149</v>
      </c>
    </row>
    <row r="64" spans="1:12" ht="28.5" customHeight="1">
      <c r="B64" s="141" t="s">
        <v>211</v>
      </c>
      <c r="C64" s="5">
        <v>0</v>
      </c>
      <c r="D64" s="6">
        <v>1</v>
      </c>
      <c r="E64" s="7">
        <v>1</v>
      </c>
      <c r="F64" s="6">
        <v>0</v>
      </c>
      <c r="G64" s="6">
        <v>0</v>
      </c>
      <c r="H64" s="6">
        <v>0</v>
      </c>
      <c r="I64" s="5">
        <v>0</v>
      </c>
      <c r="J64" s="6">
        <v>1</v>
      </c>
      <c r="K64" s="6">
        <v>1</v>
      </c>
    </row>
    <row r="65" spans="2:11" ht="26.4">
      <c r="B65" s="141" t="s">
        <v>217</v>
      </c>
      <c r="C65" s="5">
        <v>20</v>
      </c>
      <c r="D65" s="6">
        <v>7</v>
      </c>
      <c r="E65" s="7">
        <v>27</v>
      </c>
      <c r="F65" s="6">
        <v>1</v>
      </c>
      <c r="G65" s="6">
        <v>2</v>
      </c>
      <c r="H65" s="6">
        <v>3</v>
      </c>
      <c r="I65" s="5">
        <v>21</v>
      </c>
      <c r="J65" s="6">
        <v>9</v>
      </c>
      <c r="K65" s="6">
        <v>30</v>
      </c>
    </row>
    <row r="66" spans="2:11" ht="26.4">
      <c r="B66" s="141" t="s">
        <v>218</v>
      </c>
      <c r="C66" s="5">
        <v>12</v>
      </c>
      <c r="D66" s="6">
        <v>37</v>
      </c>
      <c r="E66" s="7">
        <v>49</v>
      </c>
      <c r="F66" s="6">
        <v>0</v>
      </c>
      <c r="G66" s="6">
        <v>5</v>
      </c>
      <c r="H66" s="6">
        <v>5</v>
      </c>
      <c r="I66" s="5">
        <v>12</v>
      </c>
      <c r="J66" s="6">
        <v>42</v>
      </c>
      <c r="K66" s="6">
        <v>54</v>
      </c>
    </row>
    <row r="67" spans="2:11" ht="26.4">
      <c r="B67" s="141" t="s">
        <v>221</v>
      </c>
      <c r="C67" s="5">
        <v>3</v>
      </c>
      <c r="D67" s="6">
        <v>15</v>
      </c>
      <c r="E67" s="7">
        <v>18</v>
      </c>
      <c r="F67" s="6">
        <v>0</v>
      </c>
      <c r="G67" s="6">
        <v>0</v>
      </c>
      <c r="H67" s="6">
        <v>0</v>
      </c>
      <c r="I67" s="5">
        <v>3</v>
      </c>
      <c r="J67" s="6">
        <v>15</v>
      </c>
      <c r="K67" s="6">
        <v>18</v>
      </c>
    </row>
    <row r="68" spans="2:11" ht="15" customHeight="1">
      <c r="B68" s="141" t="s">
        <v>224</v>
      </c>
      <c r="C68" s="5">
        <v>80</v>
      </c>
      <c r="D68" s="6">
        <v>336</v>
      </c>
      <c r="E68" s="7">
        <v>416</v>
      </c>
      <c r="F68" s="6">
        <v>4</v>
      </c>
      <c r="G68" s="6">
        <v>26</v>
      </c>
      <c r="H68" s="6">
        <v>30</v>
      </c>
      <c r="I68" s="5">
        <v>84</v>
      </c>
      <c r="J68" s="6">
        <v>362</v>
      </c>
      <c r="K68" s="6">
        <v>446</v>
      </c>
    </row>
    <row r="69" spans="2:11" ht="13.5" customHeight="1">
      <c r="B69" s="141" t="s">
        <v>232</v>
      </c>
      <c r="C69" s="5">
        <v>34</v>
      </c>
      <c r="D69" s="6">
        <v>20</v>
      </c>
      <c r="E69" s="7">
        <v>54</v>
      </c>
      <c r="F69" s="6">
        <v>2</v>
      </c>
      <c r="G69" s="6">
        <v>0</v>
      </c>
      <c r="H69" s="6">
        <v>2</v>
      </c>
      <c r="I69" s="5">
        <v>36</v>
      </c>
      <c r="J69" s="6">
        <v>20</v>
      </c>
      <c r="K69" s="6">
        <v>56</v>
      </c>
    </row>
    <row r="70" spans="2:11">
      <c r="B70" s="162" t="s">
        <v>235</v>
      </c>
      <c r="C70" s="5">
        <v>0</v>
      </c>
      <c r="D70" s="6">
        <v>2</v>
      </c>
      <c r="E70" s="7">
        <v>2</v>
      </c>
      <c r="F70" s="6">
        <v>0</v>
      </c>
      <c r="G70" s="6">
        <v>0</v>
      </c>
      <c r="H70" s="6">
        <v>0</v>
      </c>
      <c r="I70" s="5">
        <v>0</v>
      </c>
      <c r="J70" s="6">
        <v>2</v>
      </c>
      <c r="K70" s="6">
        <v>2</v>
      </c>
    </row>
    <row r="71" spans="2:11">
      <c r="B71" s="141" t="s">
        <v>239</v>
      </c>
      <c r="C71" s="5">
        <v>14</v>
      </c>
      <c r="D71" s="6">
        <v>15</v>
      </c>
      <c r="E71" s="7">
        <v>29</v>
      </c>
      <c r="F71" s="6">
        <v>1</v>
      </c>
      <c r="G71" s="6">
        <v>0</v>
      </c>
      <c r="H71" s="6">
        <v>1</v>
      </c>
      <c r="I71" s="5">
        <v>15</v>
      </c>
      <c r="J71" s="6">
        <v>15</v>
      </c>
      <c r="K71" s="6">
        <v>30</v>
      </c>
    </row>
    <row r="72" spans="2:11">
      <c r="B72" s="141" t="s">
        <v>144</v>
      </c>
      <c r="C72" s="5">
        <v>754</v>
      </c>
      <c r="D72" s="6">
        <v>452</v>
      </c>
      <c r="E72" s="7">
        <v>1206</v>
      </c>
      <c r="F72" s="6">
        <v>46</v>
      </c>
      <c r="G72" s="6">
        <v>65</v>
      </c>
      <c r="H72" s="6">
        <v>111</v>
      </c>
      <c r="I72" s="5">
        <v>800</v>
      </c>
      <c r="J72" s="6">
        <v>517</v>
      </c>
      <c r="K72" s="6">
        <v>1317</v>
      </c>
    </row>
    <row r="73" spans="2:11">
      <c r="B73" s="141" t="s">
        <v>146</v>
      </c>
      <c r="C73" s="5">
        <v>982</v>
      </c>
      <c r="D73" s="6">
        <v>121</v>
      </c>
      <c r="E73" s="7">
        <v>1103</v>
      </c>
      <c r="F73" s="6">
        <v>25</v>
      </c>
      <c r="G73" s="6">
        <v>6</v>
      </c>
      <c r="H73" s="6">
        <v>31</v>
      </c>
      <c r="I73" s="5">
        <v>1007</v>
      </c>
      <c r="J73" s="6">
        <v>127</v>
      </c>
      <c r="K73" s="6">
        <v>1134</v>
      </c>
    </row>
    <row r="74" spans="2:11">
      <c r="B74" s="141" t="s">
        <v>147</v>
      </c>
      <c r="C74" s="5">
        <v>5</v>
      </c>
      <c r="D74" s="6">
        <v>11</v>
      </c>
      <c r="E74" s="7">
        <v>16</v>
      </c>
      <c r="F74" s="6">
        <v>1</v>
      </c>
      <c r="G74" s="6">
        <v>10</v>
      </c>
      <c r="H74" s="6">
        <v>11</v>
      </c>
      <c r="I74" s="5">
        <v>6</v>
      </c>
      <c r="J74" s="6">
        <v>21</v>
      </c>
      <c r="K74" s="6">
        <v>27</v>
      </c>
    </row>
    <row r="75" spans="2:11">
      <c r="B75" s="141" t="s">
        <v>243</v>
      </c>
      <c r="C75" s="5">
        <v>296</v>
      </c>
      <c r="D75" s="6">
        <v>670</v>
      </c>
      <c r="E75" s="7">
        <v>966</v>
      </c>
      <c r="F75" s="6">
        <v>12</v>
      </c>
      <c r="G75" s="6">
        <v>35</v>
      </c>
      <c r="H75" s="6">
        <v>47</v>
      </c>
      <c r="I75" s="5">
        <v>308</v>
      </c>
      <c r="J75" s="6">
        <v>705</v>
      </c>
      <c r="K75" s="6">
        <v>1013</v>
      </c>
    </row>
    <row r="76" spans="2:11">
      <c r="B76" s="141" t="s">
        <v>246</v>
      </c>
      <c r="C76" s="5">
        <v>8</v>
      </c>
      <c r="D76" s="6">
        <v>47</v>
      </c>
      <c r="E76" s="7">
        <v>55</v>
      </c>
      <c r="F76" s="6">
        <v>0</v>
      </c>
      <c r="G76" s="6">
        <v>0</v>
      </c>
      <c r="H76" s="6">
        <v>0</v>
      </c>
      <c r="I76" s="5">
        <v>8</v>
      </c>
      <c r="J76" s="6">
        <v>47</v>
      </c>
      <c r="K76" s="6">
        <v>55</v>
      </c>
    </row>
    <row r="77" spans="2:11">
      <c r="B77" s="141" t="s">
        <v>247</v>
      </c>
      <c r="C77" s="163">
        <v>23</v>
      </c>
      <c r="D77" s="164">
        <v>32</v>
      </c>
      <c r="E77" s="165">
        <v>55</v>
      </c>
      <c r="F77" s="164">
        <v>2</v>
      </c>
      <c r="G77" s="164">
        <v>2</v>
      </c>
      <c r="H77" s="164">
        <v>4</v>
      </c>
      <c r="I77" s="163">
        <v>25</v>
      </c>
      <c r="J77" s="164">
        <v>34</v>
      </c>
      <c r="K77" s="164">
        <v>59</v>
      </c>
    </row>
    <row r="78" spans="2:11">
      <c r="B78" s="141" t="s">
        <v>248</v>
      </c>
      <c r="C78" s="163">
        <v>6</v>
      </c>
      <c r="D78" s="164">
        <v>3</v>
      </c>
      <c r="E78" s="165">
        <v>9</v>
      </c>
      <c r="F78" s="164">
        <v>1</v>
      </c>
      <c r="G78" s="164">
        <v>0</v>
      </c>
      <c r="H78" s="164">
        <v>1</v>
      </c>
      <c r="I78" s="163">
        <v>7</v>
      </c>
      <c r="J78" s="164">
        <v>3</v>
      </c>
      <c r="K78" s="164">
        <v>10</v>
      </c>
    </row>
    <row r="79" spans="2:11">
      <c r="B79" s="141" t="s">
        <v>249</v>
      </c>
      <c r="C79" s="163">
        <v>195</v>
      </c>
      <c r="D79" s="164">
        <v>1048</v>
      </c>
      <c r="E79" s="165">
        <v>1243</v>
      </c>
      <c r="F79" s="164">
        <v>7</v>
      </c>
      <c r="G79" s="164">
        <v>41</v>
      </c>
      <c r="H79" s="164">
        <v>48</v>
      </c>
      <c r="I79" s="163">
        <v>202</v>
      </c>
      <c r="J79" s="164">
        <v>1089</v>
      </c>
      <c r="K79" s="164">
        <v>1291</v>
      </c>
    </row>
    <row r="80" spans="2:11">
      <c r="B80" s="141" t="s">
        <v>255</v>
      </c>
      <c r="C80" s="163">
        <v>110</v>
      </c>
      <c r="D80" s="164">
        <v>417</v>
      </c>
      <c r="E80" s="165">
        <v>527</v>
      </c>
      <c r="F80" s="164">
        <v>4</v>
      </c>
      <c r="G80" s="164">
        <v>18</v>
      </c>
      <c r="H80" s="164">
        <v>22</v>
      </c>
      <c r="I80" s="163">
        <v>114</v>
      </c>
      <c r="J80" s="164">
        <v>435</v>
      </c>
      <c r="K80" s="164">
        <v>549</v>
      </c>
    </row>
    <row r="81" spans="2:12">
      <c r="B81" s="141" t="s">
        <v>259</v>
      </c>
      <c r="C81" s="163">
        <v>78</v>
      </c>
      <c r="D81" s="164">
        <v>397</v>
      </c>
      <c r="E81" s="165">
        <v>475</v>
      </c>
      <c r="F81" s="164">
        <v>1</v>
      </c>
      <c r="G81" s="164">
        <v>10</v>
      </c>
      <c r="H81" s="164">
        <v>11</v>
      </c>
      <c r="I81" s="163">
        <v>79</v>
      </c>
      <c r="J81" s="164">
        <v>407</v>
      </c>
      <c r="K81" s="164">
        <v>486</v>
      </c>
    </row>
    <row r="82" spans="2:12">
      <c r="B82" s="141" t="s">
        <v>260</v>
      </c>
      <c r="C82" s="163">
        <v>20</v>
      </c>
      <c r="D82" s="164">
        <v>66</v>
      </c>
      <c r="E82" s="165">
        <v>86</v>
      </c>
      <c r="F82" s="164">
        <v>0</v>
      </c>
      <c r="G82" s="164">
        <v>4</v>
      </c>
      <c r="H82" s="164">
        <v>4</v>
      </c>
      <c r="I82" s="163">
        <v>20</v>
      </c>
      <c r="J82" s="164">
        <v>70</v>
      </c>
      <c r="K82" s="164">
        <v>90</v>
      </c>
    </row>
    <row r="83" spans="2:12">
      <c r="B83" s="141" t="s">
        <v>261</v>
      </c>
      <c r="C83" s="163">
        <v>2</v>
      </c>
      <c r="D83" s="164">
        <v>3</v>
      </c>
      <c r="E83" s="165">
        <v>5</v>
      </c>
      <c r="F83" s="164">
        <v>0</v>
      </c>
      <c r="G83" s="164">
        <v>1</v>
      </c>
      <c r="H83" s="164">
        <v>1</v>
      </c>
      <c r="I83" s="163">
        <v>2</v>
      </c>
      <c r="J83" s="164">
        <v>4</v>
      </c>
      <c r="K83" s="164">
        <v>6</v>
      </c>
    </row>
    <row r="84" spans="2:12" ht="26.4">
      <c r="B84" s="141" t="s">
        <v>267</v>
      </c>
      <c r="C84" s="163">
        <v>4</v>
      </c>
      <c r="D84" s="164">
        <v>1</v>
      </c>
      <c r="E84" s="165">
        <v>5</v>
      </c>
      <c r="F84" s="164">
        <v>0</v>
      </c>
      <c r="G84" s="164">
        <v>0</v>
      </c>
      <c r="H84" s="164">
        <v>0</v>
      </c>
      <c r="I84" s="163">
        <v>4</v>
      </c>
      <c r="J84" s="164">
        <v>1</v>
      </c>
      <c r="K84" s="164">
        <v>5</v>
      </c>
    </row>
    <row r="85" spans="2:12">
      <c r="B85" s="141" t="s">
        <v>269</v>
      </c>
      <c r="C85" s="163">
        <v>23</v>
      </c>
      <c r="D85" s="164">
        <v>65</v>
      </c>
      <c r="E85" s="165">
        <v>88</v>
      </c>
      <c r="F85" s="164">
        <v>0</v>
      </c>
      <c r="G85" s="164">
        <v>4</v>
      </c>
      <c r="H85" s="164">
        <v>4</v>
      </c>
      <c r="I85" s="163">
        <v>23</v>
      </c>
      <c r="J85" s="164">
        <v>69</v>
      </c>
      <c r="K85" s="164">
        <v>92</v>
      </c>
    </row>
    <row r="86" spans="2:12">
      <c r="B86" s="141" t="s">
        <v>270</v>
      </c>
      <c r="C86" s="163">
        <v>27</v>
      </c>
      <c r="D86" s="164">
        <v>7</v>
      </c>
      <c r="E86" s="165">
        <v>34</v>
      </c>
      <c r="F86" s="164">
        <v>1</v>
      </c>
      <c r="G86" s="164">
        <v>0</v>
      </c>
      <c r="H86" s="164">
        <v>1</v>
      </c>
      <c r="I86" s="163">
        <v>28</v>
      </c>
      <c r="J86" s="164">
        <v>7</v>
      </c>
      <c r="K86" s="164">
        <v>35</v>
      </c>
    </row>
    <row r="87" spans="2:12">
      <c r="B87" s="141" t="s">
        <v>272</v>
      </c>
      <c r="C87" s="163">
        <v>1</v>
      </c>
      <c r="D87" s="164">
        <v>1</v>
      </c>
      <c r="E87" s="165">
        <v>2</v>
      </c>
      <c r="F87" s="164">
        <v>1</v>
      </c>
      <c r="G87" s="164">
        <v>0</v>
      </c>
      <c r="H87" s="164">
        <v>1</v>
      </c>
      <c r="I87" s="163">
        <v>2</v>
      </c>
      <c r="J87" s="164">
        <v>1</v>
      </c>
      <c r="K87" s="164">
        <v>3</v>
      </c>
    </row>
    <row r="88" spans="2:12">
      <c r="B88" s="141" t="s">
        <v>273</v>
      </c>
      <c r="C88" s="163">
        <v>155</v>
      </c>
      <c r="D88" s="164">
        <v>63</v>
      </c>
      <c r="E88" s="165">
        <v>218</v>
      </c>
      <c r="F88" s="164">
        <v>4</v>
      </c>
      <c r="G88" s="164">
        <v>2</v>
      </c>
      <c r="H88" s="164">
        <v>6</v>
      </c>
      <c r="I88" s="163">
        <v>159</v>
      </c>
      <c r="J88" s="164">
        <v>65</v>
      </c>
      <c r="K88" s="164">
        <v>224</v>
      </c>
    </row>
    <row r="89" spans="2:12">
      <c r="B89" s="141" t="s">
        <v>274</v>
      </c>
      <c r="C89" s="163">
        <v>13</v>
      </c>
      <c r="D89" s="164">
        <v>11</v>
      </c>
      <c r="E89" s="165">
        <v>24</v>
      </c>
      <c r="F89" s="164">
        <v>1</v>
      </c>
      <c r="G89" s="164">
        <v>0</v>
      </c>
      <c r="H89" s="164">
        <v>1</v>
      </c>
      <c r="I89" s="163">
        <v>14</v>
      </c>
      <c r="J89" s="164">
        <v>11</v>
      </c>
      <c r="K89" s="164">
        <v>25</v>
      </c>
    </row>
    <row r="90" spans="2:12">
      <c r="B90" s="65" t="s">
        <v>50</v>
      </c>
      <c r="C90" s="9">
        <f>SUM(C52:C89)</f>
        <v>3515</v>
      </c>
      <c r="D90" s="10">
        <f t="shared" ref="D90:K90" si="1">SUM(D52:D89)</f>
        <v>4687</v>
      </c>
      <c r="E90" s="11">
        <f t="shared" si="1"/>
        <v>8202</v>
      </c>
      <c r="F90" s="10">
        <f t="shared" si="1"/>
        <v>167</v>
      </c>
      <c r="G90" s="10">
        <f t="shared" si="1"/>
        <v>305</v>
      </c>
      <c r="H90" s="10">
        <f t="shared" si="1"/>
        <v>472</v>
      </c>
      <c r="I90" s="9">
        <f t="shared" si="1"/>
        <v>3682</v>
      </c>
      <c r="J90" s="10">
        <f t="shared" si="1"/>
        <v>4992</v>
      </c>
      <c r="K90" s="10">
        <f t="shared" si="1"/>
        <v>8674</v>
      </c>
    </row>
    <row r="91" spans="2:12" s="8" customFormat="1" ht="17.25" customHeight="1">
      <c r="B91" s="65" t="s">
        <v>66</v>
      </c>
      <c r="C91" s="39">
        <f>SUM(C90,C49)</f>
        <v>4516</v>
      </c>
      <c r="D91" s="40">
        <f t="shared" ref="D91:K91" si="2">SUM(D90,D49)</f>
        <v>5895</v>
      </c>
      <c r="E91" s="41">
        <f t="shared" si="2"/>
        <v>10411</v>
      </c>
      <c r="F91" s="39">
        <f t="shared" si="2"/>
        <v>537</v>
      </c>
      <c r="G91" s="40">
        <f t="shared" si="2"/>
        <v>892</v>
      </c>
      <c r="H91" s="41">
        <f t="shared" si="2"/>
        <v>1429</v>
      </c>
      <c r="I91" s="40">
        <f t="shared" si="2"/>
        <v>5053</v>
      </c>
      <c r="J91" s="40">
        <f t="shared" si="2"/>
        <v>6787</v>
      </c>
      <c r="K91" s="40">
        <f t="shared" si="2"/>
        <v>11840</v>
      </c>
      <c r="L91" s="426"/>
    </row>
    <row r="106" ht="15.75" customHeight="1"/>
    <row r="111" ht="15" customHeight="1"/>
    <row r="125" spans="11:11" ht="13.95" customHeight="1">
      <c r="K125" s="6"/>
    </row>
  </sheetData>
  <mergeCells count="5">
    <mergeCell ref="A2:K2"/>
    <mergeCell ref="A3:K3"/>
    <mergeCell ref="C5:E5"/>
    <mergeCell ref="F5:H5"/>
    <mergeCell ref="I5:K5"/>
  </mergeCells>
  <phoneticPr fontId="0" type="noConversion"/>
  <printOptions horizontalCentered="1"/>
  <pageMargins left="0.19685039370078741" right="0.19685039370078741" top="0.59055118110236227" bottom="0.39370078740157483" header="0.51181102362204722" footer="0.51181102362204722"/>
  <pageSetup paperSize="9" scale="84"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dimension ref="A1:K9"/>
  <sheetViews>
    <sheetView zoomScaleNormal="100" workbookViewId="0">
      <selection activeCell="A39" sqref="A39"/>
    </sheetView>
  </sheetViews>
  <sheetFormatPr defaultRowHeight="13.2"/>
  <cols>
    <col min="1" max="1" width="1.109375" style="1" customWidth="1"/>
    <col min="2" max="2" width="31.44140625" customWidth="1"/>
    <col min="3" max="11" width="8.109375" customWidth="1"/>
  </cols>
  <sheetData>
    <row r="1" spans="1:11">
      <c r="A1" s="1" t="s">
        <v>43</v>
      </c>
    </row>
    <row r="2" spans="1:11">
      <c r="A2" s="651" t="s">
        <v>44</v>
      </c>
      <c r="B2" s="665"/>
      <c r="C2" s="665"/>
      <c r="D2" s="665"/>
      <c r="E2" s="665"/>
      <c r="F2" s="665"/>
      <c r="G2" s="665"/>
      <c r="H2" s="665"/>
      <c r="I2" s="665"/>
      <c r="J2" s="665"/>
      <c r="K2" s="665"/>
    </row>
    <row r="3" spans="1:11">
      <c r="A3" s="651" t="s">
        <v>844</v>
      </c>
      <c r="B3" s="651"/>
      <c r="C3" s="651"/>
      <c r="D3" s="651"/>
      <c r="E3" s="651"/>
      <c r="F3" s="651"/>
      <c r="G3" s="651"/>
      <c r="H3" s="651"/>
      <c r="I3" s="665"/>
      <c r="J3" s="665"/>
      <c r="K3" s="665"/>
    </row>
    <row r="4" spans="1:11" ht="13.8" thickBot="1">
      <c r="A4" s="29"/>
      <c r="B4" s="29"/>
      <c r="C4" s="29"/>
      <c r="D4" s="29"/>
      <c r="E4" s="29"/>
      <c r="F4" s="29"/>
      <c r="G4" s="29"/>
      <c r="H4" s="29"/>
      <c r="I4" s="30"/>
      <c r="J4" s="30"/>
      <c r="K4" s="30"/>
    </row>
    <row r="5" spans="1:11" s="16" customFormat="1" ht="27" customHeight="1">
      <c r="A5" s="152"/>
      <c r="B5" s="34"/>
      <c r="C5" s="662" t="s">
        <v>131</v>
      </c>
      <c r="D5" s="663"/>
      <c r="E5" s="664"/>
      <c r="F5" s="663" t="s">
        <v>132</v>
      </c>
      <c r="G5" s="663"/>
      <c r="H5" s="663"/>
      <c r="I5" s="662" t="s">
        <v>50</v>
      </c>
      <c r="J5" s="663"/>
      <c r="K5" s="663"/>
    </row>
    <row r="6" spans="1:11" s="16" customFormat="1" ht="15" customHeight="1">
      <c r="A6" s="154"/>
      <c r="B6" s="564"/>
      <c r="C6" s="31" t="s">
        <v>51</v>
      </c>
      <c r="D6" s="32" t="s">
        <v>52</v>
      </c>
      <c r="E6" s="33" t="s">
        <v>53</v>
      </c>
      <c r="F6" s="32" t="s">
        <v>51</v>
      </c>
      <c r="G6" s="32" t="s">
        <v>52</v>
      </c>
      <c r="H6" s="32" t="s">
        <v>53</v>
      </c>
      <c r="I6" s="31" t="s">
        <v>51</v>
      </c>
      <c r="J6" s="32" t="s">
        <v>52</v>
      </c>
      <c r="K6" s="32" t="s">
        <v>53</v>
      </c>
    </row>
    <row r="7" spans="1:11" s="16" customFormat="1" ht="13.2" customHeight="1">
      <c r="A7" s="140" t="s">
        <v>133</v>
      </c>
      <c r="B7" s="140"/>
      <c r="C7" s="163">
        <v>1328</v>
      </c>
      <c r="D7" s="164">
        <v>1624</v>
      </c>
      <c r="E7" s="165">
        <v>2952</v>
      </c>
      <c r="F7" s="163">
        <v>104</v>
      </c>
      <c r="G7" s="164">
        <v>138</v>
      </c>
      <c r="H7" s="165">
        <v>242</v>
      </c>
      <c r="I7" s="163">
        <v>1432</v>
      </c>
      <c r="J7" s="559">
        <v>1762</v>
      </c>
      <c r="K7" s="559">
        <v>3194</v>
      </c>
    </row>
    <row r="8" spans="1:11" s="16" customFormat="1" ht="13.2" customHeight="1">
      <c r="A8" s="140" t="s">
        <v>152</v>
      </c>
      <c r="B8" s="140"/>
      <c r="C8" s="163">
        <v>2187</v>
      </c>
      <c r="D8" s="164">
        <v>2749</v>
      </c>
      <c r="E8" s="165">
        <v>4936</v>
      </c>
      <c r="F8" s="163">
        <v>252</v>
      </c>
      <c r="G8" s="164">
        <v>306</v>
      </c>
      <c r="H8" s="165">
        <v>558</v>
      </c>
      <c r="I8" s="163">
        <v>2439</v>
      </c>
      <c r="J8" s="169">
        <v>3055</v>
      </c>
      <c r="K8" s="169">
        <v>5494</v>
      </c>
    </row>
    <row r="9" spans="1:11" ht="16.2" customHeight="1">
      <c r="B9" s="8" t="s">
        <v>50</v>
      </c>
      <c r="C9" s="9">
        <f>SUM(C7:C8)</f>
        <v>3515</v>
      </c>
      <c r="D9" s="10">
        <f t="shared" ref="D9:K9" si="0">SUM(D7:D8)</f>
        <v>4373</v>
      </c>
      <c r="E9" s="11">
        <f t="shared" si="0"/>
        <v>7888</v>
      </c>
      <c r="F9" s="9">
        <f t="shared" si="0"/>
        <v>356</v>
      </c>
      <c r="G9" s="10">
        <f t="shared" si="0"/>
        <v>444</v>
      </c>
      <c r="H9" s="11">
        <f t="shared" si="0"/>
        <v>800</v>
      </c>
      <c r="I9" s="9">
        <f t="shared" si="0"/>
        <v>3871</v>
      </c>
      <c r="J9" s="10">
        <f t="shared" si="0"/>
        <v>4817</v>
      </c>
      <c r="K9" s="10">
        <f t="shared" si="0"/>
        <v>8688</v>
      </c>
    </row>
  </sheetData>
  <mergeCells count="5">
    <mergeCell ref="A2:K2"/>
    <mergeCell ref="A3:K3"/>
    <mergeCell ref="C5:E5"/>
    <mergeCell ref="F5:H5"/>
    <mergeCell ref="I5:K5"/>
  </mergeCells>
  <phoneticPr fontId="0" type="noConversion"/>
  <printOptions horizontalCentered="1"/>
  <pageMargins left="0.39370078740157483" right="0.39370078740157483" top="0.98425196850393704" bottom="0.98425196850393704" header="0.51181102362204722" footer="0.51181102362204722"/>
  <pageSetup paperSize="9" scale="84"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pageSetUpPr fitToPage="1"/>
  </sheetPr>
  <dimension ref="A1:R67"/>
  <sheetViews>
    <sheetView zoomScaleNormal="100" workbookViewId="0">
      <selection activeCell="A69" sqref="A69"/>
    </sheetView>
  </sheetViews>
  <sheetFormatPr defaultRowHeight="13.2"/>
  <cols>
    <col min="1" max="1" width="1.109375" style="1" customWidth="1"/>
    <col min="2" max="2" width="51.109375" customWidth="1"/>
    <col min="3" max="11" width="9.44140625" customWidth="1"/>
    <col min="12" max="12" width="10.5546875" customWidth="1"/>
    <col min="13" max="13" width="18.33203125" customWidth="1"/>
    <col min="14" max="27" width="7.44140625" customWidth="1"/>
  </cols>
  <sheetData>
    <row r="1" spans="1:12" ht="15" customHeight="1">
      <c r="A1" s="1" t="s">
        <v>43</v>
      </c>
    </row>
    <row r="2" spans="1:12" ht="15" customHeight="1">
      <c r="A2" s="651" t="s">
        <v>44</v>
      </c>
      <c r="B2" s="665"/>
      <c r="C2" s="665"/>
      <c r="D2" s="665"/>
      <c r="E2" s="665"/>
      <c r="F2" s="665"/>
      <c r="G2" s="665"/>
      <c r="H2" s="665"/>
      <c r="I2" s="665"/>
      <c r="J2" s="665"/>
      <c r="K2" s="665"/>
    </row>
    <row r="3" spans="1:12">
      <c r="A3" s="651" t="s">
        <v>845</v>
      </c>
      <c r="B3" s="651"/>
      <c r="C3" s="651"/>
      <c r="D3" s="651"/>
      <c r="E3" s="651"/>
      <c r="F3" s="651"/>
      <c r="G3" s="651"/>
      <c r="H3" s="651"/>
      <c r="I3" s="665"/>
      <c r="J3" s="665"/>
      <c r="K3" s="665"/>
    </row>
    <row r="4" spans="1:12" ht="13.8" thickBot="1">
      <c r="A4" s="29"/>
      <c r="B4" s="29"/>
      <c r="C4" s="29"/>
      <c r="D4" s="29"/>
      <c r="E4" s="29"/>
      <c r="F4" s="29"/>
      <c r="G4" s="29"/>
      <c r="H4" s="29"/>
      <c r="I4" s="30"/>
      <c r="J4" s="30"/>
      <c r="K4" s="30"/>
    </row>
    <row r="5" spans="1:12" s="16" customFormat="1" ht="27" customHeight="1">
      <c r="A5" s="152"/>
      <c r="B5" s="34"/>
      <c r="C5" s="662" t="s">
        <v>131</v>
      </c>
      <c r="D5" s="663"/>
      <c r="E5" s="664"/>
      <c r="F5" s="663" t="s">
        <v>132</v>
      </c>
      <c r="G5" s="663"/>
      <c r="H5" s="663"/>
      <c r="I5" s="662" t="s">
        <v>50</v>
      </c>
      <c r="J5" s="663"/>
      <c r="K5" s="663"/>
      <c r="L5" s="140"/>
    </row>
    <row r="6" spans="1:12" s="16" customFormat="1" ht="15" customHeight="1">
      <c r="A6" s="154"/>
      <c r="B6" s="564"/>
      <c r="C6" s="31" t="s">
        <v>51</v>
      </c>
      <c r="D6" s="32" t="s">
        <v>52</v>
      </c>
      <c r="E6" s="33" t="s">
        <v>53</v>
      </c>
      <c r="F6" s="32" t="s">
        <v>51</v>
      </c>
      <c r="G6" s="32" t="s">
        <v>52</v>
      </c>
      <c r="H6" s="32" t="s">
        <v>53</v>
      </c>
      <c r="I6" s="31" t="s">
        <v>51</v>
      </c>
      <c r="J6" s="32" t="s">
        <v>52</v>
      </c>
      <c r="K6" s="32" t="s">
        <v>53</v>
      </c>
      <c r="L6" s="140"/>
    </row>
    <row r="7" spans="1:12" s="16" customFormat="1" ht="15" customHeight="1">
      <c r="A7" s="1" t="s">
        <v>54</v>
      </c>
      <c r="B7" s="140"/>
      <c r="C7" s="330"/>
      <c r="D7" s="331"/>
      <c r="E7" s="332"/>
      <c r="F7" s="331"/>
      <c r="G7" s="331"/>
      <c r="H7" s="331"/>
      <c r="I7" s="352"/>
      <c r="J7" s="331"/>
      <c r="K7" s="331"/>
      <c r="L7" s="140"/>
    </row>
    <row r="8" spans="1:12" s="16" customFormat="1">
      <c r="A8" s="140"/>
      <c r="B8" s="140" t="s">
        <v>137</v>
      </c>
      <c r="C8" s="5">
        <v>5</v>
      </c>
      <c r="D8" s="6">
        <v>7</v>
      </c>
      <c r="E8" s="7">
        <v>12</v>
      </c>
      <c r="F8" s="6">
        <v>0</v>
      </c>
      <c r="G8" s="6">
        <v>1</v>
      </c>
      <c r="H8" s="6">
        <v>1</v>
      </c>
      <c r="I8" s="36">
        <v>5</v>
      </c>
      <c r="J8" s="25">
        <v>8</v>
      </c>
      <c r="K8" s="25">
        <v>13</v>
      </c>
      <c r="L8" s="140"/>
    </row>
    <row r="9" spans="1:12" s="16" customFormat="1">
      <c r="A9" s="140"/>
      <c r="B9" s="140" t="s">
        <v>138</v>
      </c>
      <c r="C9" s="5">
        <v>21</v>
      </c>
      <c r="D9" s="6">
        <v>11</v>
      </c>
      <c r="E9" s="7">
        <v>32</v>
      </c>
      <c r="F9" s="6">
        <v>0</v>
      </c>
      <c r="G9" s="6">
        <v>2</v>
      </c>
      <c r="H9" s="6">
        <v>2</v>
      </c>
      <c r="I9" s="36">
        <v>21</v>
      </c>
      <c r="J9" s="25">
        <v>13</v>
      </c>
      <c r="K9" s="25">
        <v>34</v>
      </c>
      <c r="L9" s="140"/>
    </row>
    <row r="10" spans="1:12" s="16" customFormat="1">
      <c r="A10" s="140"/>
      <c r="B10" s="140" t="s">
        <v>144</v>
      </c>
      <c r="C10" s="5">
        <v>1160</v>
      </c>
      <c r="D10" s="6">
        <v>605</v>
      </c>
      <c r="E10" s="7">
        <v>1765</v>
      </c>
      <c r="F10" s="6">
        <v>155</v>
      </c>
      <c r="G10" s="6">
        <v>109</v>
      </c>
      <c r="H10" s="6">
        <v>264</v>
      </c>
      <c r="I10" s="36">
        <v>1315</v>
      </c>
      <c r="J10" s="25">
        <v>714</v>
      </c>
      <c r="K10" s="25">
        <v>2029</v>
      </c>
      <c r="L10" s="140"/>
    </row>
    <row r="11" spans="1:12" s="16" customFormat="1" ht="26.4">
      <c r="A11" s="140"/>
      <c r="B11" s="141" t="s">
        <v>145</v>
      </c>
      <c r="C11" s="5">
        <v>13</v>
      </c>
      <c r="D11" s="6">
        <v>61</v>
      </c>
      <c r="E11" s="7">
        <v>74</v>
      </c>
      <c r="F11" s="6">
        <v>1</v>
      </c>
      <c r="G11" s="6">
        <v>12</v>
      </c>
      <c r="H11" s="6">
        <v>13</v>
      </c>
      <c r="I11" s="36">
        <v>14</v>
      </c>
      <c r="J11" s="6">
        <v>73</v>
      </c>
      <c r="K11" s="25">
        <v>87</v>
      </c>
      <c r="L11" s="140"/>
    </row>
    <row r="12" spans="1:12" s="16" customFormat="1">
      <c r="A12" s="140"/>
      <c r="B12" s="140" t="s">
        <v>146</v>
      </c>
      <c r="C12" s="5">
        <v>803</v>
      </c>
      <c r="D12" s="6">
        <v>71</v>
      </c>
      <c r="E12" s="7">
        <v>874</v>
      </c>
      <c r="F12" s="6">
        <v>66</v>
      </c>
      <c r="G12" s="6">
        <v>4</v>
      </c>
      <c r="H12" s="6">
        <v>70</v>
      </c>
      <c r="I12" s="36">
        <v>869</v>
      </c>
      <c r="J12" s="25">
        <v>75</v>
      </c>
      <c r="K12" s="25">
        <v>944</v>
      </c>
      <c r="L12" s="140"/>
    </row>
    <row r="13" spans="1:12" s="16" customFormat="1">
      <c r="A13" s="140"/>
      <c r="B13" s="140" t="s">
        <v>149</v>
      </c>
      <c r="C13" s="5">
        <v>190</v>
      </c>
      <c r="D13" s="6">
        <v>109</v>
      </c>
      <c r="E13" s="7">
        <v>299</v>
      </c>
      <c r="F13" s="6">
        <v>0</v>
      </c>
      <c r="G13" s="6">
        <v>4</v>
      </c>
      <c r="H13" s="6">
        <v>4</v>
      </c>
      <c r="I13" s="36">
        <v>190</v>
      </c>
      <c r="J13" s="25">
        <v>113</v>
      </c>
      <c r="K13" s="25">
        <v>303</v>
      </c>
      <c r="L13" s="140"/>
    </row>
    <row r="14" spans="1:12" s="16" customFormat="1">
      <c r="A14" s="140"/>
      <c r="B14" s="140" t="s">
        <v>150</v>
      </c>
      <c r="C14" s="5">
        <v>302</v>
      </c>
      <c r="D14" s="6">
        <v>840</v>
      </c>
      <c r="E14" s="71">
        <v>1142</v>
      </c>
      <c r="F14" s="6">
        <v>19</v>
      </c>
      <c r="G14" s="6">
        <v>93</v>
      </c>
      <c r="H14" s="6">
        <v>112</v>
      </c>
      <c r="I14" s="36">
        <v>321</v>
      </c>
      <c r="J14" s="25">
        <v>933</v>
      </c>
      <c r="K14" s="25">
        <v>1254</v>
      </c>
      <c r="L14" s="140"/>
    </row>
    <row r="15" spans="1:12" s="16" customFormat="1" ht="15" customHeight="1">
      <c r="A15" s="140"/>
      <c r="B15" s="8" t="s">
        <v>50</v>
      </c>
      <c r="C15" s="9">
        <f>SUM(C8:C14)</f>
        <v>2494</v>
      </c>
      <c r="D15" s="10">
        <f t="shared" ref="D15:K15" si="0">SUM(D8:D14)</f>
        <v>1704</v>
      </c>
      <c r="E15" s="10">
        <f t="shared" si="0"/>
        <v>4198</v>
      </c>
      <c r="F15" s="9">
        <f t="shared" si="0"/>
        <v>241</v>
      </c>
      <c r="G15" s="10">
        <f t="shared" si="0"/>
        <v>225</v>
      </c>
      <c r="H15" s="10">
        <f t="shared" si="0"/>
        <v>466</v>
      </c>
      <c r="I15" s="9">
        <f t="shared" si="0"/>
        <v>2735</v>
      </c>
      <c r="J15" s="10">
        <f t="shared" si="0"/>
        <v>1929</v>
      </c>
      <c r="K15" s="10">
        <f t="shared" si="0"/>
        <v>4664</v>
      </c>
      <c r="L15" s="140"/>
    </row>
    <row r="16" spans="1:12">
      <c r="A16" s="1" t="s">
        <v>56</v>
      </c>
      <c r="C16" s="5"/>
      <c r="D16" s="6"/>
      <c r="E16" s="7"/>
      <c r="F16" s="6"/>
      <c r="G16" s="6"/>
      <c r="H16" s="6"/>
      <c r="I16" s="5"/>
      <c r="J16" s="6"/>
      <c r="K16" s="6"/>
      <c r="L16" s="140"/>
    </row>
    <row r="17" spans="1:12">
      <c r="B17" s="140" t="s">
        <v>134</v>
      </c>
      <c r="C17" s="5">
        <v>203</v>
      </c>
      <c r="D17" s="6">
        <v>347</v>
      </c>
      <c r="E17" s="7">
        <v>550</v>
      </c>
      <c r="F17" s="6">
        <v>18</v>
      </c>
      <c r="G17" s="6">
        <v>73</v>
      </c>
      <c r="H17" s="6">
        <v>91</v>
      </c>
      <c r="I17" s="5">
        <v>221</v>
      </c>
      <c r="J17" s="6">
        <v>420</v>
      </c>
      <c r="K17" s="6">
        <v>641</v>
      </c>
      <c r="L17" s="140"/>
    </row>
    <row r="18" spans="1:12">
      <c r="B18" s="140" t="s">
        <v>135</v>
      </c>
      <c r="C18" s="5">
        <v>43</v>
      </c>
      <c r="D18" s="6">
        <v>53</v>
      </c>
      <c r="E18" s="7">
        <v>96</v>
      </c>
      <c r="F18" s="6">
        <v>5</v>
      </c>
      <c r="G18" s="6">
        <v>5</v>
      </c>
      <c r="H18" s="6">
        <v>10</v>
      </c>
      <c r="I18" s="5">
        <v>48</v>
      </c>
      <c r="J18" s="6">
        <v>58</v>
      </c>
      <c r="K18" s="6">
        <v>106</v>
      </c>
      <c r="L18" s="140"/>
    </row>
    <row r="19" spans="1:12" ht="26.4">
      <c r="B19" s="141" t="s">
        <v>136</v>
      </c>
      <c r="C19" s="5">
        <v>26</v>
      </c>
      <c r="D19" s="6">
        <v>14</v>
      </c>
      <c r="E19" s="7">
        <v>40</v>
      </c>
      <c r="F19" s="6">
        <v>5</v>
      </c>
      <c r="G19" s="6">
        <v>7</v>
      </c>
      <c r="H19" s="6">
        <v>12</v>
      </c>
      <c r="I19" s="5">
        <v>31</v>
      </c>
      <c r="J19" s="6">
        <v>21</v>
      </c>
      <c r="K19" s="6">
        <v>52</v>
      </c>
      <c r="L19" s="140"/>
    </row>
    <row r="20" spans="1:12">
      <c r="B20" s="140" t="s">
        <v>137</v>
      </c>
      <c r="C20" s="5">
        <v>245</v>
      </c>
      <c r="D20" s="6">
        <v>326</v>
      </c>
      <c r="E20" s="7">
        <v>571</v>
      </c>
      <c r="F20" s="6">
        <v>7</v>
      </c>
      <c r="G20" s="6">
        <v>13</v>
      </c>
      <c r="H20" s="6">
        <v>20</v>
      </c>
      <c r="I20" s="5">
        <v>252</v>
      </c>
      <c r="J20" s="6">
        <v>339</v>
      </c>
      <c r="K20" s="6">
        <v>591</v>
      </c>
      <c r="L20" s="140"/>
    </row>
    <row r="21" spans="1:12">
      <c r="B21" s="140" t="s">
        <v>139</v>
      </c>
      <c r="C21" s="5">
        <v>588</v>
      </c>
      <c r="D21" s="6">
        <v>3204</v>
      </c>
      <c r="E21" s="7">
        <v>3792</v>
      </c>
      <c r="F21" s="6">
        <v>29</v>
      </c>
      <c r="G21" s="6">
        <v>380</v>
      </c>
      <c r="H21" s="6">
        <v>409</v>
      </c>
      <c r="I21" s="5">
        <v>617</v>
      </c>
      <c r="J21" s="6">
        <v>3584</v>
      </c>
      <c r="K21" s="6">
        <v>4201</v>
      </c>
      <c r="L21" s="140"/>
    </row>
    <row r="22" spans="1:12">
      <c r="B22" s="140" t="s">
        <v>141</v>
      </c>
      <c r="C22" s="5">
        <v>12</v>
      </c>
      <c r="D22" s="6">
        <v>3</v>
      </c>
      <c r="E22" s="7">
        <v>15</v>
      </c>
      <c r="F22" s="6">
        <v>0</v>
      </c>
      <c r="G22" s="6">
        <v>0</v>
      </c>
      <c r="H22" s="6">
        <v>0</v>
      </c>
      <c r="I22" s="5">
        <v>12</v>
      </c>
      <c r="J22" s="6">
        <v>3</v>
      </c>
      <c r="K22" s="6">
        <v>15</v>
      </c>
      <c r="L22" s="140"/>
    </row>
    <row r="23" spans="1:12">
      <c r="B23" s="140" t="s">
        <v>142</v>
      </c>
      <c r="C23" s="5">
        <v>120</v>
      </c>
      <c r="D23" s="6">
        <v>43</v>
      </c>
      <c r="E23" s="7">
        <v>163</v>
      </c>
      <c r="F23" s="6">
        <v>3</v>
      </c>
      <c r="G23" s="6">
        <v>1</v>
      </c>
      <c r="H23" s="6">
        <v>4</v>
      </c>
      <c r="I23" s="5">
        <v>123</v>
      </c>
      <c r="J23" s="6">
        <v>44</v>
      </c>
      <c r="K23" s="6">
        <v>167</v>
      </c>
      <c r="L23" s="140"/>
    </row>
    <row r="24" spans="1:12">
      <c r="B24" s="140" t="s">
        <v>143</v>
      </c>
      <c r="C24" s="5">
        <v>9</v>
      </c>
      <c r="D24" s="6">
        <v>112</v>
      </c>
      <c r="E24" s="7">
        <v>121</v>
      </c>
      <c r="F24" s="6">
        <v>0</v>
      </c>
      <c r="G24" s="6">
        <v>5</v>
      </c>
      <c r="H24" s="6">
        <v>5</v>
      </c>
      <c r="I24" s="5">
        <v>9</v>
      </c>
      <c r="J24" s="6">
        <v>117</v>
      </c>
      <c r="K24" s="6">
        <v>126</v>
      </c>
      <c r="L24" s="140"/>
    </row>
    <row r="25" spans="1:12">
      <c r="B25" s="140" t="s">
        <v>144</v>
      </c>
      <c r="C25" s="5">
        <v>2837</v>
      </c>
      <c r="D25" s="6">
        <v>2712</v>
      </c>
      <c r="E25" s="7">
        <v>5549</v>
      </c>
      <c r="F25" s="6">
        <v>344</v>
      </c>
      <c r="G25" s="6">
        <v>410</v>
      </c>
      <c r="H25" s="6">
        <v>754</v>
      </c>
      <c r="I25" s="5">
        <v>3181</v>
      </c>
      <c r="J25" s="6">
        <v>3122</v>
      </c>
      <c r="K25" s="6">
        <v>6303</v>
      </c>
      <c r="L25" s="140"/>
    </row>
    <row r="26" spans="1:12">
      <c r="B26" s="140" t="s">
        <v>146</v>
      </c>
      <c r="C26" s="5">
        <v>3891</v>
      </c>
      <c r="D26" s="6">
        <v>733</v>
      </c>
      <c r="E26" s="7">
        <v>4624</v>
      </c>
      <c r="F26" s="6">
        <v>404</v>
      </c>
      <c r="G26" s="6">
        <v>138</v>
      </c>
      <c r="H26" s="6">
        <v>542</v>
      </c>
      <c r="I26" s="5">
        <v>4295</v>
      </c>
      <c r="J26" s="6">
        <v>871</v>
      </c>
      <c r="K26" s="6">
        <v>5166</v>
      </c>
      <c r="L26" s="140"/>
    </row>
    <row r="27" spans="1:12">
      <c r="B27" s="140" t="s">
        <v>147</v>
      </c>
      <c r="C27" s="5">
        <v>32</v>
      </c>
      <c r="D27" s="6">
        <v>14</v>
      </c>
      <c r="E27" s="7">
        <v>46</v>
      </c>
      <c r="F27" s="6">
        <v>7</v>
      </c>
      <c r="G27" s="6">
        <v>11</v>
      </c>
      <c r="H27" s="6">
        <v>18</v>
      </c>
      <c r="I27" s="5">
        <v>39</v>
      </c>
      <c r="J27" s="6">
        <v>25</v>
      </c>
      <c r="K27" s="6">
        <v>64</v>
      </c>
      <c r="L27" s="140"/>
    </row>
    <row r="28" spans="1:12">
      <c r="B28" s="140" t="s">
        <v>149</v>
      </c>
      <c r="C28" s="5">
        <v>1176</v>
      </c>
      <c r="D28" s="6">
        <v>2158</v>
      </c>
      <c r="E28" s="7">
        <v>3334</v>
      </c>
      <c r="F28" s="6">
        <v>39</v>
      </c>
      <c r="G28" s="6">
        <v>92</v>
      </c>
      <c r="H28" s="6">
        <v>131</v>
      </c>
      <c r="I28" s="5">
        <v>1215</v>
      </c>
      <c r="J28" s="6">
        <v>2250</v>
      </c>
      <c r="K28" s="6">
        <v>3465</v>
      </c>
      <c r="L28" s="140"/>
    </row>
    <row r="29" spans="1:12">
      <c r="B29" s="140" t="s">
        <v>150</v>
      </c>
      <c r="C29" s="5">
        <v>533</v>
      </c>
      <c r="D29" s="6">
        <v>2760</v>
      </c>
      <c r="E29" s="7">
        <v>3293</v>
      </c>
      <c r="F29" s="6">
        <v>33</v>
      </c>
      <c r="G29" s="6">
        <v>156</v>
      </c>
      <c r="H29" s="6">
        <v>189</v>
      </c>
      <c r="I29" s="5">
        <v>566</v>
      </c>
      <c r="J29" s="6">
        <v>2916</v>
      </c>
      <c r="K29" s="6">
        <v>3482</v>
      </c>
      <c r="L29" s="140"/>
    </row>
    <row r="30" spans="1:12">
      <c r="B30" s="8" t="s">
        <v>50</v>
      </c>
      <c r="C30" s="9">
        <f t="shared" ref="C30:K30" si="1">SUM(C17:C29)</f>
        <v>9715</v>
      </c>
      <c r="D30" s="10">
        <f t="shared" si="1"/>
        <v>12479</v>
      </c>
      <c r="E30" s="10">
        <f t="shared" si="1"/>
        <v>22194</v>
      </c>
      <c r="F30" s="9">
        <f t="shared" si="1"/>
        <v>894</v>
      </c>
      <c r="G30" s="10">
        <f t="shared" si="1"/>
        <v>1291</v>
      </c>
      <c r="H30" s="10">
        <f t="shared" si="1"/>
        <v>2185</v>
      </c>
      <c r="I30" s="9">
        <f t="shared" si="1"/>
        <v>10609</v>
      </c>
      <c r="J30" s="10">
        <f t="shared" si="1"/>
        <v>13770</v>
      </c>
      <c r="K30" s="10">
        <f t="shared" si="1"/>
        <v>24379</v>
      </c>
      <c r="L30" s="140"/>
    </row>
    <row r="31" spans="1:12">
      <c r="A31" s="1" t="s">
        <v>57</v>
      </c>
      <c r="B31" s="8"/>
      <c r="C31" s="5"/>
      <c r="D31" s="6"/>
      <c r="E31" s="7"/>
      <c r="F31" s="6"/>
      <c r="G31" s="6"/>
      <c r="H31" s="6"/>
      <c r="I31" s="5"/>
      <c r="J31" s="6"/>
      <c r="K31" s="6"/>
      <c r="L31" s="140"/>
    </row>
    <row r="32" spans="1:12">
      <c r="B32" s="140" t="s">
        <v>153</v>
      </c>
      <c r="C32" s="5">
        <v>67</v>
      </c>
      <c r="D32" s="6">
        <v>153</v>
      </c>
      <c r="E32" s="7">
        <v>220</v>
      </c>
      <c r="F32" s="6">
        <v>2</v>
      </c>
      <c r="G32" s="6">
        <v>3</v>
      </c>
      <c r="H32" s="6">
        <v>5</v>
      </c>
      <c r="I32" s="5">
        <v>69</v>
      </c>
      <c r="J32" s="6">
        <v>156</v>
      </c>
      <c r="K32" s="6">
        <v>225</v>
      </c>
      <c r="L32" s="140"/>
    </row>
    <row r="33" spans="2:12">
      <c r="B33" s="140" t="s">
        <v>134</v>
      </c>
      <c r="C33" s="5">
        <v>258</v>
      </c>
      <c r="D33" s="6">
        <v>470</v>
      </c>
      <c r="E33" s="7">
        <v>728</v>
      </c>
      <c r="F33" s="6">
        <v>14</v>
      </c>
      <c r="G33" s="6">
        <v>47</v>
      </c>
      <c r="H33" s="6">
        <v>61</v>
      </c>
      <c r="I33" s="5">
        <v>272</v>
      </c>
      <c r="J33" s="6">
        <v>517</v>
      </c>
      <c r="K33" s="6">
        <v>789</v>
      </c>
      <c r="L33" s="140"/>
    </row>
    <row r="34" spans="2:12">
      <c r="B34" s="140" t="s">
        <v>135</v>
      </c>
      <c r="C34" s="163">
        <v>219</v>
      </c>
      <c r="D34" s="164">
        <v>347</v>
      </c>
      <c r="E34" s="165">
        <v>566</v>
      </c>
      <c r="F34" s="164">
        <v>50</v>
      </c>
      <c r="G34" s="164">
        <v>116</v>
      </c>
      <c r="H34" s="164">
        <v>166</v>
      </c>
      <c r="I34" s="163">
        <v>269</v>
      </c>
      <c r="J34" s="164">
        <v>463</v>
      </c>
      <c r="K34" s="164">
        <v>732</v>
      </c>
      <c r="L34" s="140"/>
    </row>
    <row r="35" spans="2:12">
      <c r="B35" s="140" t="s">
        <v>173</v>
      </c>
      <c r="C35" s="5">
        <v>767</v>
      </c>
      <c r="D35" s="6">
        <v>830</v>
      </c>
      <c r="E35" s="7">
        <v>1597</v>
      </c>
      <c r="F35" s="6">
        <v>15</v>
      </c>
      <c r="G35" s="6">
        <v>22</v>
      </c>
      <c r="H35" s="6">
        <v>37</v>
      </c>
      <c r="I35" s="5">
        <v>782</v>
      </c>
      <c r="J35" s="6">
        <v>852</v>
      </c>
      <c r="K35" s="6">
        <v>1634</v>
      </c>
      <c r="L35" s="140"/>
    </row>
    <row r="36" spans="2:12">
      <c r="B36" s="140" t="s">
        <v>190</v>
      </c>
      <c r="C36" s="5">
        <v>288</v>
      </c>
      <c r="D36" s="6">
        <v>826</v>
      </c>
      <c r="E36" s="7">
        <v>1114</v>
      </c>
      <c r="F36" s="6">
        <v>23</v>
      </c>
      <c r="G36" s="6">
        <v>53</v>
      </c>
      <c r="H36" s="6">
        <v>76</v>
      </c>
      <c r="I36" s="5">
        <v>311</v>
      </c>
      <c r="J36" s="6">
        <v>879</v>
      </c>
      <c r="K36" s="6">
        <v>1190</v>
      </c>
      <c r="L36" s="140"/>
    </row>
    <row r="37" spans="2:12">
      <c r="B37" s="140" t="s">
        <v>137</v>
      </c>
      <c r="C37" s="5">
        <v>39</v>
      </c>
      <c r="D37" s="6">
        <v>25</v>
      </c>
      <c r="E37" s="7">
        <v>64</v>
      </c>
      <c r="F37" s="6">
        <v>0</v>
      </c>
      <c r="G37" s="6">
        <v>1</v>
      </c>
      <c r="H37" s="6">
        <v>1</v>
      </c>
      <c r="I37" s="5">
        <v>39</v>
      </c>
      <c r="J37" s="6">
        <v>26</v>
      </c>
      <c r="K37" s="6">
        <v>65</v>
      </c>
      <c r="L37" s="140"/>
    </row>
    <row r="38" spans="2:12">
      <c r="B38" s="140" t="s">
        <v>196</v>
      </c>
      <c r="C38" s="5">
        <v>1</v>
      </c>
      <c r="D38" s="6">
        <v>15</v>
      </c>
      <c r="E38" s="7">
        <v>16</v>
      </c>
      <c r="F38" s="6">
        <v>0</v>
      </c>
      <c r="G38" s="6">
        <v>5</v>
      </c>
      <c r="H38" s="6">
        <v>5</v>
      </c>
      <c r="I38" s="5">
        <v>1</v>
      </c>
      <c r="J38" s="6">
        <v>20</v>
      </c>
      <c r="K38" s="6">
        <v>21</v>
      </c>
      <c r="L38" s="140"/>
    </row>
    <row r="39" spans="2:12">
      <c r="B39" s="140" t="s">
        <v>199</v>
      </c>
      <c r="C39" s="5">
        <v>70</v>
      </c>
      <c r="D39" s="6">
        <v>284</v>
      </c>
      <c r="E39" s="7">
        <v>354</v>
      </c>
      <c r="F39" s="6">
        <v>38</v>
      </c>
      <c r="G39" s="6">
        <v>164</v>
      </c>
      <c r="H39" s="6">
        <v>202</v>
      </c>
      <c r="I39" s="5">
        <v>108</v>
      </c>
      <c r="J39" s="6">
        <v>448</v>
      </c>
      <c r="K39" s="6">
        <v>556</v>
      </c>
      <c r="L39" s="140"/>
    </row>
    <row r="40" spans="2:12">
      <c r="B40" s="140" t="s">
        <v>203</v>
      </c>
      <c r="C40" s="5">
        <v>1159</v>
      </c>
      <c r="D40" s="6">
        <v>714</v>
      </c>
      <c r="E40" s="7">
        <v>1873</v>
      </c>
      <c r="F40" s="6">
        <v>135</v>
      </c>
      <c r="G40" s="6">
        <v>108</v>
      </c>
      <c r="H40" s="6">
        <v>243</v>
      </c>
      <c r="I40" s="5">
        <v>1294</v>
      </c>
      <c r="J40" s="6">
        <v>822</v>
      </c>
      <c r="K40" s="6">
        <v>2116</v>
      </c>
      <c r="L40" s="140"/>
    </row>
    <row r="41" spans="2:12" ht="26.4">
      <c r="B41" s="183" t="s">
        <v>212</v>
      </c>
      <c r="C41" s="5">
        <v>34</v>
      </c>
      <c r="D41" s="6">
        <v>74</v>
      </c>
      <c r="E41" s="7">
        <v>108</v>
      </c>
      <c r="F41" s="6">
        <v>14</v>
      </c>
      <c r="G41" s="6">
        <v>13</v>
      </c>
      <c r="H41" s="6">
        <v>27</v>
      </c>
      <c r="I41" s="5">
        <v>48</v>
      </c>
      <c r="J41" s="6">
        <v>87</v>
      </c>
      <c r="K41" s="6">
        <v>135</v>
      </c>
      <c r="L41" s="140"/>
    </row>
    <row r="42" spans="2:12">
      <c r="B42" s="140" t="s">
        <v>222</v>
      </c>
      <c r="C42" s="5">
        <v>129</v>
      </c>
      <c r="D42" s="6">
        <v>524</v>
      </c>
      <c r="E42" s="7">
        <v>653</v>
      </c>
      <c r="F42" s="6">
        <v>22</v>
      </c>
      <c r="G42" s="6">
        <v>44</v>
      </c>
      <c r="H42" s="6">
        <v>66</v>
      </c>
      <c r="I42" s="5">
        <v>151</v>
      </c>
      <c r="J42" s="6">
        <v>568</v>
      </c>
      <c r="K42" s="6">
        <v>719</v>
      </c>
      <c r="L42" s="140"/>
    </row>
    <row r="43" spans="2:12">
      <c r="B43" s="140" t="s">
        <v>224</v>
      </c>
      <c r="C43" s="5">
        <v>285</v>
      </c>
      <c r="D43" s="6">
        <v>460</v>
      </c>
      <c r="E43" s="7">
        <v>745</v>
      </c>
      <c r="F43" s="6">
        <v>26</v>
      </c>
      <c r="G43" s="6">
        <v>23</v>
      </c>
      <c r="H43" s="6">
        <v>49</v>
      </c>
      <c r="I43" s="5">
        <v>311</v>
      </c>
      <c r="J43" s="6">
        <v>483</v>
      </c>
      <c r="K43" s="6">
        <v>794</v>
      </c>
      <c r="L43" s="140"/>
    </row>
    <row r="44" spans="2:12">
      <c r="B44" s="140" t="s">
        <v>232</v>
      </c>
      <c r="C44" s="5">
        <v>230</v>
      </c>
      <c r="D44" s="6">
        <v>130</v>
      </c>
      <c r="E44" s="7">
        <v>360</v>
      </c>
      <c r="F44" s="6">
        <v>9</v>
      </c>
      <c r="G44" s="6">
        <v>2</v>
      </c>
      <c r="H44" s="6">
        <v>11</v>
      </c>
      <c r="I44" s="5">
        <v>239</v>
      </c>
      <c r="J44" s="6">
        <v>132</v>
      </c>
      <c r="K44" s="6">
        <v>371</v>
      </c>
      <c r="L44" s="140"/>
    </row>
    <row r="45" spans="2:12">
      <c r="B45" s="140" t="s">
        <v>235</v>
      </c>
      <c r="C45" s="5">
        <v>58</v>
      </c>
      <c r="D45" s="6">
        <v>97</v>
      </c>
      <c r="E45" s="7">
        <v>155</v>
      </c>
      <c r="F45" s="6">
        <v>2</v>
      </c>
      <c r="G45" s="6">
        <v>5</v>
      </c>
      <c r="H45" s="6">
        <v>7</v>
      </c>
      <c r="I45" s="5">
        <v>60</v>
      </c>
      <c r="J45" s="6">
        <v>102</v>
      </c>
      <c r="K45" s="6">
        <v>162</v>
      </c>
      <c r="L45" s="140"/>
    </row>
    <row r="46" spans="2:12" ht="15" customHeight="1">
      <c r="B46" s="141" t="s">
        <v>239</v>
      </c>
      <c r="C46" s="5">
        <v>3</v>
      </c>
      <c r="D46" s="6">
        <v>4</v>
      </c>
      <c r="E46" s="7">
        <v>7</v>
      </c>
      <c r="F46" s="6">
        <v>33</v>
      </c>
      <c r="G46" s="6">
        <v>11</v>
      </c>
      <c r="H46" s="6">
        <v>44</v>
      </c>
      <c r="I46" s="5">
        <v>36</v>
      </c>
      <c r="J46" s="6">
        <v>15</v>
      </c>
      <c r="K46" s="6">
        <v>51</v>
      </c>
      <c r="L46" s="140"/>
    </row>
    <row r="47" spans="2:12">
      <c r="B47" s="141" t="s">
        <v>144</v>
      </c>
      <c r="C47" s="5">
        <v>612</v>
      </c>
      <c r="D47" s="6">
        <v>435</v>
      </c>
      <c r="E47" s="7">
        <v>1047</v>
      </c>
      <c r="F47" s="6">
        <v>171</v>
      </c>
      <c r="G47" s="6">
        <v>133</v>
      </c>
      <c r="H47" s="6">
        <v>304</v>
      </c>
      <c r="I47" s="5">
        <v>783</v>
      </c>
      <c r="J47" s="6">
        <v>568</v>
      </c>
      <c r="K47" s="6">
        <v>1351</v>
      </c>
      <c r="L47" s="140"/>
    </row>
    <row r="48" spans="2:12">
      <c r="B48" s="141" t="s">
        <v>146</v>
      </c>
      <c r="C48" s="5">
        <v>1213</v>
      </c>
      <c r="D48" s="6">
        <v>132</v>
      </c>
      <c r="E48" s="7">
        <v>1345</v>
      </c>
      <c r="F48" s="6">
        <v>173</v>
      </c>
      <c r="G48" s="6">
        <v>48</v>
      </c>
      <c r="H48" s="6">
        <v>221</v>
      </c>
      <c r="I48" s="5">
        <v>1386</v>
      </c>
      <c r="J48" s="6">
        <v>180</v>
      </c>
      <c r="K48" s="6">
        <v>1566</v>
      </c>
      <c r="L48" s="140"/>
    </row>
    <row r="49" spans="2:12">
      <c r="B49" s="140" t="s">
        <v>147</v>
      </c>
      <c r="C49" s="163">
        <v>98</v>
      </c>
      <c r="D49" s="164">
        <v>89</v>
      </c>
      <c r="E49" s="165">
        <v>187</v>
      </c>
      <c r="F49" s="164">
        <v>65</v>
      </c>
      <c r="G49" s="164">
        <v>59</v>
      </c>
      <c r="H49" s="164">
        <v>124</v>
      </c>
      <c r="I49" s="163">
        <v>163</v>
      </c>
      <c r="J49" s="164">
        <v>148</v>
      </c>
      <c r="K49" s="164">
        <v>311</v>
      </c>
      <c r="L49" s="140"/>
    </row>
    <row r="50" spans="2:12">
      <c r="B50" s="140" t="s">
        <v>148</v>
      </c>
      <c r="C50" s="163">
        <v>29</v>
      </c>
      <c r="D50" s="164">
        <v>5</v>
      </c>
      <c r="E50" s="165">
        <v>34</v>
      </c>
      <c r="F50" s="164">
        <v>53</v>
      </c>
      <c r="G50" s="164">
        <v>8</v>
      </c>
      <c r="H50" s="164">
        <v>61</v>
      </c>
      <c r="I50" s="163">
        <v>82</v>
      </c>
      <c r="J50" s="164">
        <v>13</v>
      </c>
      <c r="K50" s="164">
        <v>95</v>
      </c>
      <c r="L50" s="140"/>
    </row>
    <row r="51" spans="2:12">
      <c r="B51" s="140" t="s">
        <v>243</v>
      </c>
      <c r="C51" s="5">
        <v>314</v>
      </c>
      <c r="D51" s="6">
        <v>642</v>
      </c>
      <c r="E51" s="7">
        <v>956</v>
      </c>
      <c r="F51" s="6">
        <v>77</v>
      </c>
      <c r="G51" s="6">
        <v>116</v>
      </c>
      <c r="H51" s="6">
        <v>193</v>
      </c>
      <c r="I51" s="5">
        <v>391</v>
      </c>
      <c r="J51" s="6">
        <v>758</v>
      </c>
      <c r="K51" s="6">
        <v>1149</v>
      </c>
      <c r="L51" s="140"/>
    </row>
    <row r="52" spans="2:12" ht="12.6" customHeight="1">
      <c r="B52" s="141" t="s">
        <v>248</v>
      </c>
      <c r="C52" s="5">
        <v>47</v>
      </c>
      <c r="D52" s="6">
        <v>40</v>
      </c>
      <c r="E52" s="7">
        <v>87</v>
      </c>
      <c r="F52" s="6">
        <v>2</v>
      </c>
      <c r="G52" s="6">
        <v>4</v>
      </c>
      <c r="H52" s="6">
        <v>6</v>
      </c>
      <c r="I52" s="5">
        <v>49</v>
      </c>
      <c r="J52" s="6">
        <v>44</v>
      </c>
      <c r="K52" s="6">
        <v>93</v>
      </c>
      <c r="L52" s="140"/>
    </row>
    <row r="53" spans="2:12">
      <c r="B53" s="140" t="s">
        <v>249</v>
      </c>
      <c r="C53" s="5">
        <v>260</v>
      </c>
      <c r="D53" s="6">
        <v>1453</v>
      </c>
      <c r="E53" s="7">
        <v>1713</v>
      </c>
      <c r="F53" s="6">
        <v>21</v>
      </c>
      <c r="G53" s="6">
        <v>81</v>
      </c>
      <c r="H53" s="6">
        <v>102</v>
      </c>
      <c r="I53" s="5">
        <v>281</v>
      </c>
      <c r="J53" s="6">
        <v>1534</v>
      </c>
      <c r="K53" s="6">
        <v>1815</v>
      </c>
      <c r="L53" s="140"/>
    </row>
    <row r="54" spans="2:12">
      <c r="B54" s="140" t="s">
        <v>255</v>
      </c>
      <c r="C54" s="5">
        <v>748</v>
      </c>
      <c r="D54" s="6">
        <v>1802</v>
      </c>
      <c r="E54" s="7">
        <v>2550</v>
      </c>
      <c r="F54" s="6">
        <v>19</v>
      </c>
      <c r="G54" s="6">
        <v>84</v>
      </c>
      <c r="H54" s="6">
        <v>103</v>
      </c>
      <c r="I54" s="5">
        <v>767</v>
      </c>
      <c r="J54" s="6">
        <v>1886</v>
      </c>
      <c r="K54" s="6">
        <v>2653</v>
      </c>
      <c r="L54" s="140"/>
    </row>
    <row r="55" spans="2:12">
      <c r="B55" s="140" t="s">
        <v>259</v>
      </c>
      <c r="C55" s="5">
        <v>4</v>
      </c>
      <c r="D55" s="6">
        <v>115</v>
      </c>
      <c r="E55" s="7">
        <v>119</v>
      </c>
      <c r="F55" s="6">
        <v>0</v>
      </c>
      <c r="G55" s="6">
        <v>0</v>
      </c>
      <c r="H55" s="6">
        <v>0</v>
      </c>
      <c r="I55" s="5">
        <v>4</v>
      </c>
      <c r="J55" s="6">
        <v>115</v>
      </c>
      <c r="K55" s="6">
        <v>119</v>
      </c>
      <c r="L55" s="140"/>
    </row>
    <row r="56" spans="2:12" ht="11.4" customHeight="1">
      <c r="B56" s="140" t="s">
        <v>260</v>
      </c>
      <c r="C56" s="5">
        <v>86</v>
      </c>
      <c r="D56" s="6">
        <v>302</v>
      </c>
      <c r="E56" s="7">
        <v>388</v>
      </c>
      <c r="F56" s="6">
        <v>4</v>
      </c>
      <c r="G56" s="6">
        <v>18</v>
      </c>
      <c r="H56" s="6">
        <v>22</v>
      </c>
      <c r="I56" s="5">
        <v>90</v>
      </c>
      <c r="J56" s="6">
        <v>320</v>
      </c>
      <c r="K56" s="6">
        <v>410</v>
      </c>
      <c r="L56" s="140"/>
    </row>
    <row r="57" spans="2:12">
      <c r="B57" s="140" t="s">
        <v>264</v>
      </c>
      <c r="C57" s="5">
        <v>22</v>
      </c>
      <c r="D57" s="6">
        <v>64</v>
      </c>
      <c r="E57" s="7">
        <v>86</v>
      </c>
      <c r="F57" s="6">
        <v>5</v>
      </c>
      <c r="G57" s="6">
        <v>9</v>
      </c>
      <c r="H57" s="6">
        <v>14</v>
      </c>
      <c r="I57" s="5">
        <v>27</v>
      </c>
      <c r="J57" s="6">
        <v>73</v>
      </c>
      <c r="K57" s="6">
        <v>100</v>
      </c>
      <c r="L57" s="140"/>
    </row>
    <row r="58" spans="2:12">
      <c r="B58" s="140" t="s">
        <v>265</v>
      </c>
      <c r="C58" s="5">
        <v>324</v>
      </c>
      <c r="D58" s="6">
        <v>310</v>
      </c>
      <c r="E58" s="7">
        <v>634</v>
      </c>
      <c r="F58" s="6">
        <v>3</v>
      </c>
      <c r="G58" s="6">
        <v>9</v>
      </c>
      <c r="H58" s="6">
        <v>12</v>
      </c>
      <c r="I58" s="5">
        <v>327</v>
      </c>
      <c r="J58" s="6">
        <v>319</v>
      </c>
      <c r="K58" s="6">
        <v>646</v>
      </c>
      <c r="L58" s="140"/>
    </row>
    <row r="59" spans="2:12">
      <c r="B59" s="140" t="s">
        <v>269</v>
      </c>
      <c r="C59" s="5">
        <v>42</v>
      </c>
      <c r="D59" s="6">
        <v>192</v>
      </c>
      <c r="E59" s="7">
        <v>234</v>
      </c>
      <c r="F59" s="6">
        <v>5</v>
      </c>
      <c r="G59" s="6">
        <v>20</v>
      </c>
      <c r="H59" s="6">
        <v>25</v>
      </c>
      <c r="I59" s="5">
        <v>47</v>
      </c>
      <c r="J59" s="6">
        <v>212</v>
      </c>
      <c r="K59" s="6">
        <v>259</v>
      </c>
      <c r="L59" s="140"/>
    </row>
    <row r="60" spans="2:12">
      <c r="B60" s="140" t="s">
        <v>270</v>
      </c>
      <c r="C60" s="5">
        <v>793</v>
      </c>
      <c r="D60" s="6">
        <v>270</v>
      </c>
      <c r="E60" s="7">
        <v>1063</v>
      </c>
      <c r="F60" s="6">
        <v>21</v>
      </c>
      <c r="G60" s="6">
        <v>12</v>
      </c>
      <c r="H60" s="6">
        <v>33</v>
      </c>
      <c r="I60" s="5">
        <v>814</v>
      </c>
      <c r="J60" s="6">
        <v>282</v>
      </c>
      <c r="K60" s="6">
        <v>1096</v>
      </c>
      <c r="L60" s="140"/>
    </row>
    <row r="61" spans="2:12">
      <c r="B61" s="140" t="s">
        <v>272</v>
      </c>
      <c r="C61" s="5">
        <v>7</v>
      </c>
      <c r="D61" s="6">
        <v>4</v>
      </c>
      <c r="E61" s="7">
        <v>11</v>
      </c>
      <c r="F61" s="6">
        <v>1</v>
      </c>
      <c r="G61" s="6">
        <v>0</v>
      </c>
      <c r="H61" s="6">
        <v>1</v>
      </c>
      <c r="I61" s="5">
        <v>8</v>
      </c>
      <c r="J61" s="6">
        <v>4</v>
      </c>
      <c r="K61" s="6">
        <v>12</v>
      </c>
      <c r="L61" s="140"/>
    </row>
    <row r="62" spans="2:12">
      <c r="B62" s="140" t="s">
        <v>273</v>
      </c>
      <c r="C62" s="5">
        <v>984</v>
      </c>
      <c r="D62" s="6">
        <v>486</v>
      </c>
      <c r="E62" s="7">
        <v>1470</v>
      </c>
      <c r="F62" s="6">
        <v>37</v>
      </c>
      <c r="G62" s="6">
        <v>25</v>
      </c>
      <c r="H62" s="6">
        <v>62</v>
      </c>
      <c r="I62" s="5">
        <v>1021</v>
      </c>
      <c r="J62" s="6">
        <v>511</v>
      </c>
      <c r="K62" s="6">
        <v>1532</v>
      </c>
      <c r="L62" s="140"/>
    </row>
    <row r="63" spans="2:12">
      <c r="B63" s="140" t="s">
        <v>274</v>
      </c>
      <c r="C63" s="168">
        <v>64</v>
      </c>
      <c r="D63" s="169">
        <v>56</v>
      </c>
      <c r="E63" s="172">
        <v>120</v>
      </c>
      <c r="F63" s="169">
        <v>40</v>
      </c>
      <c r="G63" s="169">
        <v>38</v>
      </c>
      <c r="H63" s="169">
        <v>78</v>
      </c>
      <c r="I63" s="168">
        <v>104</v>
      </c>
      <c r="J63" s="169">
        <v>94</v>
      </c>
      <c r="K63" s="169">
        <v>198</v>
      </c>
      <c r="L63" s="140"/>
    </row>
    <row r="64" spans="2:12" ht="12.6" customHeight="1">
      <c r="B64" s="8" t="s">
        <v>50</v>
      </c>
      <c r="C64" s="12">
        <f>SUM(C32:C63)</f>
        <v>9254</v>
      </c>
      <c r="D64" s="13">
        <f t="shared" ref="D64:K64" si="2">SUM(D32:D63)</f>
        <v>11350</v>
      </c>
      <c r="E64" s="14">
        <f t="shared" si="2"/>
        <v>20604</v>
      </c>
      <c r="F64" s="13">
        <f t="shared" si="2"/>
        <v>1080</v>
      </c>
      <c r="G64" s="13">
        <f t="shared" si="2"/>
        <v>1281</v>
      </c>
      <c r="H64" s="13">
        <f t="shared" si="2"/>
        <v>2361</v>
      </c>
      <c r="I64" s="12">
        <f t="shared" si="2"/>
        <v>10334</v>
      </c>
      <c r="J64" s="13">
        <f t="shared" si="2"/>
        <v>12631</v>
      </c>
      <c r="K64" s="13">
        <f t="shared" si="2"/>
        <v>22965</v>
      </c>
      <c r="L64" s="140"/>
    </row>
    <row r="65" spans="1:18" ht="16.95" customHeight="1">
      <c r="B65" s="8" t="s">
        <v>66</v>
      </c>
      <c r="C65" s="12">
        <f t="shared" ref="C65:K65" si="3">SUM(C64,C30,C15)</f>
        <v>21463</v>
      </c>
      <c r="D65" s="13">
        <f t="shared" si="3"/>
        <v>25533</v>
      </c>
      <c r="E65" s="14">
        <f t="shared" si="3"/>
        <v>46996</v>
      </c>
      <c r="F65" s="13">
        <f t="shared" si="3"/>
        <v>2215</v>
      </c>
      <c r="G65" s="13">
        <f t="shared" si="3"/>
        <v>2797</v>
      </c>
      <c r="H65" s="13">
        <f t="shared" si="3"/>
        <v>5012</v>
      </c>
      <c r="I65" s="12">
        <f t="shared" si="3"/>
        <v>23678</v>
      </c>
      <c r="J65" s="13">
        <f t="shared" si="3"/>
        <v>28330</v>
      </c>
      <c r="K65" s="13">
        <f t="shared" si="3"/>
        <v>52008</v>
      </c>
      <c r="L65" s="140"/>
    </row>
    <row r="66" spans="1:18">
      <c r="C66" s="6"/>
      <c r="D66" s="6"/>
      <c r="E66" s="6"/>
      <c r="F66" s="6"/>
      <c r="G66" s="6"/>
      <c r="H66" s="6"/>
      <c r="I66" s="6"/>
      <c r="J66" s="6"/>
      <c r="K66" s="6"/>
    </row>
    <row r="67" spans="1:18" ht="31.95" customHeight="1">
      <c r="A67" s="705" t="s">
        <v>846</v>
      </c>
      <c r="B67" s="705"/>
      <c r="C67" s="705"/>
      <c r="D67" s="705"/>
      <c r="E67" s="705"/>
      <c r="F67" s="705"/>
      <c r="G67" s="705"/>
      <c r="H67" s="705"/>
      <c r="I67" s="705"/>
      <c r="J67" s="705"/>
      <c r="K67" s="705"/>
      <c r="L67" s="140"/>
      <c r="M67" s="140"/>
      <c r="N67" s="140"/>
      <c r="O67" s="140"/>
      <c r="P67" s="140"/>
      <c r="Q67" s="140"/>
      <c r="R67" s="140"/>
    </row>
  </sheetData>
  <mergeCells count="6">
    <mergeCell ref="A67:K67"/>
    <mergeCell ref="A2:K2"/>
    <mergeCell ref="A3:K3"/>
    <mergeCell ref="C5:E5"/>
    <mergeCell ref="F5:H5"/>
    <mergeCell ref="I5:K5"/>
  </mergeCells>
  <phoneticPr fontId="0" type="noConversion"/>
  <printOptions horizontalCentered="1"/>
  <pageMargins left="0.19685039370078741" right="0.19685039370078741" top="0.59055118110236227" bottom="0.39370078740157483" header="0.51181102362204722" footer="0.51181102362204722"/>
  <pageSetup paperSize="9" scale="74"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dimension ref="A1:L60"/>
  <sheetViews>
    <sheetView zoomScaleNormal="100" workbookViewId="0"/>
  </sheetViews>
  <sheetFormatPr defaultColWidth="8.88671875" defaultRowHeight="13.2"/>
  <cols>
    <col min="1" max="1" width="1.109375" style="1" customWidth="1"/>
    <col min="2" max="2" width="38.6640625" customWidth="1"/>
    <col min="3" max="3" width="8" customWidth="1"/>
    <col min="4" max="4" width="8" style="626" customWidth="1"/>
    <col min="5" max="6" width="8" customWidth="1"/>
    <col min="7" max="7" width="8" style="626" customWidth="1"/>
    <col min="8" max="9" width="8" customWidth="1"/>
    <col min="10" max="10" width="8" style="626" customWidth="1"/>
    <col min="11" max="11" width="8" customWidth="1"/>
    <col min="12" max="12" width="12.5546875" customWidth="1"/>
  </cols>
  <sheetData>
    <row r="1" spans="1:12">
      <c r="A1" s="1" t="s">
        <v>43</v>
      </c>
    </row>
    <row r="2" spans="1:12" ht="15" customHeight="1">
      <c r="A2" s="651" t="s">
        <v>44</v>
      </c>
      <c r="B2" s="651"/>
      <c r="C2" s="651"/>
      <c r="D2" s="651"/>
      <c r="E2" s="651"/>
      <c r="F2" s="651"/>
      <c r="G2" s="651"/>
      <c r="H2" s="651"/>
      <c r="I2" s="651"/>
      <c r="J2" s="651"/>
      <c r="K2" s="651"/>
      <c r="L2" s="651"/>
    </row>
    <row r="3" spans="1:12" ht="12.75" customHeight="1">
      <c r="A3" s="651" t="s">
        <v>847</v>
      </c>
      <c r="B3" s="651"/>
      <c r="C3" s="651"/>
      <c r="D3" s="651"/>
      <c r="E3" s="651"/>
      <c r="F3" s="651"/>
      <c r="G3" s="651"/>
      <c r="H3" s="651"/>
      <c r="I3" s="651"/>
      <c r="J3" s="651"/>
      <c r="K3" s="651"/>
      <c r="L3" s="651"/>
    </row>
    <row r="4" spans="1:12" ht="13.8" thickBot="1">
      <c r="A4" s="29"/>
      <c r="B4" s="29"/>
      <c r="C4" s="29"/>
      <c r="D4" s="627"/>
      <c r="E4" s="29"/>
      <c r="F4" s="29"/>
      <c r="G4" s="627"/>
      <c r="H4" s="29"/>
      <c r="I4" s="30"/>
      <c r="J4" s="630"/>
      <c r="K4" s="30"/>
    </row>
    <row r="5" spans="1:12" ht="37.5" customHeight="1">
      <c r="A5" s="67"/>
      <c r="B5" s="34"/>
      <c r="C5" s="662" t="s">
        <v>131</v>
      </c>
      <c r="D5" s="663"/>
      <c r="E5" s="664"/>
      <c r="F5" s="663" t="s">
        <v>132</v>
      </c>
      <c r="G5" s="663"/>
      <c r="H5" s="663"/>
      <c r="I5" s="662" t="s">
        <v>50</v>
      </c>
      <c r="J5" s="663"/>
      <c r="K5" s="663"/>
      <c r="L5" s="60" t="s">
        <v>84</v>
      </c>
    </row>
    <row r="6" spans="1:12" ht="15" customHeight="1">
      <c r="A6" s="68"/>
      <c r="B6" s="564"/>
      <c r="C6" s="31" t="s">
        <v>51</v>
      </c>
      <c r="D6" s="32" t="s">
        <v>52</v>
      </c>
      <c r="E6" s="33" t="s">
        <v>53</v>
      </c>
      <c r="F6" s="32" t="s">
        <v>51</v>
      </c>
      <c r="G6" s="32" t="s">
        <v>52</v>
      </c>
      <c r="H6" s="32" t="s">
        <v>53</v>
      </c>
      <c r="I6" s="31" t="s">
        <v>51</v>
      </c>
      <c r="J6" s="32" t="s">
        <v>52</v>
      </c>
      <c r="K6" s="32" t="s">
        <v>53</v>
      </c>
      <c r="L6" s="565"/>
    </row>
    <row r="7" spans="1:12" ht="15" customHeight="1">
      <c r="A7" s="1" t="s">
        <v>54</v>
      </c>
      <c r="C7" s="2"/>
      <c r="E7" s="3"/>
      <c r="I7" s="4"/>
      <c r="L7" s="4"/>
    </row>
    <row r="8" spans="1:12">
      <c r="B8" s="140" t="s">
        <v>96</v>
      </c>
      <c r="C8" s="5">
        <v>396</v>
      </c>
      <c r="D8" s="628">
        <v>391</v>
      </c>
      <c r="E8" s="7">
        <v>787</v>
      </c>
      <c r="F8" s="6">
        <v>68</v>
      </c>
      <c r="G8" s="628">
        <v>83</v>
      </c>
      <c r="H8" s="6">
        <v>151</v>
      </c>
      <c r="I8" s="36">
        <v>464</v>
      </c>
      <c r="J8" s="631">
        <v>474</v>
      </c>
      <c r="K8" s="25">
        <v>938</v>
      </c>
      <c r="L8" s="5">
        <v>263</v>
      </c>
    </row>
    <row r="9" spans="1:12">
      <c r="B9" t="s">
        <v>101</v>
      </c>
      <c r="C9" s="5">
        <v>115</v>
      </c>
      <c r="D9" s="628">
        <v>145</v>
      </c>
      <c r="E9" s="7">
        <v>260</v>
      </c>
      <c r="F9" s="6">
        <v>4</v>
      </c>
      <c r="G9" s="628">
        <v>14</v>
      </c>
      <c r="H9" s="6">
        <v>18</v>
      </c>
      <c r="I9" s="36">
        <v>119</v>
      </c>
      <c r="J9" s="631">
        <v>159</v>
      </c>
      <c r="K9" s="25">
        <v>278</v>
      </c>
      <c r="L9" s="2">
        <v>72</v>
      </c>
    </row>
    <row r="10" spans="1:12">
      <c r="B10" t="s">
        <v>110</v>
      </c>
      <c r="C10" s="5">
        <v>103</v>
      </c>
      <c r="D10" s="628">
        <v>79</v>
      </c>
      <c r="E10" s="7">
        <v>182</v>
      </c>
      <c r="F10" s="6">
        <v>19</v>
      </c>
      <c r="G10" s="628">
        <v>13</v>
      </c>
      <c r="H10" s="6">
        <v>32</v>
      </c>
      <c r="I10" s="36">
        <v>122</v>
      </c>
      <c r="J10" s="631">
        <v>92</v>
      </c>
      <c r="K10" s="25">
        <v>214</v>
      </c>
      <c r="L10" s="2">
        <v>55</v>
      </c>
    </row>
    <row r="11" spans="1:12">
      <c r="B11" t="s">
        <v>102</v>
      </c>
      <c r="C11" s="5">
        <v>318</v>
      </c>
      <c r="D11" s="628">
        <v>86</v>
      </c>
      <c r="E11" s="7">
        <v>404</v>
      </c>
      <c r="F11" s="6">
        <v>13</v>
      </c>
      <c r="G11" s="628">
        <v>15</v>
      </c>
      <c r="H11" s="6">
        <v>28</v>
      </c>
      <c r="I11" s="36">
        <v>331</v>
      </c>
      <c r="J11" s="628">
        <v>101</v>
      </c>
      <c r="K11" s="25">
        <v>432</v>
      </c>
      <c r="L11" s="2">
        <v>111</v>
      </c>
    </row>
    <row r="12" spans="1:12">
      <c r="B12" t="s">
        <v>106</v>
      </c>
      <c r="C12" s="5">
        <v>353</v>
      </c>
      <c r="D12" s="628">
        <v>140</v>
      </c>
      <c r="E12" s="7">
        <v>493</v>
      </c>
      <c r="F12" s="6">
        <v>37</v>
      </c>
      <c r="G12" s="628">
        <v>19</v>
      </c>
      <c r="H12" s="6">
        <v>56</v>
      </c>
      <c r="I12" s="36">
        <v>390</v>
      </c>
      <c r="J12" s="628">
        <v>159</v>
      </c>
      <c r="K12" s="25">
        <v>549</v>
      </c>
      <c r="L12" s="2">
        <v>152</v>
      </c>
    </row>
    <row r="13" spans="1:12">
      <c r="B13" t="s">
        <v>103</v>
      </c>
      <c r="C13" s="5">
        <v>208</v>
      </c>
      <c r="D13" s="628">
        <v>167</v>
      </c>
      <c r="E13" s="7">
        <v>375</v>
      </c>
      <c r="F13" s="6">
        <v>7</v>
      </c>
      <c r="G13" s="628">
        <v>4</v>
      </c>
      <c r="H13" s="6">
        <v>11</v>
      </c>
      <c r="I13" s="36">
        <v>215</v>
      </c>
      <c r="J13" s="631">
        <v>171</v>
      </c>
      <c r="K13" s="25">
        <v>386</v>
      </c>
      <c r="L13" s="2">
        <v>101</v>
      </c>
    </row>
    <row r="14" spans="1:12">
      <c r="B14" s="140" t="s">
        <v>726</v>
      </c>
      <c r="C14" s="5">
        <v>6</v>
      </c>
      <c r="D14" s="628">
        <v>3</v>
      </c>
      <c r="E14" s="7">
        <v>9</v>
      </c>
      <c r="F14" s="6">
        <v>0</v>
      </c>
      <c r="G14" s="628">
        <v>0</v>
      </c>
      <c r="H14" s="6">
        <v>0</v>
      </c>
      <c r="I14" s="36">
        <v>6</v>
      </c>
      <c r="J14" s="631">
        <v>3</v>
      </c>
      <c r="K14" s="25">
        <v>9</v>
      </c>
      <c r="L14" s="2">
        <v>0</v>
      </c>
    </row>
    <row r="15" spans="1:12">
      <c r="B15" s="140" t="s">
        <v>86</v>
      </c>
      <c r="C15" s="5">
        <v>119</v>
      </c>
      <c r="D15" s="628">
        <v>24</v>
      </c>
      <c r="E15" s="7">
        <v>143</v>
      </c>
      <c r="F15" s="6">
        <v>9</v>
      </c>
      <c r="G15" s="628">
        <v>1</v>
      </c>
      <c r="H15" s="6">
        <v>10</v>
      </c>
      <c r="I15" s="36">
        <v>128</v>
      </c>
      <c r="J15" s="631">
        <v>25</v>
      </c>
      <c r="K15" s="25">
        <v>153</v>
      </c>
      <c r="L15" s="2">
        <v>32</v>
      </c>
    </row>
    <row r="16" spans="1:12">
      <c r="B16" s="141" t="s">
        <v>87</v>
      </c>
      <c r="C16" s="5">
        <v>206</v>
      </c>
      <c r="D16" s="628">
        <v>197</v>
      </c>
      <c r="E16" s="7">
        <v>403</v>
      </c>
      <c r="F16" s="6">
        <v>14</v>
      </c>
      <c r="G16" s="628">
        <v>11</v>
      </c>
      <c r="H16" s="6">
        <v>25</v>
      </c>
      <c r="I16" s="36">
        <v>220</v>
      </c>
      <c r="J16" s="631">
        <v>208</v>
      </c>
      <c r="K16" s="25">
        <v>428</v>
      </c>
      <c r="L16" s="2">
        <v>88</v>
      </c>
    </row>
    <row r="17" spans="1:12">
      <c r="B17" s="141" t="s">
        <v>90</v>
      </c>
      <c r="C17" s="5">
        <v>118</v>
      </c>
      <c r="D17" s="628">
        <v>59</v>
      </c>
      <c r="E17" s="7">
        <v>177</v>
      </c>
      <c r="F17" s="6">
        <v>20</v>
      </c>
      <c r="G17" s="628">
        <v>5</v>
      </c>
      <c r="H17" s="6">
        <v>25</v>
      </c>
      <c r="I17" s="36">
        <v>138</v>
      </c>
      <c r="J17" s="631">
        <v>64</v>
      </c>
      <c r="K17" s="25">
        <v>202</v>
      </c>
      <c r="L17" s="2">
        <v>47</v>
      </c>
    </row>
    <row r="18" spans="1:12">
      <c r="B18" t="s">
        <v>91</v>
      </c>
      <c r="C18" s="5">
        <v>182</v>
      </c>
      <c r="D18" s="628">
        <v>139</v>
      </c>
      <c r="E18" s="7">
        <v>321</v>
      </c>
      <c r="F18" s="6">
        <v>13</v>
      </c>
      <c r="G18" s="628">
        <v>29</v>
      </c>
      <c r="H18" s="6">
        <v>42</v>
      </c>
      <c r="I18" s="36">
        <v>195</v>
      </c>
      <c r="J18" s="631">
        <v>168</v>
      </c>
      <c r="K18" s="25">
        <v>363</v>
      </c>
      <c r="L18" s="2">
        <v>63</v>
      </c>
    </row>
    <row r="19" spans="1:12">
      <c r="B19" s="140" t="s">
        <v>92</v>
      </c>
      <c r="C19" s="5">
        <v>167</v>
      </c>
      <c r="D19" s="628">
        <v>91</v>
      </c>
      <c r="E19" s="7">
        <v>258</v>
      </c>
      <c r="F19" s="6">
        <v>19</v>
      </c>
      <c r="G19" s="628">
        <v>19</v>
      </c>
      <c r="H19" s="6">
        <v>38</v>
      </c>
      <c r="I19" s="36">
        <v>186</v>
      </c>
      <c r="J19" s="631">
        <v>110</v>
      </c>
      <c r="K19" s="25">
        <v>296</v>
      </c>
      <c r="L19" s="2">
        <v>77</v>
      </c>
    </row>
    <row r="20" spans="1:12">
      <c r="B20" t="s">
        <v>93</v>
      </c>
      <c r="C20" s="5">
        <v>126</v>
      </c>
      <c r="D20" s="628">
        <v>94</v>
      </c>
      <c r="E20" s="7">
        <v>220</v>
      </c>
      <c r="F20" s="6">
        <v>11</v>
      </c>
      <c r="G20" s="628">
        <v>9</v>
      </c>
      <c r="H20" s="6">
        <v>20</v>
      </c>
      <c r="I20" s="36">
        <v>137</v>
      </c>
      <c r="J20" s="631">
        <v>103</v>
      </c>
      <c r="K20" s="25">
        <v>240</v>
      </c>
      <c r="L20" s="2">
        <v>34</v>
      </c>
    </row>
    <row r="21" spans="1:12">
      <c r="B21" t="s">
        <v>94</v>
      </c>
      <c r="C21" s="5">
        <v>77</v>
      </c>
      <c r="D21" s="628">
        <v>89</v>
      </c>
      <c r="E21" s="7">
        <v>166</v>
      </c>
      <c r="F21" s="6">
        <v>7</v>
      </c>
      <c r="G21" s="628">
        <v>3</v>
      </c>
      <c r="H21" s="6">
        <v>10</v>
      </c>
      <c r="I21" s="36">
        <v>84</v>
      </c>
      <c r="J21" s="631">
        <v>92</v>
      </c>
      <c r="K21" s="25">
        <v>176</v>
      </c>
      <c r="L21" s="2">
        <v>62</v>
      </c>
    </row>
    <row r="22" spans="1:12" ht="15" customHeight="1">
      <c r="B22" s="8" t="s">
        <v>50</v>
      </c>
      <c r="C22" s="9">
        <v>2494</v>
      </c>
      <c r="D22" s="10">
        <v>1704</v>
      </c>
      <c r="E22" s="11">
        <v>4198</v>
      </c>
      <c r="F22" s="10">
        <v>241</v>
      </c>
      <c r="G22" s="10">
        <v>225</v>
      </c>
      <c r="H22" s="10">
        <v>466</v>
      </c>
      <c r="I22" s="69">
        <v>2735</v>
      </c>
      <c r="J22" s="70">
        <v>1929</v>
      </c>
      <c r="K22" s="70">
        <v>4664</v>
      </c>
      <c r="L22" s="9">
        <v>1157</v>
      </c>
    </row>
    <row r="23" spans="1:12" ht="15" customHeight="1">
      <c r="B23" s="8"/>
      <c r="C23" s="12"/>
      <c r="D23" s="629"/>
      <c r="E23" s="14"/>
      <c r="F23" s="13"/>
      <c r="G23" s="629"/>
      <c r="H23" s="13"/>
      <c r="I23" s="353"/>
      <c r="J23" s="632"/>
      <c r="K23" s="224"/>
      <c r="L23" s="12"/>
    </row>
    <row r="24" spans="1:12">
      <c r="A24" s="1" t="s">
        <v>56</v>
      </c>
      <c r="C24" s="2"/>
      <c r="E24" s="3"/>
      <c r="I24" s="2"/>
      <c r="L24" s="2"/>
    </row>
    <row r="25" spans="1:12">
      <c r="B25" s="140" t="s">
        <v>96</v>
      </c>
      <c r="C25" s="5">
        <v>819</v>
      </c>
      <c r="D25" s="628">
        <v>968</v>
      </c>
      <c r="E25" s="7">
        <v>1787</v>
      </c>
      <c r="F25" s="6">
        <v>87</v>
      </c>
      <c r="G25" s="628">
        <v>172</v>
      </c>
      <c r="H25" s="6">
        <v>259</v>
      </c>
      <c r="I25" s="36">
        <v>906</v>
      </c>
      <c r="J25" s="631">
        <v>1140</v>
      </c>
      <c r="K25" s="25">
        <v>2046</v>
      </c>
      <c r="L25" s="5">
        <v>641</v>
      </c>
    </row>
    <row r="26" spans="1:12">
      <c r="B26" t="s">
        <v>101</v>
      </c>
      <c r="C26" s="5">
        <v>833</v>
      </c>
      <c r="D26" s="628">
        <v>1537</v>
      </c>
      <c r="E26" s="7">
        <v>2370</v>
      </c>
      <c r="F26" s="6">
        <v>25</v>
      </c>
      <c r="G26" s="628">
        <v>116</v>
      </c>
      <c r="H26" s="6">
        <v>141</v>
      </c>
      <c r="I26" s="36">
        <v>858</v>
      </c>
      <c r="J26" s="631">
        <v>1653</v>
      </c>
      <c r="K26" s="25">
        <v>2511</v>
      </c>
      <c r="L26" s="2">
        <v>541</v>
      </c>
    </row>
    <row r="27" spans="1:12">
      <c r="B27" t="s">
        <v>110</v>
      </c>
      <c r="C27" s="5">
        <v>271</v>
      </c>
      <c r="D27" s="628">
        <v>425</v>
      </c>
      <c r="E27" s="7">
        <v>696</v>
      </c>
      <c r="F27" s="6">
        <v>17</v>
      </c>
      <c r="G27" s="628">
        <v>54</v>
      </c>
      <c r="H27" s="6">
        <v>71</v>
      </c>
      <c r="I27" s="36">
        <v>288</v>
      </c>
      <c r="J27" s="631">
        <v>479</v>
      </c>
      <c r="K27" s="25">
        <v>767</v>
      </c>
      <c r="L27" s="2">
        <v>165</v>
      </c>
    </row>
    <row r="28" spans="1:12">
      <c r="B28" t="s">
        <v>102</v>
      </c>
      <c r="C28" s="5">
        <v>1345</v>
      </c>
      <c r="D28" s="628">
        <v>1424</v>
      </c>
      <c r="E28" s="7">
        <v>2769</v>
      </c>
      <c r="F28" s="6">
        <v>36</v>
      </c>
      <c r="G28" s="628">
        <v>43</v>
      </c>
      <c r="H28" s="6">
        <v>79</v>
      </c>
      <c r="I28" s="36">
        <v>1381</v>
      </c>
      <c r="J28" s="628">
        <v>1467</v>
      </c>
      <c r="K28" s="25">
        <v>2848</v>
      </c>
      <c r="L28" s="2">
        <v>632</v>
      </c>
    </row>
    <row r="29" spans="1:12">
      <c r="B29" t="s">
        <v>106</v>
      </c>
      <c r="C29" s="5">
        <v>734</v>
      </c>
      <c r="D29" s="628">
        <v>620</v>
      </c>
      <c r="E29" s="7">
        <v>1354</v>
      </c>
      <c r="F29" s="6">
        <v>73</v>
      </c>
      <c r="G29" s="628">
        <v>53</v>
      </c>
      <c r="H29" s="6">
        <v>126</v>
      </c>
      <c r="I29" s="36">
        <v>807</v>
      </c>
      <c r="J29" s="631">
        <v>673</v>
      </c>
      <c r="K29" s="25">
        <v>1480</v>
      </c>
      <c r="L29" s="2">
        <v>383</v>
      </c>
    </row>
    <row r="30" spans="1:12">
      <c r="B30" t="s">
        <v>103</v>
      </c>
      <c r="C30" s="5">
        <v>763</v>
      </c>
      <c r="D30" s="628">
        <v>611</v>
      </c>
      <c r="E30" s="7">
        <v>1374</v>
      </c>
      <c r="F30" s="6">
        <v>122</v>
      </c>
      <c r="G30" s="628">
        <v>66</v>
      </c>
      <c r="H30" s="6">
        <v>188</v>
      </c>
      <c r="I30" s="36">
        <v>885</v>
      </c>
      <c r="J30" s="631">
        <v>677</v>
      </c>
      <c r="K30" s="25">
        <v>1562</v>
      </c>
      <c r="L30" s="2">
        <v>278</v>
      </c>
    </row>
    <row r="31" spans="1:12">
      <c r="B31" s="140" t="s">
        <v>726</v>
      </c>
      <c r="C31" s="5">
        <v>986</v>
      </c>
      <c r="D31" s="628">
        <v>1474</v>
      </c>
      <c r="E31" s="7">
        <v>2460</v>
      </c>
      <c r="F31" s="6">
        <v>162</v>
      </c>
      <c r="G31" s="628">
        <v>233</v>
      </c>
      <c r="H31" s="6">
        <v>395</v>
      </c>
      <c r="I31" s="36">
        <v>1148</v>
      </c>
      <c r="J31" s="631">
        <v>1707</v>
      </c>
      <c r="K31" s="25">
        <v>2855</v>
      </c>
      <c r="L31" s="2">
        <v>534</v>
      </c>
    </row>
    <row r="32" spans="1:12">
      <c r="B32" s="141" t="s">
        <v>86</v>
      </c>
      <c r="C32" s="5">
        <v>271</v>
      </c>
      <c r="D32" s="628">
        <v>379</v>
      </c>
      <c r="E32" s="7">
        <v>650</v>
      </c>
      <c r="F32" s="6">
        <v>8</v>
      </c>
      <c r="G32" s="628">
        <v>19</v>
      </c>
      <c r="H32" s="6">
        <v>27</v>
      </c>
      <c r="I32" s="36">
        <v>279</v>
      </c>
      <c r="J32" s="631">
        <v>398</v>
      </c>
      <c r="K32" s="25">
        <v>677</v>
      </c>
      <c r="L32" s="2">
        <v>150</v>
      </c>
    </row>
    <row r="33" spans="1:12">
      <c r="B33" s="141" t="s">
        <v>87</v>
      </c>
      <c r="C33" s="5">
        <v>779</v>
      </c>
      <c r="D33" s="628">
        <v>1003</v>
      </c>
      <c r="E33" s="7">
        <v>1782</v>
      </c>
      <c r="F33" s="6">
        <v>19</v>
      </c>
      <c r="G33" s="628">
        <v>50</v>
      </c>
      <c r="H33" s="6">
        <v>69</v>
      </c>
      <c r="I33" s="36">
        <v>798</v>
      </c>
      <c r="J33" s="631">
        <v>1053</v>
      </c>
      <c r="K33" s="25">
        <v>1851</v>
      </c>
      <c r="L33" s="2">
        <v>346</v>
      </c>
    </row>
    <row r="34" spans="1:12">
      <c r="B34" t="s">
        <v>89</v>
      </c>
      <c r="C34" s="5">
        <v>139</v>
      </c>
      <c r="D34" s="628">
        <v>185</v>
      </c>
      <c r="E34" s="7">
        <v>324</v>
      </c>
      <c r="F34" s="6">
        <v>7</v>
      </c>
      <c r="G34" s="628">
        <v>14</v>
      </c>
      <c r="H34" s="6">
        <v>21</v>
      </c>
      <c r="I34" s="36">
        <v>146</v>
      </c>
      <c r="J34" s="631">
        <v>199</v>
      </c>
      <c r="K34" s="25">
        <v>345</v>
      </c>
      <c r="L34" s="2">
        <v>49</v>
      </c>
    </row>
    <row r="35" spans="1:12">
      <c r="B35" s="140" t="s">
        <v>90</v>
      </c>
      <c r="C35" s="5">
        <v>776</v>
      </c>
      <c r="D35" s="628">
        <v>919</v>
      </c>
      <c r="E35" s="7">
        <v>1695</v>
      </c>
      <c r="F35" s="6">
        <v>69</v>
      </c>
      <c r="G35" s="628">
        <v>77</v>
      </c>
      <c r="H35" s="6">
        <v>146</v>
      </c>
      <c r="I35" s="36">
        <v>845</v>
      </c>
      <c r="J35" s="631">
        <v>996</v>
      </c>
      <c r="K35" s="25">
        <v>1841</v>
      </c>
      <c r="L35" s="2">
        <v>404</v>
      </c>
    </row>
    <row r="36" spans="1:12">
      <c r="B36" t="s">
        <v>91</v>
      </c>
      <c r="C36" s="5">
        <v>613</v>
      </c>
      <c r="D36" s="628">
        <v>597</v>
      </c>
      <c r="E36" s="7">
        <v>1210</v>
      </c>
      <c r="F36" s="6">
        <v>55</v>
      </c>
      <c r="G36" s="628">
        <v>99</v>
      </c>
      <c r="H36" s="6">
        <v>154</v>
      </c>
      <c r="I36" s="36">
        <v>668</v>
      </c>
      <c r="J36" s="631">
        <v>696</v>
      </c>
      <c r="K36" s="25">
        <v>1364</v>
      </c>
      <c r="L36" s="2">
        <v>347</v>
      </c>
    </row>
    <row r="37" spans="1:12">
      <c r="B37" t="s">
        <v>92</v>
      </c>
      <c r="C37" s="5">
        <v>550</v>
      </c>
      <c r="D37" s="628">
        <v>941</v>
      </c>
      <c r="E37" s="7">
        <v>1491</v>
      </c>
      <c r="F37" s="6">
        <v>147</v>
      </c>
      <c r="G37" s="628">
        <v>185</v>
      </c>
      <c r="H37" s="6">
        <v>332</v>
      </c>
      <c r="I37" s="36">
        <v>697</v>
      </c>
      <c r="J37" s="631">
        <v>1126</v>
      </c>
      <c r="K37" s="25">
        <v>1823</v>
      </c>
      <c r="L37" s="2">
        <v>344</v>
      </c>
    </row>
    <row r="38" spans="1:12">
      <c r="B38" t="s">
        <v>93</v>
      </c>
      <c r="C38" s="5">
        <v>526</v>
      </c>
      <c r="D38" s="628">
        <v>907</v>
      </c>
      <c r="E38" s="7">
        <v>1433</v>
      </c>
      <c r="F38" s="6">
        <v>46</v>
      </c>
      <c r="G38" s="628">
        <v>81</v>
      </c>
      <c r="H38" s="6">
        <v>127</v>
      </c>
      <c r="I38" s="36">
        <v>572</v>
      </c>
      <c r="J38" s="631">
        <v>988</v>
      </c>
      <c r="K38" s="25">
        <v>1560</v>
      </c>
      <c r="L38" s="2">
        <v>224</v>
      </c>
    </row>
    <row r="39" spans="1:12">
      <c r="B39" t="s">
        <v>94</v>
      </c>
      <c r="C39" s="5">
        <v>310</v>
      </c>
      <c r="D39" s="628">
        <v>489</v>
      </c>
      <c r="E39" s="7">
        <v>799</v>
      </c>
      <c r="F39" s="6">
        <v>21</v>
      </c>
      <c r="G39" s="628">
        <v>29</v>
      </c>
      <c r="H39" s="6">
        <v>50</v>
      </c>
      <c r="I39" s="36">
        <v>331</v>
      </c>
      <c r="J39" s="631">
        <v>518</v>
      </c>
      <c r="K39" s="25">
        <v>849</v>
      </c>
      <c r="L39" s="2">
        <v>194</v>
      </c>
    </row>
    <row r="40" spans="1:12">
      <c r="B40" s="8" t="s">
        <v>50</v>
      </c>
      <c r="C40" s="9">
        <v>9715</v>
      </c>
      <c r="D40" s="10">
        <v>12479</v>
      </c>
      <c r="E40" s="10">
        <v>22194</v>
      </c>
      <c r="F40" s="9">
        <v>894</v>
      </c>
      <c r="G40" s="10">
        <v>1291</v>
      </c>
      <c r="H40" s="10">
        <v>2185</v>
      </c>
      <c r="I40" s="9">
        <v>10609</v>
      </c>
      <c r="J40" s="10">
        <v>13770</v>
      </c>
      <c r="K40" s="10">
        <v>24379</v>
      </c>
      <c r="L40" s="9">
        <v>5232</v>
      </c>
    </row>
    <row r="41" spans="1:12">
      <c r="C41" s="12"/>
      <c r="D41" s="629"/>
      <c r="E41" s="14"/>
      <c r="F41" s="13"/>
      <c r="G41" s="629"/>
      <c r="H41" s="13"/>
      <c r="I41" s="12"/>
      <c r="J41" s="629"/>
      <c r="K41" s="13"/>
      <c r="L41" s="2"/>
    </row>
    <row r="42" spans="1:12">
      <c r="A42" s="1" t="s">
        <v>57</v>
      </c>
      <c r="B42" s="8"/>
      <c r="C42" s="163"/>
      <c r="D42" s="624"/>
      <c r="E42" s="165"/>
      <c r="F42" s="164"/>
      <c r="G42" s="624"/>
      <c r="H42" s="164"/>
      <c r="I42" s="163"/>
      <c r="J42" s="624"/>
      <c r="K42" s="164"/>
      <c r="L42" s="163"/>
    </row>
    <row r="43" spans="1:12">
      <c r="B43" s="140" t="s">
        <v>96</v>
      </c>
      <c r="C43" s="163">
        <v>29</v>
      </c>
      <c r="D43" s="624">
        <v>38</v>
      </c>
      <c r="E43" s="165">
        <v>67</v>
      </c>
      <c r="F43" s="164">
        <v>43</v>
      </c>
      <c r="G43" s="624">
        <v>72</v>
      </c>
      <c r="H43" s="164">
        <v>115</v>
      </c>
      <c r="I43" s="163">
        <v>72</v>
      </c>
      <c r="J43" s="624">
        <v>110</v>
      </c>
      <c r="K43" s="164">
        <v>182</v>
      </c>
      <c r="L43" s="163">
        <v>14</v>
      </c>
    </row>
    <row r="44" spans="1:12">
      <c r="B44" s="140" t="s">
        <v>110</v>
      </c>
      <c r="C44" s="163">
        <v>37</v>
      </c>
      <c r="D44" s="624">
        <v>39</v>
      </c>
      <c r="E44" s="165">
        <v>76</v>
      </c>
      <c r="F44" s="164">
        <v>34</v>
      </c>
      <c r="G44" s="624">
        <v>36</v>
      </c>
      <c r="H44" s="164">
        <v>70</v>
      </c>
      <c r="I44" s="163">
        <v>71</v>
      </c>
      <c r="J44" s="624">
        <v>75</v>
      </c>
      <c r="K44" s="164">
        <v>146</v>
      </c>
      <c r="L44" s="163">
        <v>5</v>
      </c>
    </row>
    <row r="45" spans="1:12">
      <c r="B45" s="140" t="s">
        <v>97</v>
      </c>
      <c r="C45" s="163">
        <v>29</v>
      </c>
      <c r="D45" s="624">
        <v>5</v>
      </c>
      <c r="E45" s="165">
        <v>34</v>
      </c>
      <c r="F45" s="164">
        <v>53</v>
      </c>
      <c r="G45" s="624">
        <v>8</v>
      </c>
      <c r="H45" s="164">
        <v>61</v>
      </c>
      <c r="I45" s="163">
        <v>82</v>
      </c>
      <c r="J45" s="624">
        <v>13</v>
      </c>
      <c r="K45" s="164">
        <v>95</v>
      </c>
      <c r="L45" s="163">
        <v>57</v>
      </c>
    </row>
    <row r="46" spans="1:12">
      <c r="B46" s="140" t="s">
        <v>102</v>
      </c>
      <c r="C46" s="163">
        <v>71</v>
      </c>
      <c r="D46" s="624">
        <v>82</v>
      </c>
      <c r="E46" s="165">
        <v>153</v>
      </c>
      <c r="F46" s="164">
        <v>13</v>
      </c>
      <c r="G46" s="624">
        <v>20</v>
      </c>
      <c r="H46" s="164">
        <v>33</v>
      </c>
      <c r="I46" s="163">
        <v>84</v>
      </c>
      <c r="J46" s="624">
        <v>102</v>
      </c>
      <c r="K46" s="164">
        <v>186</v>
      </c>
      <c r="L46" s="163">
        <v>13</v>
      </c>
    </row>
    <row r="47" spans="1:12">
      <c r="B47" s="140" t="s">
        <v>106</v>
      </c>
      <c r="C47" s="163">
        <v>28</v>
      </c>
      <c r="D47" s="624">
        <v>35</v>
      </c>
      <c r="E47" s="165">
        <v>63</v>
      </c>
      <c r="F47" s="164">
        <v>1</v>
      </c>
      <c r="G47" s="624">
        <v>6</v>
      </c>
      <c r="H47" s="164">
        <v>7</v>
      </c>
      <c r="I47" s="163">
        <v>29</v>
      </c>
      <c r="J47" s="624">
        <v>41</v>
      </c>
      <c r="K47" s="164">
        <v>70</v>
      </c>
      <c r="L47" s="163">
        <v>6</v>
      </c>
    </row>
    <row r="48" spans="1:12">
      <c r="B48" s="140" t="s">
        <v>726</v>
      </c>
      <c r="C48" s="163">
        <v>22</v>
      </c>
      <c r="D48" s="624">
        <v>57</v>
      </c>
      <c r="E48" s="165">
        <v>79</v>
      </c>
      <c r="F48" s="164">
        <v>1</v>
      </c>
      <c r="G48" s="624">
        <v>11</v>
      </c>
      <c r="H48" s="164">
        <v>12</v>
      </c>
      <c r="I48" s="163">
        <v>23</v>
      </c>
      <c r="J48" s="624">
        <v>68</v>
      </c>
      <c r="K48" s="164">
        <v>91</v>
      </c>
      <c r="L48" s="163">
        <v>8</v>
      </c>
    </row>
    <row r="49" spans="1:12">
      <c r="B49" s="140" t="s">
        <v>88</v>
      </c>
      <c r="C49" s="5">
        <v>3287</v>
      </c>
      <c r="D49" s="628">
        <v>3694</v>
      </c>
      <c r="E49" s="7">
        <v>6981</v>
      </c>
      <c r="F49" s="6">
        <v>533</v>
      </c>
      <c r="G49" s="628">
        <v>421</v>
      </c>
      <c r="H49" s="6">
        <v>954</v>
      </c>
      <c r="I49" s="5">
        <v>3820</v>
      </c>
      <c r="J49" s="628">
        <v>4115</v>
      </c>
      <c r="K49" s="6">
        <v>7935</v>
      </c>
      <c r="L49" s="5">
        <v>858</v>
      </c>
    </row>
    <row r="50" spans="1:12">
      <c r="B50" s="140" t="s">
        <v>89</v>
      </c>
      <c r="C50" s="163">
        <v>130</v>
      </c>
      <c r="D50" s="624">
        <v>185</v>
      </c>
      <c r="E50" s="165">
        <v>315</v>
      </c>
      <c r="F50" s="164">
        <v>23</v>
      </c>
      <c r="G50" s="624">
        <v>30</v>
      </c>
      <c r="H50" s="164">
        <v>53</v>
      </c>
      <c r="I50" s="163">
        <v>153</v>
      </c>
      <c r="J50" s="624">
        <v>215</v>
      </c>
      <c r="K50" s="164">
        <v>368</v>
      </c>
      <c r="L50" s="163">
        <v>37</v>
      </c>
    </row>
    <row r="51" spans="1:12">
      <c r="B51" s="140" t="s">
        <v>107</v>
      </c>
      <c r="C51" s="5">
        <v>121</v>
      </c>
      <c r="D51" s="628">
        <v>216</v>
      </c>
      <c r="E51" s="7">
        <v>337</v>
      </c>
      <c r="F51" s="6">
        <v>10</v>
      </c>
      <c r="G51" s="628">
        <v>18</v>
      </c>
      <c r="H51" s="6">
        <v>28</v>
      </c>
      <c r="I51" s="5">
        <v>131</v>
      </c>
      <c r="J51" s="628">
        <v>234</v>
      </c>
      <c r="K51" s="6">
        <v>365</v>
      </c>
      <c r="L51" s="5">
        <v>61</v>
      </c>
    </row>
    <row r="52" spans="1:12">
      <c r="B52" s="140" t="s">
        <v>99</v>
      </c>
      <c r="C52" s="5">
        <v>1183</v>
      </c>
      <c r="D52" s="628">
        <v>1521</v>
      </c>
      <c r="E52" s="7">
        <v>2704</v>
      </c>
      <c r="F52" s="6">
        <v>113</v>
      </c>
      <c r="G52" s="628">
        <v>249</v>
      </c>
      <c r="H52" s="6">
        <v>362</v>
      </c>
      <c r="I52" s="5">
        <v>1296</v>
      </c>
      <c r="J52" s="628">
        <v>1770</v>
      </c>
      <c r="K52" s="6">
        <v>3066</v>
      </c>
      <c r="L52" s="5">
        <v>426</v>
      </c>
    </row>
    <row r="53" spans="1:12">
      <c r="B53" s="140" t="s">
        <v>104</v>
      </c>
      <c r="C53" s="5">
        <v>2967</v>
      </c>
      <c r="D53" s="628">
        <v>4034</v>
      </c>
      <c r="E53" s="7">
        <v>7001</v>
      </c>
      <c r="F53" s="6">
        <v>86</v>
      </c>
      <c r="G53" s="628">
        <v>184</v>
      </c>
      <c r="H53" s="6">
        <v>270</v>
      </c>
      <c r="I53" s="5">
        <v>3053</v>
      </c>
      <c r="J53" s="628">
        <v>4218</v>
      </c>
      <c r="K53" s="6">
        <v>7271</v>
      </c>
      <c r="L53" s="5">
        <v>823</v>
      </c>
    </row>
    <row r="54" spans="1:12">
      <c r="B54" s="140" t="s">
        <v>108</v>
      </c>
      <c r="C54" s="5">
        <v>522</v>
      </c>
      <c r="D54" s="628">
        <v>347</v>
      </c>
      <c r="E54" s="7">
        <v>869</v>
      </c>
      <c r="F54" s="6">
        <v>24</v>
      </c>
      <c r="G54" s="628">
        <v>23</v>
      </c>
      <c r="H54" s="6">
        <v>47</v>
      </c>
      <c r="I54" s="5">
        <v>546</v>
      </c>
      <c r="J54" s="628">
        <v>370</v>
      </c>
      <c r="K54" s="6">
        <v>916</v>
      </c>
      <c r="L54" s="5">
        <v>139</v>
      </c>
    </row>
    <row r="55" spans="1:12">
      <c r="B55" s="140" t="s">
        <v>111</v>
      </c>
      <c r="C55" s="5">
        <v>828</v>
      </c>
      <c r="D55" s="628">
        <v>1097</v>
      </c>
      <c r="E55" s="7">
        <v>1925</v>
      </c>
      <c r="F55" s="6">
        <v>146</v>
      </c>
      <c r="G55" s="628">
        <v>203</v>
      </c>
      <c r="H55" s="6">
        <v>349</v>
      </c>
      <c r="I55" s="5">
        <v>974</v>
      </c>
      <c r="J55" s="628">
        <v>1300</v>
      </c>
      <c r="K55" s="6">
        <v>2274</v>
      </c>
      <c r="L55" s="5">
        <v>292</v>
      </c>
    </row>
    <row r="56" spans="1:12">
      <c r="B56" s="8" t="s">
        <v>50</v>
      </c>
      <c r="C56" s="9">
        <v>9254</v>
      </c>
      <c r="D56" s="10">
        <v>11350</v>
      </c>
      <c r="E56" s="11">
        <v>20604</v>
      </c>
      <c r="F56" s="10">
        <v>1080</v>
      </c>
      <c r="G56" s="10">
        <v>1281</v>
      </c>
      <c r="H56" s="10">
        <v>2361</v>
      </c>
      <c r="I56" s="9">
        <v>10334</v>
      </c>
      <c r="J56" s="10">
        <v>12631</v>
      </c>
      <c r="K56" s="10">
        <v>22965</v>
      </c>
      <c r="L56" s="9">
        <v>2739</v>
      </c>
    </row>
    <row r="57" spans="1:12" ht="16.95" customHeight="1">
      <c r="B57" s="8" t="s">
        <v>66</v>
      </c>
      <c r="C57" s="12">
        <f>SUM(C56,C40,C22)</f>
        <v>21463</v>
      </c>
      <c r="D57" s="629">
        <f t="shared" ref="D57:L57" si="0">SUM(D56,D40,D22)</f>
        <v>25533</v>
      </c>
      <c r="E57" s="14">
        <f t="shared" si="0"/>
        <v>46996</v>
      </c>
      <c r="F57" s="13">
        <f t="shared" si="0"/>
        <v>2215</v>
      </c>
      <c r="G57" s="629">
        <f t="shared" si="0"/>
        <v>2797</v>
      </c>
      <c r="H57" s="13">
        <f t="shared" si="0"/>
        <v>5012</v>
      </c>
      <c r="I57" s="12">
        <f t="shared" si="0"/>
        <v>23678</v>
      </c>
      <c r="J57" s="629">
        <f t="shared" si="0"/>
        <v>28330</v>
      </c>
      <c r="K57" s="13">
        <f t="shared" si="0"/>
        <v>52008</v>
      </c>
      <c r="L57" s="12">
        <f t="shared" si="0"/>
        <v>9128</v>
      </c>
    </row>
    <row r="58" spans="1:12">
      <c r="C58" s="6"/>
      <c r="D58" s="628"/>
      <c r="E58" s="6"/>
      <c r="F58" s="6"/>
      <c r="G58" s="628"/>
      <c r="H58" s="6"/>
      <c r="I58" s="6"/>
      <c r="J58" s="628"/>
      <c r="K58" s="6"/>
      <c r="L58" s="6"/>
    </row>
    <row r="59" spans="1:12" ht="29.25" customHeight="1">
      <c r="A59" s="650" t="s">
        <v>848</v>
      </c>
      <c r="B59" s="650"/>
      <c r="C59" s="650"/>
      <c r="D59" s="650"/>
      <c r="E59" s="650"/>
      <c r="F59" s="650"/>
      <c r="G59" s="650"/>
      <c r="H59" s="650"/>
      <c r="I59" s="650"/>
      <c r="J59" s="650"/>
      <c r="K59" s="650"/>
      <c r="L59" s="650"/>
    </row>
    <row r="60" spans="1:12" ht="25.5" customHeight="1">
      <c r="A60" s="680" t="s">
        <v>849</v>
      </c>
      <c r="B60" s="680"/>
      <c r="C60" s="680"/>
      <c r="D60" s="680"/>
      <c r="E60" s="680"/>
      <c r="F60" s="680"/>
      <c r="G60" s="680"/>
      <c r="H60" s="680"/>
      <c r="I60" s="680"/>
      <c r="J60" s="680"/>
      <c r="K60" s="680"/>
      <c r="L60" s="680"/>
    </row>
  </sheetData>
  <mergeCells count="7">
    <mergeCell ref="A59:L59"/>
    <mergeCell ref="A60:L60"/>
    <mergeCell ref="A2:L2"/>
    <mergeCell ref="A3:L3"/>
    <mergeCell ref="C5:E5"/>
    <mergeCell ref="F5:H5"/>
    <mergeCell ref="I5:K5"/>
  </mergeCells>
  <phoneticPr fontId="0" type="noConversion"/>
  <printOptions horizontalCentered="1"/>
  <pageMargins left="0.19685039370078741" right="0" top="0.39370078740157483" bottom="0.39370078740157483" header="0.51181102362204722" footer="0.51181102362204722"/>
  <pageSetup paperSize="9" scale="75"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dimension ref="A1:R327"/>
  <sheetViews>
    <sheetView zoomScaleNormal="100" workbookViewId="0">
      <selection activeCell="A328" sqref="A328"/>
    </sheetView>
  </sheetViews>
  <sheetFormatPr defaultColWidth="8.88671875" defaultRowHeight="13.2"/>
  <cols>
    <col min="1" max="1" width="2.109375" style="1" customWidth="1"/>
    <col min="2" max="2" width="2.33203125" style="1" customWidth="1"/>
    <col min="3" max="3" width="46.44140625" customWidth="1"/>
    <col min="4" max="12" width="8.5546875" customWidth="1"/>
  </cols>
  <sheetData>
    <row r="1" spans="1:13" ht="15" customHeight="1">
      <c r="A1" s="1" t="s">
        <v>43</v>
      </c>
    </row>
    <row r="2" spans="1:13" ht="15" customHeight="1">
      <c r="A2" s="651" t="s">
        <v>44</v>
      </c>
      <c r="B2" s="651"/>
      <c r="C2" s="665"/>
      <c r="D2" s="665"/>
      <c r="E2" s="665"/>
      <c r="F2" s="665"/>
      <c r="G2" s="665"/>
      <c r="H2" s="665"/>
      <c r="I2" s="665"/>
      <c r="J2" s="665"/>
      <c r="K2" s="665"/>
      <c r="L2" s="665"/>
    </row>
    <row r="3" spans="1:13">
      <c r="A3" s="651" t="s">
        <v>850</v>
      </c>
      <c r="B3" s="651"/>
      <c r="C3" s="651"/>
      <c r="D3" s="651"/>
      <c r="E3" s="651"/>
      <c r="F3" s="651"/>
      <c r="G3" s="651"/>
      <c r="H3" s="651"/>
      <c r="I3" s="651"/>
      <c r="J3" s="665"/>
      <c r="K3" s="665"/>
      <c r="L3" s="665"/>
    </row>
    <row r="4" spans="1:13" ht="13.8" thickBot="1">
      <c r="A4" s="29"/>
      <c r="B4" s="29"/>
      <c r="C4" s="29"/>
      <c r="D4" s="29"/>
      <c r="E4" s="29"/>
      <c r="F4" s="29"/>
      <c r="G4" s="29"/>
      <c r="H4" s="29"/>
      <c r="I4" s="29"/>
      <c r="J4" s="30"/>
      <c r="K4" s="30"/>
      <c r="L4" s="30"/>
    </row>
    <row r="5" spans="1:13" s="16" customFormat="1" ht="27" customHeight="1">
      <c r="A5" s="152"/>
      <c r="B5" s="152"/>
      <c r="C5" s="34"/>
      <c r="D5" s="662" t="s">
        <v>131</v>
      </c>
      <c r="E5" s="663"/>
      <c r="F5" s="664"/>
      <c r="G5" s="663" t="s">
        <v>132</v>
      </c>
      <c r="H5" s="663"/>
      <c r="I5" s="663"/>
      <c r="J5" s="662" t="s">
        <v>50</v>
      </c>
      <c r="K5" s="663"/>
      <c r="L5" s="663"/>
      <c r="M5" s="140"/>
    </row>
    <row r="6" spans="1:13" s="16" customFormat="1" ht="15" customHeight="1">
      <c r="A6" s="154"/>
      <c r="B6" s="154"/>
      <c r="C6" s="564"/>
      <c r="D6" s="31" t="s">
        <v>51</v>
      </c>
      <c r="E6" s="32" t="s">
        <v>52</v>
      </c>
      <c r="F6" s="33" t="s">
        <v>53</v>
      </c>
      <c r="G6" s="32" t="s">
        <v>51</v>
      </c>
      <c r="H6" s="32" t="s">
        <v>52</v>
      </c>
      <c r="I6" s="32" t="s">
        <v>53</v>
      </c>
      <c r="J6" s="31" t="s">
        <v>51</v>
      </c>
      <c r="K6" s="32" t="s">
        <v>52</v>
      </c>
      <c r="L6" s="32" t="s">
        <v>53</v>
      </c>
      <c r="M6" s="140"/>
    </row>
    <row r="7" spans="1:13" s="16" customFormat="1" ht="15" customHeight="1">
      <c r="A7" s="1" t="s">
        <v>54</v>
      </c>
      <c r="B7" s="140"/>
      <c r="C7" s="140"/>
      <c r="D7" s="330"/>
      <c r="E7" s="331"/>
      <c r="F7" s="332"/>
      <c r="G7" s="331"/>
      <c r="H7" s="331"/>
      <c r="I7" s="331"/>
      <c r="J7" s="352"/>
      <c r="K7" s="331"/>
      <c r="L7" s="331"/>
      <c r="M7" s="140"/>
    </row>
    <row r="8" spans="1:13" s="16" customFormat="1" ht="15" customHeight="1">
      <c r="A8" s="1"/>
      <c r="B8" s="1" t="s">
        <v>137</v>
      </c>
      <c r="C8" s="140"/>
      <c r="D8" s="330"/>
      <c r="E8" s="331"/>
      <c r="F8" s="332"/>
      <c r="G8" s="331"/>
      <c r="H8" s="331"/>
      <c r="I8" s="331"/>
      <c r="J8" s="330"/>
      <c r="K8" s="331"/>
      <c r="L8" s="331"/>
      <c r="M8" s="140"/>
    </row>
    <row r="9" spans="1:13" s="16" customFormat="1">
      <c r="A9" s="140"/>
      <c r="B9" s="1"/>
      <c r="C9" s="140" t="s">
        <v>305</v>
      </c>
      <c r="D9" s="354">
        <v>5</v>
      </c>
      <c r="E9" s="355">
        <v>7</v>
      </c>
      <c r="F9" s="356">
        <v>12</v>
      </c>
      <c r="G9" s="355">
        <v>0</v>
      </c>
      <c r="H9" s="355">
        <v>1</v>
      </c>
      <c r="I9" s="355">
        <v>1</v>
      </c>
      <c r="J9" s="354">
        <v>5</v>
      </c>
      <c r="K9" s="355">
        <v>8</v>
      </c>
      <c r="L9" s="355">
        <v>13</v>
      </c>
      <c r="M9" s="140"/>
    </row>
    <row r="10" spans="1:13" s="8" customFormat="1">
      <c r="C10" s="8" t="s">
        <v>50</v>
      </c>
      <c r="D10" s="357">
        <v>5</v>
      </c>
      <c r="E10" s="358">
        <v>7</v>
      </c>
      <c r="F10" s="359">
        <v>12</v>
      </c>
      <c r="G10" s="358">
        <v>0</v>
      </c>
      <c r="H10" s="358">
        <v>1</v>
      </c>
      <c r="I10" s="358">
        <v>1</v>
      </c>
      <c r="J10" s="357">
        <v>5</v>
      </c>
      <c r="K10" s="358">
        <v>8</v>
      </c>
      <c r="L10" s="358">
        <v>13</v>
      </c>
      <c r="M10" s="140"/>
    </row>
    <row r="11" spans="1:13" s="16" customFormat="1">
      <c r="A11" s="140"/>
      <c r="B11" s="1" t="s">
        <v>138</v>
      </c>
      <c r="C11" s="140"/>
      <c r="D11" s="354"/>
      <c r="E11" s="355"/>
      <c r="F11" s="356"/>
      <c r="G11" s="355"/>
      <c r="H11" s="355"/>
      <c r="I11" s="355"/>
      <c r="J11" s="354"/>
      <c r="K11" s="355"/>
      <c r="L11" s="355"/>
      <c r="M11" s="140"/>
    </row>
    <row r="12" spans="1:13" s="16" customFormat="1">
      <c r="A12" s="140"/>
      <c r="B12" s="1"/>
      <c r="C12" s="140" t="s">
        <v>306</v>
      </c>
      <c r="D12" s="354">
        <v>21</v>
      </c>
      <c r="E12" s="355">
        <v>11</v>
      </c>
      <c r="F12" s="356">
        <v>32</v>
      </c>
      <c r="G12" s="355">
        <v>0</v>
      </c>
      <c r="H12" s="355">
        <v>2</v>
      </c>
      <c r="I12" s="355">
        <v>2</v>
      </c>
      <c r="J12" s="354">
        <v>21</v>
      </c>
      <c r="K12" s="355">
        <v>13</v>
      </c>
      <c r="L12" s="355">
        <v>34</v>
      </c>
      <c r="M12" s="140"/>
    </row>
    <row r="13" spans="1:13" s="8" customFormat="1">
      <c r="C13" s="8" t="s">
        <v>50</v>
      </c>
      <c r="D13" s="357">
        <v>21</v>
      </c>
      <c r="E13" s="358">
        <v>11</v>
      </c>
      <c r="F13" s="359">
        <v>32</v>
      </c>
      <c r="G13" s="358">
        <v>0</v>
      </c>
      <c r="H13" s="358">
        <v>2</v>
      </c>
      <c r="I13" s="358">
        <v>2</v>
      </c>
      <c r="J13" s="357">
        <v>21</v>
      </c>
      <c r="K13" s="358">
        <v>13</v>
      </c>
      <c r="L13" s="358">
        <v>34</v>
      </c>
      <c r="M13" s="140"/>
    </row>
    <row r="14" spans="1:13" s="16" customFormat="1" ht="15" customHeight="1">
      <c r="A14" s="140"/>
      <c r="B14" s="1" t="s">
        <v>144</v>
      </c>
      <c r="C14" s="140"/>
      <c r="D14" s="354"/>
      <c r="E14" s="355"/>
      <c r="F14" s="356"/>
      <c r="G14" s="355"/>
      <c r="H14" s="355"/>
      <c r="I14" s="355"/>
      <c r="J14" s="354"/>
      <c r="K14" s="355"/>
      <c r="L14" s="355"/>
      <c r="M14" s="140"/>
    </row>
    <row r="15" spans="1:13" s="16" customFormat="1">
      <c r="A15" s="140"/>
      <c r="B15" s="1"/>
      <c r="C15" s="140" t="s">
        <v>307</v>
      </c>
      <c r="D15" s="354">
        <v>166</v>
      </c>
      <c r="E15" s="355">
        <v>262</v>
      </c>
      <c r="F15" s="356">
        <v>428</v>
      </c>
      <c r="G15" s="355">
        <v>33</v>
      </c>
      <c r="H15" s="355">
        <v>50</v>
      </c>
      <c r="I15" s="355">
        <v>83</v>
      </c>
      <c r="J15" s="354">
        <v>199</v>
      </c>
      <c r="K15" s="355">
        <v>312</v>
      </c>
      <c r="L15" s="355">
        <v>511</v>
      </c>
      <c r="M15" s="140"/>
    </row>
    <row r="16" spans="1:13" s="16" customFormat="1">
      <c r="A16" s="140"/>
      <c r="B16" s="1"/>
      <c r="C16" s="140" t="s">
        <v>308</v>
      </c>
      <c r="D16" s="354">
        <v>7</v>
      </c>
      <c r="E16" s="355">
        <v>3</v>
      </c>
      <c r="F16" s="356">
        <v>10</v>
      </c>
      <c r="G16" s="355">
        <v>0</v>
      </c>
      <c r="H16" s="355">
        <v>0</v>
      </c>
      <c r="I16" s="355">
        <v>0</v>
      </c>
      <c r="J16" s="354">
        <v>7</v>
      </c>
      <c r="K16" s="355">
        <v>3</v>
      </c>
      <c r="L16" s="355">
        <v>10</v>
      </c>
      <c r="M16" s="140"/>
    </row>
    <row r="17" spans="1:13" s="16" customFormat="1">
      <c r="A17" s="140"/>
      <c r="B17" s="1"/>
      <c r="C17" s="140" t="s">
        <v>309</v>
      </c>
      <c r="D17" s="354">
        <v>11</v>
      </c>
      <c r="E17" s="355">
        <v>41</v>
      </c>
      <c r="F17" s="356">
        <v>52</v>
      </c>
      <c r="G17" s="355">
        <v>2</v>
      </c>
      <c r="H17" s="355">
        <v>9</v>
      </c>
      <c r="I17" s="355">
        <v>11</v>
      </c>
      <c r="J17" s="354">
        <v>13</v>
      </c>
      <c r="K17" s="355">
        <v>50</v>
      </c>
      <c r="L17" s="355">
        <v>63</v>
      </c>
      <c r="M17" s="140"/>
    </row>
    <row r="18" spans="1:13" s="16" customFormat="1">
      <c r="A18" s="140"/>
      <c r="B18" s="1"/>
      <c r="C18" s="140" t="s">
        <v>310</v>
      </c>
      <c r="D18" s="354">
        <v>19</v>
      </c>
      <c r="E18" s="355">
        <v>23</v>
      </c>
      <c r="F18" s="356">
        <v>42</v>
      </c>
      <c r="G18" s="355">
        <v>5</v>
      </c>
      <c r="H18" s="355">
        <v>4</v>
      </c>
      <c r="I18" s="355">
        <v>9</v>
      </c>
      <c r="J18" s="354">
        <v>24</v>
      </c>
      <c r="K18" s="355">
        <v>27</v>
      </c>
      <c r="L18" s="355">
        <v>51</v>
      </c>
      <c r="M18" s="140"/>
    </row>
    <row r="19" spans="1:13" s="16" customFormat="1">
      <c r="A19" s="140"/>
      <c r="B19" s="1"/>
      <c r="C19" s="140" t="s">
        <v>311</v>
      </c>
      <c r="D19" s="354">
        <v>34</v>
      </c>
      <c r="E19" s="355">
        <v>8</v>
      </c>
      <c r="F19" s="356">
        <v>42</v>
      </c>
      <c r="G19" s="355">
        <v>1</v>
      </c>
      <c r="H19" s="355">
        <v>2</v>
      </c>
      <c r="I19" s="355">
        <v>3</v>
      </c>
      <c r="J19" s="354">
        <v>35</v>
      </c>
      <c r="K19" s="355">
        <v>10</v>
      </c>
      <c r="L19" s="355">
        <v>45</v>
      </c>
      <c r="M19" s="140"/>
    </row>
    <row r="20" spans="1:13" s="16" customFormat="1">
      <c r="A20" s="140"/>
      <c r="B20" s="1"/>
      <c r="C20" s="140" t="s">
        <v>312</v>
      </c>
      <c r="D20" s="354">
        <v>172</v>
      </c>
      <c r="E20" s="355">
        <v>158</v>
      </c>
      <c r="F20" s="356">
        <v>330</v>
      </c>
      <c r="G20" s="355">
        <v>22</v>
      </c>
      <c r="H20" s="355">
        <v>22</v>
      </c>
      <c r="I20" s="355">
        <v>44</v>
      </c>
      <c r="J20" s="354">
        <v>194</v>
      </c>
      <c r="K20" s="355">
        <v>180</v>
      </c>
      <c r="L20" s="355">
        <v>374</v>
      </c>
      <c r="M20" s="140"/>
    </row>
    <row r="21" spans="1:13" s="16" customFormat="1">
      <c r="A21" s="140"/>
      <c r="B21" s="1"/>
      <c r="C21" s="140" t="s">
        <v>313</v>
      </c>
      <c r="D21" s="354">
        <v>363</v>
      </c>
      <c r="E21" s="355">
        <v>34</v>
      </c>
      <c r="F21" s="356">
        <v>397</v>
      </c>
      <c r="G21" s="355">
        <v>38</v>
      </c>
      <c r="H21" s="355">
        <v>6</v>
      </c>
      <c r="I21" s="355">
        <v>44</v>
      </c>
      <c r="J21" s="354">
        <v>401</v>
      </c>
      <c r="K21" s="355">
        <v>40</v>
      </c>
      <c r="L21" s="355">
        <v>441</v>
      </c>
      <c r="M21" s="140"/>
    </row>
    <row r="22" spans="1:13" s="16" customFormat="1">
      <c r="A22" s="140"/>
      <c r="B22" s="1"/>
      <c r="C22" s="140" t="s">
        <v>314</v>
      </c>
      <c r="D22" s="354">
        <v>242</v>
      </c>
      <c r="E22" s="355">
        <v>10</v>
      </c>
      <c r="F22" s="356">
        <v>252</v>
      </c>
      <c r="G22" s="355">
        <v>31</v>
      </c>
      <c r="H22" s="355">
        <v>2</v>
      </c>
      <c r="I22" s="355">
        <v>33</v>
      </c>
      <c r="J22" s="354">
        <v>273</v>
      </c>
      <c r="K22" s="355">
        <v>12</v>
      </c>
      <c r="L22" s="355">
        <v>285</v>
      </c>
      <c r="M22" s="140"/>
    </row>
    <row r="23" spans="1:13" s="16" customFormat="1">
      <c r="A23" s="140"/>
      <c r="B23" s="1"/>
      <c r="C23" s="140" t="s">
        <v>315</v>
      </c>
      <c r="D23" s="354">
        <v>96</v>
      </c>
      <c r="E23" s="355">
        <v>19</v>
      </c>
      <c r="F23" s="356">
        <v>115</v>
      </c>
      <c r="G23" s="355">
        <v>20</v>
      </c>
      <c r="H23" s="355">
        <v>9</v>
      </c>
      <c r="I23" s="355">
        <v>29</v>
      </c>
      <c r="J23" s="354">
        <v>116</v>
      </c>
      <c r="K23" s="355">
        <v>28</v>
      </c>
      <c r="L23" s="355">
        <v>144</v>
      </c>
      <c r="M23" s="140"/>
    </row>
    <row r="24" spans="1:13" s="16" customFormat="1">
      <c r="A24" s="140"/>
      <c r="B24" s="1"/>
      <c r="C24" s="140" t="s">
        <v>316</v>
      </c>
      <c r="D24" s="354">
        <v>7</v>
      </c>
      <c r="E24" s="355">
        <v>0</v>
      </c>
      <c r="F24" s="356">
        <v>7</v>
      </c>
      <c r="G24" s="355">
        <v>1</v>
      </c>
      <c r="H24" s="355">
        <v>0</v>
      </c>
      <c r="I24" s="355">
        <v>1</v>
      </c>
      <c r="J24" s="354">
        <v>8</v>
      </c>
      <c r="K24" s="355">
        <v>0</v>
      </c>
      <c r="L24" s="355">
        <v>8</v>
      </c>
      <c r="M24" s="140"/>
    </row>
    <row r="25" spans="1:13" s="16" customFormat="1">
      <c r="A25" s="140"/>
      <c r="B25" s="1"/>
      <c r="C25" s="140" t="s">
        <v>317</v>
      </c>
      <c r="D25" s="354">
        <v>43</v>
      </c>
      <c r="E25" s="355">
        <v>47</v>
      </c>
      <c r="F25" s="356">
        <v>90</v>
      </c>
      <c r="G25" s="355">
        <v>2</v>
      </c>
      <c r="H25" s="355">
        <v>5</v>
      </c>
      <c r="I25" s="355">
        <v>7</v>
      </c>
      <c r="J25" s="354">
        <v>45</v>
      </c>
      <c r="K25" s="355">
        <v>52</v>
      </c>
      <c r="L25" s="355">
        <v>97</v>
      </c>
      <c r="M25" s="140"/>
    </row>
    <row r="26" spans="1:13" s="8" customFormat="1" ht="15" customHeight="1">
      <c r="C26" s="8" t="s">
        <v>50</v>
      </c>
      <c r="D26" s="357">
        <v>1160</v>
      </c>
      <c r="E26" s="358">
        <v>605</v>
      </c>
      <c r="F26" s="359">
        <v>1765</v>
      </c>
      <c r="G26" s="358">
        <v>155</v>
      </c>
      <c r="H26" s="358">
        <v>109</v>
      </c>
      <c r="I26" s="358">
        <v>264</v>
      </c>
      <c r="J26" s="357">
        <v>1315</v>
      </c>
      <c r="K26" s="358">
        <v>714</v>
      </c>
      <c r="L26" s="358">
        <v>2029</v>
      </c>
      <c r="M26" s="140"/>
    </row>
    <row r="27" spans="1:13" s="16" customFormat="1" ht="29.25" customHeight="1">
      <c r="A27" s="140"/>
      <c r="B27" s="679" t="s">
        <v>145</v>
      </c>
      <c r="C27" s="682"/>
      <c r="D27" s="354"/>
      <c r="E27" s="355"/>
      <c r="F27" s="356"/>
      <c r="G27" s="355"/>
      <c r="H27" s="355"/>
      <c r="I27" s="355"/>
      <c r="J27" s="354"/>
      <c r="K27" s="355"/>
      <c r="L27" s="355"/>
      <c r="M27" s="140"/>
    </row>
    <row r="28" spans="1:13" s="16" customFormat="1" ht="15" customHeight="1">
      <c r="A28" s="140"/>
      <c r="B28" s="1"/>
      <c r="C28" s="140" t="s">
        <v>318</v>
      </c>
      <c r="D28" s="354">
        <v>13</v>
      </c>
      <c r="E28" s="355">
        <v>61</v>
      </c>
      <c r="F28" s="356">
        <v>74</v>
      </c>
      <c r="G28" s="355">
        <v>1</v>
      </c>
      <c r="H28" s="355">
        <v>12</v>
      </c>
      <c r="I28" s="355">
        <v>13</v>
      </c>
      <c r="J28" s="354">
        <v>14</v>
      </c>
      <c r="K28" s="355">
        <v>73</v>
      </c>
      <c r="L28" s="355">
        <v>87</v>
      </c>
      <c r="M28" s="140"/>
    </row>
    <row r="29" spans="1:13" s="8" customFormat="1" ht="15" customHeight="1">
      <c r="C29" s="8" t="s">
        <v>50</v>
      </c>
      <c r="D29" s="357">
        <v>13</v>
      </c>
      <c r="E29" s="358">
        <v>61</v>
      </c>
      <c r="F29" s="359">
        <v>74</v>
      </c>
      <c r="G29" s="358">
        <v>1</v>
      </c>
      <c r="H29" s="358">
        <v>12</v>
      </c>
      <c r="I29" s="358">
        <v>13</v>
      </c>
      <c r="J29" s="357">
        <v>14</v>
      </c>
      <c r="K29" s="358">
        <v>73</v>
      </c>
      <c r="L29" s="358">
        <v>87</v>
      </c>
      <c r="M29" s="140"/>
    </row>
    <row r="30" spans="1:13" s="16" customFormat="1" ht="15" customHeight="1">
      <c r="A30" s="140"/>
      <c r="B30" s="1" t="s">
        <v>146</v>
      </c>
      <c r="C30" s="140"/>
      <c r="D30" s="354"/>
      <c r="E30" s="355"/>
      <c r="F30" s="356"/>
      <c r="G30" s="355"/>
      <c r="H30" s="355"/>
      <c r="I30" s="355"/>
      <c r="J30" s="354"/>
      <c r="K30" s="355"/>
      <c r="L30" s="355"/>
      <c r="M30" s="140"/>
    </row>
    <row r="31" spans="1:13" s="16" customFormat="1">
      <c r="A31" s="140"/>
      <c r="B31" s="1"/>
      <c r="C31" s="140" t="s">
        <v>319</v>
      </c>
      <c r="D31" s="354">
        <v>92</v>
      </c>
      <c r="E31" s="355">
        <v>15</v>
      </c>
      <c r="F31" s="356">
        <v>107</v>
      </c>
      <c r="G31" s="355">
        <v>4</v>
      </c>
      <c r="H31" s="355">
        <v>1</v>
      </c>
      <c r="I31" s="355">
        <v>5</v>
      </c>
      <c r="J31" s="354">
        <v>96</v>
      </c>
      <c r="K31" s="355">
        <v>16</v>
      </c>
      <c r="L31" s="355">
        <v>112</v>
      </c>
      <c r="M31" s="140"/>
    </row>
    <row r="32" spans="1:13" s="16" customFormat="1">
      <c r="A32" s="140"/>
      <c r="B32" s="1"/>
      <c r="C32" s="140" t="s">
        <v>320</v>
      </c>
      <c r="D32" s="354">
        <v>264</v>
      </c>
      <c r="E32" s="355">
        <v>2</v>
      </c>
      <c r="F32" s="356">
        <v>266</v>
      </c>
      <c r="G32" s="355">
        <v>39</v>
      </c>
      <c r="H32" s="355">
        <v>0</v>
      </c>
      <c r="I32" s="355">
        <v>39</v>
      </c>
      <c r="J32" s="354">
        <v>303</v>
      </c>
      <c r="K32" s="355">
        <v>2</v>
      </c>
      <c r="L32" s="355">
        <v>305</v>
      </c>
      <c r="M32" s="140"/>
    </row>
    <row r="33" spans="1:13" s="16" customFormat="1">
      <c r="A33" s="140"/>
      <c r="B33" s="1"/>
      <c r="C33" s="140" t="s">
        <v>321</v>
      </c>
      <c r="D33" s="354">
        <v>30</v>
      </c>
      <c r="E33" s="355">
        <v>0</v>
      </c>
      <c r="F33" s="356">
        <v>30</v>
      </c>
      <c r="G33" s="355">
        <v>3</v>
      </c>
      <c r="H33" s="355">
        <v>0</v>
      </c>
      <c r="I33" s="355">
        <v>3</v>
      </c>
      <c r="J33" s="354">
        <v>33</v>
      </c>
      <c r="K33" s="355">
        <v>0</v>
      </c>
      <c r="L33" s="355">
        <v>33</v>
      </c>
      <c r="M33" s="140"/>
    </row>
    <row r="34" spans="1:13" s="16" customFormat="1">
      <c r="A34" s="140"/>
      <c r="B34" s="1"/>
      <c r="C34" s="140" t="s">
        <v>322</v>
      </c>
      <c r="D34" s="354">
        <v>93</v>
      </c>
      <c r="E34" s="355">
        <v>1</v>
      </c>
      <c r="F34" s="356">
        <v>94</v>
      </c>
      <c r="G34" s="355">
        <v>3</v>
      </c>
      <c r="H34" s="355">
        <v>0</v>
      </c>
      <c r="I34" s="355">
        <v>3</v>
      </c>
      <c r="J34" s="354">
        <v>96</v>
      </c>
      <c r="K34" s="355">
        <v>1</v>
      </c>
      <c r="L34" s="355">
        <v>97</v>
      </c>
      <c r="M34" s="140"/>
    </row>
    <row r="35" spans="1:13" s="16" customFormat="1">
      <c r="A35" s="140"/>
      <c r="B35" s="1"/>
      <c r="C35" s="140" t="s">
        <v>323</v>
      </c>
      <c r="D35" s="354">
        <v>68</v>
      </c>
      <c r="E35" s="355">
        <v>43</v>
      </c>
      <c r="F35" s="356">
        <v>111</v>
      </c>
      <c r="G35" s="355">
        <v>8</v>
      </c>
      <c r="H35" s="355">
        <v>2</v>
      </c>
      <c r="I35" s="355">
        <v>10</v>
      </c>
      <c r="J35" s="354">
        <v>76</v>
      </c>
      <c r="K35" s="355">
        <v>45</v>
      </c>
      <c r="L35" s="355">
        <v>121</v>
      </c>
      <c r="M35" s="140"/>
    </row>
    <row r="36" spans="1:13" s="16" customFormat="1">
      <c r="A36" s="140"/>
      <c r="B36" s="1"/>
      <c r="C36" s="140" t="s">
        <v>324</v>
      </c>
      <c r="D36" s="354">
        <v>86</v>
      </c>
      <c r="E36" s="355">
        <v>2</v>
      </c>
      <c r="F36" s="356">
        <v>88</v>
      </c>
      <c r="G36" s="355">
        <v>6</v>
      </c>
      <c r="H36" s="355">
        <v>1</v>
      </c>
      <c r="I36" s="355">
        <v>7</v>
      </c>
      <c r="J36" s="354">
        <v>92</v>
      </c>
      <c r="K36" s="355">
        <v>3</v>
      </c>
      <c r="L36" s="355">
        <v>95</v>
      </c>
      <c r="M36" s="140"/>
    </row>
    <row r="37" spans="1:13" s="16" customFormat="1">
      <c r="A37" s="140"/>
      <c r="B37" s="1"/>
      <c r="C37" s="140" t="s">
        <v>326</v>
      </c>
      <c r="D37" s="354">
        <v>108</v>
      </c>
      <c r="E37" s="355">
        <v>2</v>
      </c>
      <c r="F37" s="356">
        <v>110</v>
      </c>
      <c r="G37" s="355">
        <v>2</v>
      </c>
      <c r="H37" s="355">
        <v>0</v>
      </c>
      <c r="I37" s="355">
        <v>2</v>
      </c>
      <c r="J37" s="354">
        <v>110</v>
      </c>
      <c r="K37" s="355">
        <v>2</v>
      </c>
      <c r="L37" s="355">
        <v>112</v>
      </c>
      <c r="M37" s="140"/>
    </row>
    <row r="38" spans="1:13" s="16" customFormat="1">
      <c r="A38" s="140"/>
      <c r="B38" s="1"/>
      <c r="C38" s="140" t="s">
        <v>327</v>
      </c>
      <c r="D38" s="354">
        <v>62</v>
      </c>
      <c r="E38" s="355">
        <v>6</v>
      </c>
      <c r="F38" s="356">
        <v>68</v>
      </c>
      <c r="G38" s="355">
        <v>1</v>
      </c>
      <c r="H38" s="355">
        <v>0</v>
      </c>
      <c r="I38" s="355">
        <v>1</v>
      </c>
      <c r="J38" s="354">
        <v>63</v>
      </c>
      <c r="K38" s="355">
        <v>6</v>
      </c>
      <c r="L38" s="355">
        <v>69</v>
      </c>
      <c r="M38" s="140"/>
    </row>
    <row r="39" spans="1:13" s="8" customFormat="1" ht="15" customHeight="1">
      <c r="C39" s="8" t="s">
        <v>50</v>
      </c>
      <c r="D39" s="357">
        <v>803</v>
      </c>
      <c r="E39" s="358">
        <v>71</v>
      </c>
      <c r="F39" s="359">
        <v>874</v>
      </c>
      <c r="G39" s="358">
        <v>66</v>
      </c>
      <c r="H39" s="358">
        <v>4</v>
      </c>
      <c r="I39" s="358">
        <v>70</v>
      </c>
      <c r="J39" s="357">
        <v>869</v>
      </c>
      <c r="K39" s="358">
        <v>75</v>
      </c>
      <c r="L39" s="358">
        <v>944</v>
      </c>
      <c r="M39" s="140"/>
    </row>
    <row r="40" spans="1:13" s="16" customFormat="1" ht="15" customHeight="1">
      <c r="A40" s="140"/>
      <c r="B40" s="1" t="s">
        <v>149</v>
      </c>
      <c r="C40" s="140"/>
      <c r="D40" s="354"/>
      <c r="E40" s="355"/>
      <c r="F40" s="356"/>
      <c r="G40" s="355"/>
      <c r="H40" s="355"/>
      <c r="I40" s="355"/>
      <c r="J40" s="354"/>
      <c r="K40" s="355"/>
      <c r="L40" s="355"/>
      <c r="M40" s="140"/>
    </row>
    <row r="41" spans="1:13" s="16" customFormat="1" ht="15" customHeight="1">
      <c r="A41" s="140"/>
      <c r="B41" s="1"/>
      <c r="C41" s="140" t="s">
        <v>278</v>
      </c>
      <c r="D41" s="354">
        <v>190</v>
      </c>
      <c r="E41" s="355">
        <v>109</v>
      </c>
      <c r="F41" s="356">
        <v>299</v>
      </c>
      <c r="G41" s="355">
        <v>0</v>
      </c>
      <c r="H41" s="355">
        <v>4</v>
      </c>
      <c r="I41" s="355">
        <v>4</v>
      </c>
      <c r="J41" s="354">
        <v>190</v>
      </c>
      <c r="K41" s="355">
        <v>113</v>
      </c>
      <c r="L41" s="355">
        <v>303</v>
      </c>
      <c r="M41" s="140"/>
    </row>
    <row r="42" spans="1:13" s="8" customFormat="1" ht="15" customHeight="1">
      <c r="C42" s="8" t="s">
        <v>50</v>
      </c>
      <c r="D42" s="357">
        <v>190</v>
      </c>
      <c r="E42" s="358">
        <v>109</v>
      </c>
      <c r="F42" s="359">
        <v>299</v>
      </c>
      <c r="G42" s="358">
        <v>0</v>
      </c>
      <c r="H42" s="358">
        <v>4</v>
      </c>
      <c r="I42" s="358">
        <v>4</v>
      </c>
      <c r="J42" s="357">
        <v>190</v>
      </c>
      <c r="K42" s="358">
        <v>113</v>
      </c>
      <c r="L42" s="358">
        <v>303</v>
      </c>
      <c r="M42" s="140"/>
    </row>
    <row r="43" spans="1:13" s="16" customFormat="1" ht="15" customHeight="1">
      <c r="A43" s="140"/>
      <c r="B43" s="1" t="s">
        <v>150</v>
      </c>
      <c r="C43" s="140"/>
      <c r="D43" s="354"/>
      <c r="E43" s="355"/>
      <c r="F43" s="356"/>
      <c r="G43" s="355"/>
      <c r="H43" s="355"/>
      <c r="I43" s="355"/>
      <c r="J43" s="354"/>
      <c r="K43" s="355"/>
      <c r="L43" s="355"/>
      <c r="M43" s="140"/>
    </row>
    <row r="44" spans="1:13" s="16" customFormat="1">
      <c r="A44" s="140"/>
      <c r="B44" s="140"/>
      <c r="C44" s="140" t="s">
        <v>328</v>
      </c>
      <c r="D44" s="354">
        <v>7</v>
      </c>
      <c r="E44" s="355">
        <v>12</v>
      </c>
      <c r="F44" s="356">
        <v>19</v>
      </c>
      <c r="G44" s="355">
        <v>1</v>
      </c>
      <c r="H44" s="355">
        <v>1</v>
      </c>
      <c r="I44" s="355">
        <v>2</v>
      </c>
      <c r="J44" s="354">
        <v>8</v>
      </c>
      <c r="K44" s="355">
        <v>13</v>
      </c>
      <c r="L44" s="355">
        <v>21</v>
      </c>
      <c r="M44" s="140"/>
    </row>
    <row r="45" spans="1:13" s="16" customFormat="1">
      <c r="A45" s="140"/>
      <c r="B45" s="140"/>
      <c r="C45" s="140" t="s">
        <v>329</v>
      </c>
      <c r="D45" s="354">
        <v>94</v>
      </c>
      <c r="E45" s="355">
        <v>320</v>
      </c>
      <c r="F45" s="356">
        <v>414</v>
      </c>
      <c r="G45" s="355">
        <v>8</v>
      </c>
      <c r="H45" s="355">
        <v>47</v>
      </c>
      <c r="I45" s="355">
        <v>55</v>
      </c>
      <c r="J45" s="354">
        <v>102</v>
      </c>
      <c r="K45" s="355">
        <v>367</v>
      </c>
      <c r="L45" s="355">
        <v>469</v>
      </c>
      <c r="M45" s="140"/>
    </row>
    <row r="46" spans="1:13" s="16" customFormat="1">
      <c r="A46" s="140"/>
      <c r="B46" s="140"/>
      <c r="C46" s="140" t="s">
        <v>330</v>
      </c>
      <c r="D46" s="354">
        <v>30</v>
      </c>
      <c r="E46" s="355">
        <v>59</v>
      </c>
      <c r="F46" s="356">
        <v>89</v>
      </c>
      <c r="G46" s="355">
        <v>2</v>
      </c>
      <c r="H46" s="355">
        <v>4</v>
      </c>
      <c r="I46" s="355">
        <v>6</v>
      </c>
      <c r="J46" s="354">
        <v>32</v>
      </c>
      <c r="K46" s="355">
        <v>63</v>
      </c>
      <c r="L46" s="355">
        <v>95</v>
      </c>
      <c r="M46" s="140"/>
    </row>
    <row r="47" spans="1:13" s="16" customFormat="1">
      <c r="A47" s="140"/>
      <c r="B47" s="140"/>
      <c r="C47" s="140" t="s">
        <v>331</v>
      </c>
      <c r="D47" s="354">
        <v>147</v>
      </c>
      <c r="E47" s="355">
        <v>421</v>
      </c>
      <c r="F47" s="356">
        <v>568</v>
      </c>
      <c r="G47" s="355">
        <v>6</v>
      </c>
      <c r="H47" s="355">
        <v>38</v>
      </c>
      <c r="I47" s="355">
        <v>44</v>
      </c>
      <c r="J47" s="354">
        <v>153</v>
      </c>
      <c r="K47" s="355">
        <v>459</v>
      </c>
      <c r="L47" s="355">
        <v>612</v>
      </c>
      <c r="M47" s="140"/>
    </row>
    <row r="48" spans="1:13" s="16" customFormat="1">
      <c r="A48" s="140"/>
      <c r="B48" s="140"/>
      <c r="C48" s="140" t="s">
        <v>332</v>
      </c>
      <c r="D48" s="354">
        <v>22</v>
      </c>
      <c r="E48" s="355">
        <v>25</v>
      </c>
      <c r="F48" s="356">
        <v>47</v>
      </c>
      <c r="G48" s="355">
        <v>2</v>
      </c>
      <c r="H48" s="355">
        <v>3</v>
      </c>
      <c r="I48" s="355">
        <v>5</v>
      </c>
      <c r="J48" s="354">
        <v>24</v>
      </c>
      <c r="K48" s="355">
        <v>28</v>
      </c>
      <c r="L48" s="355">
        <v>52</v>
      </c>
      <c r="M48" s="140"/>
    </row>
    <row r="49" spans="1:13" s="16" customFormat="1">
      <c r="A49" s="140"/>
      <c r="B49" s="140"/>
      <c r="C49" s="140" t="s">
        <v>333</v>
      </c>
      <c r="D49" s="354">
        <v>2</v>
      </c>
      <c r="E49" s="355">
        <v>3</v>
      </c>
      <c r="F49" s="356">
        <v>5</v>
      </c>
      <c r="G49" s="355">
        <v>0</v>
      </c>
      <c r="H49" s="355">
        <v>0</v>
      </c>
      <c r="I49" s="355">
        <v>0</v>
      </c>
      <c r="J49" s="354">
        <v>2</v>
      </c>
      <c r="K49" s="355">
        <v>3</v>
      </c>
      <c r="L49" s="355">
        <v>5</v>
      </c>
      <c r="M49" s="140"/>
    </row>
    <row r="50" spans="1:13" s="8" customFormat="1" ht="15" customHeight="1">
      <c r="C50" s="8" t="s">
        <v>50</v>
      </c>
      <c r="D50" s="357">
        <v>302</v>
      </c>
      <c r="E50" s="358">
        <v>840</v>
      </c>
      <c r="F50" s="359">
        <v>1142</v>
      </c>
      <c r="G50" s="358">
        <v>19</v>
      </c>
      <c r="H50" s="358">
        <v>93</v>
      </c>
      <c r="I50" s="358">
        <v>112</v>
      </c>
      <c r="J50" s="357">
        <v>321</v>
      </c>
      <c r="K50" s="358">
        <v>933</v>
      </c>
      <c r="L50" s="358">
        <v>1254</v>
      </c>
      <c r="M50" s="140"/>
    </row>
    <row r="51" spans="1:13" s="1" customFormat="1" ht="15" customHeight="1">
      <c r="C51" s="8" t="s">
        <v>851</v>
      </c>
      <c r="D51" s="360">
        <f t="shared" ref="D51:L51" si="0">SUM(D50,D42,D39,D29,D26,D13,D10)</f>
        <v>2494</v>
      </c>
      <c r="E51" s="361">
        <f t="shared" si="0"/>
        <v>1704</v>
      </c>
      <c r="F51" s="362">
        <f t="shared" si="0"/>
        <v>4198</v>
      </c>
      <c r="G51" s="361">
        <f t="shared" si="0"/>
        <v>241</v>
      </c>
      <c r="H51" s="361">
        <f t="shared" si="0"/>
        <v>225</v>
      </c>
      <c r="I51" s="361">
        <f t="shared" si="0"/>
        <v>466</v>
      </c>
      <c r="J51" s="360">
        <f t="shared" si="0"/>
        <v>2735</v>
      </c>
      <c r="K51" s="361">
        <f t="shared" si="0"/>
        <v>1929</v>
      </c>
      <c r="L51" s="361">
        <f t="shared" si="0"/>
        <v>4664</v>
      </c>
      <c r="M51" s="140"/>
    </row>
    <row r="52" spans="1:13" s="16" customFormat="1" ht="15" customHeight="1">
      <c r="A52" s="140"/>
      <c r="B52" s="140"/>
      <c r="C52" s="140"/>
      <c r="D52" s="363"/>
      <c r="E52" s="364"/>
      <c r="F52" s="365"/>
      <c r="G52" s="364"/>
      <c r="H52" s="364"/>
      <c r="I52" s="364"/>
      <c r="J52" s="363"/>
      <c r="K52" s="364"/>
      <c r="L52" s="364"/>
      <c r="M52" s="140"/>
    </row>
    <row r="53" spans="1:13">
      <c r="A53" s="1" t="s">
        <v>56</v>
      </c>
      <c r="D53" s="2"/>
      <c r="F53" s="3"/>
      <c r="J53" s="2"/>
      <c r="M53" s="140"/>
    </row>
    <row r="54" spans="1:13">
      <c r="B54" s="1" t="s">
        <v>134</v>
      </c>
      <c r="D54" s="2"/>
      <c r="F54" s="3"/>
      <c r="J54" s="2"/>
      <c r="M54" s="140"/>
    </row>
    <row r="55" spans="1:13">
      <c r="C55" t="s">
        <v>344</v>
      </c>
      <c r="D55" s="5">
        <v>85</v>
      </c>
      <c r="E55" s="6">
        <v>287</v>
      </c>
      <c r="F55" s="7">
        <v>372</v>
      </c>
      <c r="G55" s="6">
        <v>12</v>
      </c>
      <c r="H55" s="6">
        <v>63</v>
      </c>
      <c r="I55" s="6">
        <v>75</v>
      </c>
      <c r="J55" s="5">
        <v>97</v>
      </c>
      <c r="K55" s="6">
        <v>350</v>
      </c>
      <c r="L55" s="6">
        <v>447</v>
      </c>
      <c r="M55" s="140"/>
    </row>
    <row r="56" spans="1:13">
      <c r="C56" s="140" t="s">
        <v>345</v>
      </c>
      <c r="D56" s="5">
        <v>55</v>
      </c>
      <c r="E56" s="6">
        <v>21</v>
      </c>
      <c r="F56" s="7">
        <v>76</v>
      </c>
      <c r="G56" s="6">
        <v>2</v>
      </c>
      <c r="H56" s="6">
        <v>2</v>
      </c>
      <c r="I56" s="6">
        <v>4</v>
      </c>
      <c r="J56" s="5">
        <v>57</v>
      </c>
      <c r="K56" s="6">
        <v>23</v>
      </c>
      <c r="L56" s="6">
        <v>80</v>
      </c>
      <c r="M56" s="140"/>
    </row>
    <row r="57" spans="1:13">
      <c r="B57" s="58"/>
      <c r="C57" t="s">
        <v>346</v>
      </c>
      <c r="D57" s="5">
        <v>63</v>
      </c>
      <c r="E57" s="6">
        <v>39</v>
      </c>
      <c r="F57" s="7">
        <v>102</v>
      </c>
      <c r="G57" s="6">
        <v>4</v>
      </c>
      <c r="H57" s="6">
        <v>8</v>
      </c>
      <c r="I57" s="6">
        <v>12</v>
      </c>
      <c r="J57" s="5">
        <v>67</v>
      </c>
      <c r="K57" s="6">
        <v>47</v>
      </c>
      <c r="L57" s="6">
        <v>114</v>
      </c>
      <c r="M57" s="140"/>
    </row>
    <row r="58" spans="1:13">
      <c r="B58" s="58"/>
      <c r="C58" s="8" t="s">
        <v>50</v>
      </c>
      <c r="D58" s="9">
        <v>203</v>
      </c>
      <c r="E58" s="10">
        <v>347</v>
      </c>
      <c r="F58" s="11">
        <v>550</v>
      </c>
      <c r="G58" s="10">
        <v>18</v>
      </c>
      <c r="H58" s="10">
        <v>73</v>
      </c>
      <c r="I58" s="10">
        <v>91</v>
      </c>
      <c r="J58" s="9">
        <v>221</v>
      </c>
      <c r="K58" s="10">
        <v>420</v>
      </c>
      <c r="L58" s="10">
        <v>641</v>
      </c>
      <c r="M58" s="140"/>
    </row>
    <row r="59" spans="1:13">
      <c r="B59" s="1" t="s">
        <v>135</v>
      </c>
      <c r="D59" s="5"/>
      <c r="E59" s="6"/>
      <c r="F59" s="7"/>
      <c r="G59" s="6"/>
      <c r="H59" s="6"/>
      <c r="I59" s="6"/>
      <c r="J59" s="5"/>
      <c r="K59" s="6"/>
      <c r="L59" s="6"/>
      <c r="M59" s="140"/>
    </row>
    <row r="60" spans="1:13">
      <c r="C60" s="140" t="s">
        <v>347</v>
      </c>
      <c r="D60" s="5">
        <v>15</v>
      </c>
      <c r="E60" s="6">
        <v>9</v>
      </c>
      <c r="F60" s="7">
        <v>24</v>
      </c>
      <c r="G60" s="6">
        <v>4</v>
      </c>
      <c r="H60" s="6">
        <v>1</v>
      </c>
      <c r="I60" s="6">
        <v>5</v>
      </c>
      <c r="J60" s="5">
        <v>19</v>
      </c>
      <c r="K60" s="6">
        <v>10</v>
      </c>
      <c r="L60" s="6">
        <v>29</v>
      </c>
      <c r="M60" s="140"/>
    </row>
    <row r="61" spans="1:13">
      <c r="C61" t="s">
        <v>348</v>
      </c>
      <c r="D61" s="5">
        <v>28</v>
      </c>
      <c r="E61" s="6">
        <v>44</v>
      </c>
      <c r="F61" s="7">
        <v>72</v>
      </c>
      <c r="G61" s="6">
        <v>1</v>
      </c>
      <c r="H61" s="6">
        <v>4</v>
      </c>
      <c r="I61" s="6">
        <v>5</v>
      </c>
      <c r="J61" s="5">
        <v>29</v>
      </c>
      <c r="K61" s="6">
        <v>48</v>
      </c>
      <c r="L61" s="6">
        <v>77</v>
      </c>
      <c r="M61" s="140"/>
    </row>
    <row r="62" spans="1:13">
      <c r="C62" s="8" t="s">
        <v>50</v>
      </c>
      <c r="D62" s="9">
        <v>43</v>
      </c>
      <c r="E62" s="10">
        <v>53</v>
      </c>
      <c r="F62" s="11">
        <v>96</v>
      </c>
      <c r="G62" s="10">
        <v>5</v>
      </c>
      <c r="H62" s="10">
        <v>5</v>
      </c>
      <c r="I62" s="10">
        <v>10</v>
      </c>
      <c r="J62" s="9">
        <v>48</v>
      </c>
      <c r="K62" s="10">
        <v>58</v>
      </c>
      <c r="L62" s="10">
        <v>106</v>
      </c>
      <c r="M62" s="140"/>
    </row>
    <row r="63" spans="1:13" ht="25.5" customHeight="1">
      <c r="B63" s="679" t="s">
        <v>136</v>
      </c>
      <c r="C63" s="682"/>
      <c r="D63" s="5"/>
      <c r="E63" s="6"/>
      <c r="F63" s="7"/>
      <c r="G63" s="6"/>
      <c r="H63" s="6"/>
      <c r="I63" s="6"/>
      <c r="J63" s="5"/>
      <c r="K63" s="6"/>
      <c r="L63" s="6"/>
      <c r="M63" s="140"/>
    </row>
    <row r="64" spans="1:13">
      <c r="C64" s="140" t="s">
        <v>349</v>
      </c>
      <c r="D64" s="163">
        <v>16</v>
      </c>
      <c r="E64" s="164">
        <v>9</v>
      </c>
      <c r="F64" s="165">
        <v>25</v>
      </c>
      <c r="G64" s="164">
        <v>1</v>
      </c>
      <c r="H64" s="164">
        <v>1</v>
      </c>
      <c r="I64" s="164">
        <v>2</v>
      </c>
      <c r="J64" s="163">
        <v>17</v>
      </c>
      <c r="K64" s="164">
        <v>10</v>
      </c>
      <c r="L64" s="164">
        <v>27</v>
      </c>
      <c r="M64" s="140"/>
    </row>
    <row r="65" spans="2:13">
      <c r="C65" s="140" t="s">
        <v>852</v>
      </c>
      <c r="D65" s="163">
        <v>10</v>
      </c>
      <c r="E65" s="164">
        <v>5</v>
      </c>
      <c r="F65" s="165">
        <v>15</v>
      </c>
      <c r="G65" s="164">
        <v>4</v>
      </c>
      <c r="H65" s="164">
        <v>6</v>
      </c>
      <c r="I65" s="164">
        <v>10</v>
      </c>
      <c r="J65" s="163">
        <v>14</v>
      </c>
      <c r="K65" s="164">
        <v>11</v>
      </c>
      <c r="L65" s="164">
        <v>25</v>
      </c>
      <c r="M65" s="140"/>
    </row>
    <row r="66" spans="2:13">
      <c r="C66" s="8" t="s">
        <v>50</v>
      </c>
      <c r="D66" s="9">
        <v>26</v>
      </c>
      <c r="E66" s="10">
        <v>14</v>
      </c>
      <c r="F66" s="11">
        <v>40</v>
      </c>
      <c r="G66" s="10">
        <v>5</v>
      </c>
      <c r="H66" s="10">
        <v>7</v>
      </c>
      <c r="I66" s="10">
        <v>12</v>
      </c>
      <c r="J66" s="9">
        <v>31</v>
      </c>
      <c r="K66" s="10">
        <v>21</v>
      </c>
      <c r="L66" s="10">
        <v>52</v>
      </c>
      <c r="M66" s="140"/>
    </row>
    <row r="67" spans="2:13">
      <c r="B67" s="1" t="s">
        <v>137</v>
      </c>
      <c r="D67" s="12"/>
      <c r="E67" s="13"/>
      <c r="F67" s="14"/>
      <c r="G67" s="13"/>
      <c r="H67" s="13"/>
      <c r="I67" s="13"/>
      <c r="J67" s="12"/>
      <c r="K67" s="13"/>
      <c r="L67" s="13"/>
      <c r="M67" s="140"/>
    </row>
    <row r="68" spans="2:13">
      <c r="C68" t="s">
        <v>350</v>
      </c>
      <c r="D68" s="163">
        <v>245</v>
      </c>
      <c r="E68" s="164">
        <v>326</v>
      </c>
      <c r="F68" s="165">
        <v>571</v>
      </c>
      <c r="G68" s="164">
        <v>7</v>
      </c>
      <c r="H68" s="164">
        <v>13</v>
      </c>
      <c r="I68" s="164">
        <v>20</v>
      </c>
      <c r="J68" s="163">
        <v>252</v>
      </c>
      <c r="K68" s="164">
        <v>339</v>
      </c>
      <c r="L68" s="164">
        <v>591</v>
      </c>
      <c r="M68" s="140"/>
    </row>
    <row r="69" spans="2:13">
      <c r="C69" s="8" t="s">
        <v>50</v>
      </c>
      <c r="D69" s="9">
        <v>245</v>
      </c>
      <c r="E69" s="10">
        <v>326</v>
      </c>
      <c r="F69" s="11">
        <v>571</v>
      </c>
      <c r="G69" s="10">
        <v>7</v>
      </c>
      <c r="H69" s="10">
        <v>13</v>
      </c>
      <c r="I69" s="10">
        <v>20</v>
      </c>
      <c r="J69" s="9">
        <v>252</v>
      </c>
      <c r="K69" s="10">
        <v>339</v>
      </c>
      <c r="L69" s="10">
        <v>591</v>
      </c>
      <c r="M69" s="140"/>
    </row>
    <row r="70" spans="2:13">
      <c r="B70" s="1" t="s">
        <v>139</v>
      </c>
      <c r="C70" s="8"/>
      <c r="D70" s="12"/>
      <c r="E70" s="13"/>
      <c r="F70" s="14"/>
      <c r="G70" s="13"/>
      <c r="H70" s="13"/>
      <c r="I70" s="13"/>
      <c r="J70" s="12"/>
      <c r="K70" s="13"/>
      <c r="L70" s="13"/>
      <c r="M70" s="140"/>
    </row>
    <row r="71" spans="2:13">
      <c r="C71" t="s">
        <v>351</v>
      </c>
      <c r="D71" s="5">
        <v>164</v>
      </c>
      <c r="E71" s="6">
        <v>375</v>
      </c>
      <c r="F71" s="7">
        <v>539</v>
      </c>
      <c r="G71" s="6">
        <v>5</v>
      </c>
      <c r="H71" s="6">
        <v>37</v>
      </c>
      <c r="I71" s="6">
        <v>42</v>
      </c>
      <c r="J71" s="5">
        <v>169</v>
      </c>
      <c r="K71" s="6">
        <v>412</v>
      </c>
      <c r="L71" s="6">
        <v>581</v>
      </c>
      <c r="M71" s="140"/>
    </row>
    <row r="72" spans="2:13">
      <c r="C72" s="140" t="s">
        <v>352</v>
      </c>
      <c r="D72" s="5">
        <v>92</v>
      </c>
      <c r="E72" s="6">
        <v>422</v>
      </c>
      <c r="F72" s="7">
        <v>514</v>
      </c>
      <c r="G72" s="6">
        <v>0</v>
      </c>
      <c r="H72" s="6">
        <v>11</v>
      </c>
      <c r="I72" s="6">
        <v>11</v>
      </c>
      <c r="J72" s="5">
        <v>92</v>
      </c>
      <c r="K72" s="6">
        <v>433</v>
      </c>
      <c r="L72" s="6">
        <v>525</v>
      </c>
      <c r="M72" s="140"/>
    </row>
    <row r="73" spans="2:13">
      <c r="B73" s="58"/>
      <c r="C73" s="140" t="s">
        <v>353</v>
      </c>
      <c r="D73" s="5">
        <v>7</v>
      </c>
      <c r="E73" s="6">
        <v>219</v>
      </c>
      <c r="F73" s="7">
        <v>226</v>
      </c>
      <c r="G73" s="6">
        <v>0</v>
      </c>
      <c r="H73" s="6">
        <v>6</v>
      </c>
      <c r="I73" s="6">
        <v>6</v>
      </c>
      <c r="J73" s="5">
        <v>7</v>
      </c>
      <c r="K73" s="6">
        <v>225</v>
      </c>
      <c r="L73" s="6">
        <v>232</v>
      </c>
      <c r="M73" s="140"/>
    </row>
    <row r="74" spans="2:13">
      <c r="C74" s="140" t="s">
        <v>354</v>
      </c>
      <c r="D74" s="5">
        <v>8</v>
      </c>
      <c r="E74" s="6">
        <v>17</v>
      </c>
      <c r="F74" s="7">
        <v>25</v>
      </c>
      <c r="G74" s="6">
        <v>0</v>
      </c>
      <c r="H74" s="6">
        <v>3</v>
      </c>
      <c r="I74" s="6">
        <v>3</v>
      </c>
      <c r="J74" s="5">
        <v>8</v>
      </c>
      <c r="K74" s="6">
        <v>20</v>
      </c>
      <c r="L74" s="6">
        <v>28</v>
      </c>
      <c r="M74" s="140"/>
    </row>
    <row r="75" spans="2:13">
      <c r="C75" s="140" t="s">
        <v>355</v>
      </c>
      <c r="D75" s="5">
        <v>4</v>
      </c>
      <c r="E75" s="6">
        <v>51</v>
      </c>
      <c r="F75" s="7">
        <v>55</v>
      </c>
      <c r="G75" s="6">
        <v>8</v>
      </c>
      <c r="H75" s="6">
        <v>63</v>
      </c>
      <c r="I75" s="6">
        <v>71</v>
      </c>
      <c r="J75" s="5">
        <v>12</v>
      </c>
      <c r="K75" s="6">
        <v>114</v>
      </c>
      <c r="L75" s="6">
        <v>126</v>
      </c>
      <c r="M75" s="140"/>
    </row>
    <row r="76" spans="2:13">
      <c r="C76" s="140" t="s">
        <v>356</v>
      </c>
      <c r="D76" s="5">
        <v>2</v>
      </c>
      <c r="E76" s="6">
        <v>21</v>
      </c>
      <c r="F76" s="7">
        <v>23</v>
      </c>
      <c r="G76" s="6">
        <v>0</v>
      </c>
      <c r="H76" s="6">
        <v>2</v>
      </c>
      <c r="I76" s="6">
        <v>2</v>
      </c>
      <c r="J76" s="5">
        <v>2</v>
      </c>
      <c r="K76" s="6">
        <v>23</v>
      </c>
      <c r="L76" s="6">
        <v>25</v>
      </c>
      <c r="M76" s="140"/>
    </row>
    <row r="77" spans="2:13">
      <c r="B77" s="58"/>
      <c r="C77" s="140" t="s">
        <v>357</v>
      </c>
      <c r="D77" s="5">
        <v>0</v>
      </c>
      <c r="E77" s="6">
        <v>1</v>
      </c>
      <c r="F77" s="7">
        <v>1</v>
      </c>
      <c r="G77" s="6">
        <v>1</v>
      </c>
      <c r="H77" s="6">
        <v>4</v>
      </c>
      <c r="I77" s="6">
        <v>5</v>
      </c>
      <c r="J77" s="5">
        <v>1</v>
      </c>
      <c r="K77" s="6">
        <v>5</v>
      </c>
      <c r="L77" s="6">
        <v>6</v>
      </c>
      <c r="M77" s="140"/>
    </row>
    <row r="78" spans="2:13">
      <c r="B78" s="58"/>
      <c r="C78" s="140" t="s">
        <v>358</v>
      </c>
      <c r="D78" s="5">
        <v>20</v>
      </c>
      <c r="E78" s="6">
        <v>17</v>
      </c>
      <c r="F78" s="7">
        <v>37</v>
      </c>
      <c r="G78" s="6">
        <v>1</v>
      </c>
      <c r="H78" s="6">
        <v>0</v>
      </c>
      <c r="I78" s="6">
        <v>1</v>
      </c>
      <c r="J78" s="5">
        <v>21</v>
      </c>
      <c r="K78" s="6">
        <v>17</v>
      </c>
      <c r="L78" s="6">
        <v>38</v>
      </c>
      <c r="M78" s="140"/>
    </row>
    <row r="79" spans="2:13">
      <c r="B79" s="58"/>
      <c r="C79" t="s">
        <v>359</v>
      </c>
      <c r="D79" s="5">
        <v>8</v>
      </c>
      <c r="E79" s="6">
        <v>28</v>
      </c>
      <c r="F79" s="7">
        <v>36</v>
      </c>
      <c r="G79" s="6">
        <v>1</v>
      </c>
      <c r="H79" s="6">
        <v>0</v>
      </c>
      <c r="I79" s="6">
        <v>1</v>
      </c>
      <c r="J79" s="5">
        <v>9</v>
      </c>
      <c r="K79" s="6">
        <v>28</v>
      </c>
      <c r="L79" s="6">
        <v>37</v>
      </c>
      <c r="M79" s="140"/>
    </row>
    <row r="80" spans="2:13">
      <c r="B80" s="58"/>
      <c r="C80" s="140" t="s">
        <v>360</v>
      </c>
      <c r="D80" s="5">
        <v>1</v>
      </c>
      <c r="E80" s="6">
        <v>13</v>
      </c>
      <c r="F80" s="7">
        <v>14</v>
      </c>
      <c r="G80" s="6">
        <v>2</v>
      </c>
      <c r="H80" s="6">
        <v>0</v>
      </c>
      <c r="I80" s="6">
        <v>2</v>
      </c>
      <c r="J80" s="5">
        <v>3</v>
      </c>
      <c r="K80" s="6">
        <v>13</v>
      </c>
      <c r="L80" s="6">
        <v>16</v>
      </c>
      <c r="M80" s="140"/>
    </row>
    <row r="81" spans="2:13">
      <c r="B81" s="58"/>
      <c r="C81" s="140" t="s">
        <v>361</v>
      </c>
      <c r="D81" s="5">
        <v>242</v>
      </c>
      <c r="E81" s="6">
        <v>1404</v>
      </c>
      <c r="F81" s="7">
        <v>1646</v>
      </c>
      <c r="G81" s="6">
        <v>9</v>
      </c>
      <c r="H81" s="6">
        <v>103</v>
      </c>
      <c r="I81" s="6">
        <v>112</v>
      </c>
      <c r="J81" s="5">
        <v>251</v>
      </c>
      <c r="K81" s="6">
        <v>1507</v>
      </c>
      <c r="L81" s="6">
        <v>1758</v>
      </c>
      <c r="M81" s="140"/>
    </row>
    <row r="82" spans="2:13">
      <c r="B82" s="58"/>
      <c r="C82" s="140" t="s">
        <v>362</v>
      </c>
      <c r="D82" s="5">
        <v>39</v>
      </c>
      <c r="E82" s="6">
        <v>204</v>
      </c>
      <c r="F82" s="7">
        <v>243</v>
      </c>
      <c r="G82" s="6">
        <v>1</v>
      </c>
      <c r="H82" s="6">
        <v>8</v>
      </c>
      <c r="I82" s="6">
        <v>9</v>
      </c>
      <c r="J82" s="5">
        <v>40</v>
      </c>
      <c r="K82" s="6">
        <v>212</v>
      </c>
      <c r="L82" s="6">
        <v>252</v>
      </c>
      <c r="M82" s="140"/>
    </row>
    <row r="83" spans="2:13">
      <c r="B83" s="58"/>
      <c r="C83" t="s">
        <v>363</v>
      </c>
      <c r="D83" s="5">
        <v>1</v>
      </c>
      <c r="E83" s="6">
        <v>432</v>
      </c>
      <c r="F83" s="7">
        <v>433</v>
      </c>
      <c r="G83" s="6">
        <v>1</v>
      </c>
      <c r="H83" s="6">
        <v>143</v>
      </c>
      <c r="I83" s="6">
        <v>144</v>
      </c>
      <c r="J83" s="5">
        <v>2</v>
      </c>
      <c r="K83" s="6">
        <v>575</v>
      </c>
      <c r="L83" s="6">
        <v>577</v>
      </c>
      <c r="M83" s="140"/>
    </row>
    <row r="84" spans="2:13">
      <c r="B84" s="58"/>
      <c r="C84" s="8" t="s">
        <v>50</v>
      </c>
      <c r="D84" s="9">
        <v>588</v>
      </c>
      <c r="E84" s="10">
        <v>3204</v>
      </c>
      <c r="F84" s="11">
        <v>3792</v>
      </c>
      <c r="G84" s="10">
        <v>29</v>
      </c>
      <c r="H84" s="10">
        <v>380</v>
      </c>
      <c r="I84" s="10">
        <v>409</v>
      </c>
      <c r="J84" s="9">
        <v>617</v>
      </c>
      <c r="K84" s="10">
        <v>3584</v>
      </c>
      <c r="L84" s="10">
        <v>4201</v>
      </c>
      <c r="M84" s="140"/>
    </row>
    <row r="85" spans="2:13" ht="25.5" customHeight="1">
      <c r="B85" s="679" t="s">
        <v>141</v>
      </c>
      <c r="C85" s="682"/>
      <c r="D85" s="12"/>
      <c r="E85" s="13"/>
      <c r="F85" s="14"/>
      <c r="G85" s="13"/>
      <c r="H85" s="13"/>
      <c r="I85" s="13"/>
      <c r="J85" s="12"/>
      <c r="K85" s="13"/>
      <c r="L85" s="13"/>
      <c r="M85" s="140"/>
    </row>
    <row r="86" spans="2:13">
      <c r="B86" s="58"/>
      <c r="C86" s="258" t="s">
        <v>364</v>
      </c>
      <c r="D86" s="163">
        <v>12</v>
      </c>
      <c r="E86" s="164">
        <v>3</v>
      </c>
      <c r="F86" s="165">
        <v>15</v>
      </c>
      <c r="G86" s="164">
        <v>0</v>
      </c>
      <c r="H86" s="164">
        <v>0</v>
      </c>
      <c r="I86" s="164">
        <v>0</v>
      </c>
      <c r="J86" s="163">
        <v>12</v>
      </c>
      <c r="K86" s="164">
        <v>3</v>
      </c>
      <c r="L86" s="164">
        <v>15</v>
      </c>
      <c r="M86" s="140"/>
    </row>
    <row r="87" spans="2:13">
      <c r="B87" s="58"/>
      <c r="C87" s="8" t="s">
        <v>50</v>
      </c>
      <c r="D87" s="9">
        <v>12</v>
      </c>
      <c r="E87" s="10">
        <v>3</v>
      </c>
      <c r="F87" s="11">
        <v>15</v>
      </c>
      <c r="G87" s="10">
        <v>0</v>
      </c>
      <c r="H87" s="10">
        <v>0</v>
      </c>
      <c r="I87" s="10">
        <v>0</v>
      </c>
      <c r="J87" s="9">
        <v>12</v>
      </c>
      <c r="K87" s="10">
        <v>3</v>
      </c>
      <c r="L87" s="10">
        <v>15</v>
      </c>
      <c r="M87" s="140"/>
    </row>
    <row r="88" spans="2:13">
      <c r="B88" s="66" t="s">
        <v>142</v>
      </c>
      <c r="C88" s="8"/>
      <c r="D88" s="12"/>
      <c r="E88" s="13"/>
      <c r="F88" s="14"/>
      <c r="G88" s="13"/>
      <c r="H88" s="13"/>
      <c r="I88" s="13"/>
      <c r="J88" s="12"/>
      <c r="K88" s="13"/>
      <c r="L88" s="13"/>
      <c r="M88" s="140"/>
    </row>
    <row r="89" spans="2:13">
      <c r="B89" s="140"/>
      <c r="C89" s="258" t="s">
        <v>365</v>
      </c>
      <c r="D89" s="163">
        <v>120</v>
      </c>
      <c r="E89" s="164">
        <v>43</v>
      </c>
      <c r="F89" s="165">
        <v>163</v>
      </c>
      <c r="G89" s="164">
        <v>3</v>
      </c>
      <c r="H89" s="164">
        <v>1</v>
      </c>
      <c r="I89" s="164">
        <v>4</v>
      </c>
      <c r="J89" s="163">
        <v>123</v>
      </c>
      <c r="K89" s="164">
        <v>44</v>
      </c>
      <c r="L89" s="164">
        <v>167</v>
      </c>
      <c r="M89" s="140"/>
    </row>
    <row r="90" spans="2:13">
      <c r="C90" s="8" t="s">
        <v>50</v>
      </c>
      <c r="D90" s="9">
        <v>120</v>
      </c>
      <c r="E90" s="10">
        <v>43</v>
      </c>
      <c r="F90" s="11">
        <v>163</v>
      </c>
      <c r="G90" s="10">
        <v>3</v>
      </c>
      <c r="H90" s="10">
        <v>1</v>
      </c>
      <c r="I90" s="10">
        <v>4</v>
      </c>
      <c r="J90" s="9">
        <v>123</v>
      </c>
      <c r="K90" s="10">
        <v>44</v>
      </c>
      <c r="L90" s="10">
        <v>167</v>
      </c>
      <c r="M90" s="140"/>
    </row>
    <row r="91" spans="2:13">
      <c r="B91" s="66" t="s">
        <v>143</v>
      </c>
      <c r="C91" s="140"/>
      <c r="D91" s="12"/>
      <c r="E91" s="13"/>
      <c r="F91" s="14"/>
      <c r="G91" s="13"/>
      <c r="H91" s="13"/>
      <c r="I91" s="13"/>
      <c r="J91" s="12"/>
      <c r="K91" s="13"/>
      <c r="L91" s="13"/>
      <c r="M91" s="140"/>
    </row>
    <row r="92" spans="2:13">
      <c r="C92" s="140" t="s">
        <v>366</v>
      </c>
      <c r="D92" s="163">
        <v>9</v>
      </c>
      <c r="E92" s="164">
        <v>112</v>
      </c>
      <c r="F92" s="165">
        <v>121</v>
      </c>
      <c r="G92" s="164">
        <v>0</v>
      </c>
      <c r="H92" s="164">
        <v>5</v>
      </c>
      <c r="I92" s="164">
        <v>5</v>
      </c>
      <c r="J92" s="163">
        <v>9</v>
      </c>
      <c r="K92" s="164">
        <v>117</v>
      </c>
      <c r="L92" s="164">
        <v>126</v>
      </c>
      <c r="M92" s="140"/>
    </row>
    <row r="93" spans="2:13">
      <c r="C93" s="8" t="s">
        <v>50</v>
      </c>
      <c r="D93" s="9">
        <v>9</v>
      </c>
      <c r="E93" s="10">
        <v>112</v>
      </c>
      <c r="F93" s="11">
        <v>121</v>
      </c>
      <c r="G93" s="10">
        <v>0</v>
      </c>
      <c r="H93" s="10">
        <v>5</v>
      </c>
      <c r="I93" s="10">
        <v>5</v>
      </c>
      <c r="J93" s="9">
        <v>9</v>
      </c>
      <c r="K93" s="10">
        <v>117</v>
      </c>
      <c r="L93" s="10">
        <v>126</v>
      </c>
      <c r="M93" s="140"/>
    </row>
    <row r="94" spans="2:13">
      <c r="B94" s="1" t="s">
        <v>144</v>
      </c>
      <c r="C94" s="8"/>
      <c r="D94" s="12"/>
      <c r="E94" s="13"/>
      <c r="F94" s="14"/>
      <c r="G94" s="13"/>
      <c r="H94" s="13"/>
      <c r="I94" s="13"/>
      <c r="J94" s="12"/>
      <c r="K94" s="13"/>
      <c r="L94" s="13"/>
      <c r="M94" s="140"/>
    </row>
    <row r="95" spans="2:13">
      <c r="C95" t="s">
        <v>367</v>
      </c>
      <c r="D95" s="5">
        <v>2213</v>
      </c>
      <c r="E95" s="6">
        <v>1558</v>
      </c>
      <c r="F95" s="7">
        <v>3771</v>
      </c>
      <c r="G95" s="6">
        <v>141</v>
      </c>
      <c r="H95" s="6">
        <v>143</v>
      </c>
      <c r="I95" s="6">
        <v>284</v>
      </c>
      <c r="J95" s="5">
        <v>2354</v>
      </c>
      <c r="K95" s="6">
        <v>1701</v>
      </c>
      <c r="L95" s="6">
        <v>4055</v>
      </c>
      <c r="M95" s="140"/>
    </row>
    <row r="96" spans="2:13">
      <c r="C96" t="s">
        <v>368</v>
      </c>
      <c r="D96" s="5">
        <v>12</v>
      </c>
      <c r="E96" s="6">
        <v>11</v>
      </c>
      <c r="F96" s="7">
        <v>23</v>
      </c>
      <c r="G96" s="6">
        <v>41</v>
      </c>
      <c r="H96" s="6">
        <v>34</v>
      </c>
      <c r="I96" s="6">
        <v>75</v>
      </c>
      <c r="J96" s="5">
        <v>53</v>
      </c>
      <c r="K96" s="6">
        <v>45</v>
      </c>
      <c r="L96" s="6">
        <v>98</v>
      </c>
      <c r="M96" s="140"/>
    </row>
    <row r="97" spans="2:13">
      <c r="C97" s="140" t="s">
        <v>369</v>
      </c>
      <c r="D97" s="5">
        <v>74</v>
      </c>
      <c r="E97" s="6">
        <v>226</v>
      </c>
      <c r="F97" s="7">
        <v>300</v>
      </c>
      <c r="G97" s="6">
        <v>3</v>
      </c>
      <c r="H97" s="6">
        <v>8</v>
      </c>
      <c r="I97" s="6">
        <v>11</v>
      </c>
      <c r="J97" s="5">
        <v>77</v>
      </c>
      <c r="K97" s="6">
        <v>234</v>
      </c>
      <c r="L97" s="6">
        <v>311</v>
      </c>
      <c r="M97" s="140"/>
    </row>
    <row r="98" spans="2:13">
      <c r="B98" s="58"/>
      <c r="C98" s="140" t="s">
        <v>370</v>
      </c>
      <c r="D98" s="5">
        <v>4</v>
      </c>
      <c r="E98" s="6">
        <v>8</v>
      </c>
      <c r="F98" s="7">
        <v>12</v>
      </c>
      <c r="G98" s="6">
        <v>2</v>
      </c>
      <c r="H98" s="6">
        <v>7</v>
      </c>
      <c r="I98" s="6">
        <v>9</v>
      </c>
      <c r="J98" s="5">
        <v>6</v>
      </c>
      <c r="K98" s="6">
        <v>15</v>
      </c>
      <c r="L98" s="6">
        <v>21</v>
      </c>
      <c r="M98" s="140"/>
    </row>
    <row r="99" spans="2:13">
      <c r="B99" s="58"/>
      <c r="C99" s="140" t="s">
        <v>853</v>
      </c>
      <c r="D99" s="5">
        <v>28</v>
      </c>
      <c r="E99" s="6">
        <v>54</v>
      </c>
      <c r="F99" s="7">
        <v>82</v>
      </c>
      <c r="G99" s="6">
        <v>3</v>
      </c>
      <c r="H99" s="6">
        <v>8</v>
      </c>
      <c r="I99" s="6">
        <v>11</v>
      </c>
      <c r="J99" s="5">
        <v>31</v>
      </c>
      <c r="K99" s="6">
        <v>62</v>
      </c>
      <c r="L99" s="6">
        <v>93</v>
      </c>
      <c r="M99" s="140"/>
    </row>
    <row r="100" spans="2:13">
      <c r="B100" s="58"/>
      <c r="C100" t="s">
        <v>372</v>
      </c>
      <c r="D100" s="5">
        <v>26</v>
      </c>
      <c r="E100" s="6">
        <v>15</v>
      </c>
      <c r="F100" s="7">
        <v>41</v>
      </c>
      <c r="G100" s="6">
        <v>0</v>
      </c>
      <c r="H100" s="6">
        <v>0</v>
      </c>
      <c r="I100" s="6">
        <v>0</v>
      </c>
      <c r="J100" s="5">
        <v>26</v>
      </c>
      <c r="K100" s="6">
        <v>15</v>
      </c>
      <c r="L100" s="6">
        <v>41</v>
      </c>
      <c r="M100" s="140"/>
    </row>
    <row r="101" spans="2:13">
      <c r="B101" s="58"/>
      <c r="C101" s="140" t="s">
        <v>373</v>
      </c>
      <c r="D101" s="5">
        <v>35</v>
      </c>
      <c r="E101" s="6">
        <v>11</v>
      </c>
      <c r="F101" s="7">
        <v>46</v>
      </c>
      <c r="G101" s="6">
        <v>2</v>
      </c>
      <c r="H101" s="6">
        <v>1</v>
      </c>
      <c r="I101" s="6">
        <v>3</v>
      </c>
      <c r="J101" s="5">
        <v>37</v>
      </c>
      <c r="K101" s="6">
        <v>12</v>
      </c>
      <c r="L101" s="6">
        <v>49</v>
      </c>
      <c r="M101" s="140"/>
    </row>
    <row r="102" spans="2:13">
      <c r="B102" s="58"/>
      <c r="C102" s="140" t="s">
        <v>374</v>
      </c>
      <c r="D102" s="5">
        <v>4</v>
      </c>
      <c r="E102" s="6">
        <v>1</v>
      </c>
      <c r="F102" s="7">
        <v>5</v>
      </c>
      <c r="G102" s="6">
        <v>18</v>
      </c>
      <c r="H102" s="6">
        <v>5</v>
      </c>
      <c r="I102" s="6">
        <v>23</v>
      </c>
      <c r="J102" s="5">
        <v>22</v>
      </c>
      <c r="K102" s="6">
        <v>6</v>
      </c>
      <c r="L102" s="6">
        <v>28</v>
      </c>
      <c r="M102" s="140"/>
    </row>
    <row r="103" spans="2:13">
      <c r="C103" s="140" t="s">
        <v>375</v>
      </c>
      <c r="D103" s="5">
        <v>96</v>
      </c>
      <c r="E103" s="6">
        <v>90</v>
      </c>
      <c r="F103" s="7">
        <v>186</v>
      </c>
      <c r="G103" s="6">
        <v>91</v>
      </c>
      <c r="H103" s="6">
        <v>89</v>
      </c>
      <c r="I103" s="6">
        <v>180</v>
      </c>
      <c r="J103" s="5">
        <v>187</v>
      </c>
      <c r="K103" s="6">
        <v>179</v>
      </c>
      <c r="L103" s="6">
        <v>366</v>
      </c>
      <c r="M103" s="140"/>
    </row>
    <row r="104" spans="2:13">
      <c r="C104" s="140" t="s">
        <v>376</v>
      </c>
      <c r="D104" s="5">
        <v>2</v>
      </c>
      <c r="E104" s="6">
        <v>14</v>
      </c>
      <c r="F104" s="7">
        <v>16</v>
      </c>
      <c r="G104" s="6">
        <v>6</v>
      </c>
      <c r="H104" s="6">
        <v>33</v>
      </c>
      <c r="I104" s="6">
        <v>39</v>
      </c>
      <c r="J104" s="5">
        <v>8</v>
      </c>
      <c r="K104" s="6">
        <v>47</v>
      </c>
      <c r="L104" s="6">
        <v>55</v>
      </c>
      <c r="M104" s="140"/>
    </row>
    <row r="105" spans="2:13">
      <c r="C105" s="140" t="s">
        <v>377</v>
      </c>
      <c r="D105" s="5">
        <v>0</v>
      </c>
      <c r="E105" s="6">
        <v>4</v>
      </c>
      <c r="F105" s="7">
        <v>4</v>
      </c>
      <c r="G105" s="6">
        <v>0</v>
      </c>
      <c r="H105" s="6">
        <v>1</v>
      </c>
      <c r="I105" s="6">
        <v>1</v>
      </c>
      <c r="J105" s="5">
        <v>0</v>
      </c>
      <c r="K105" s="6">
        <v>5</v>
      </c>
      <c r="L105" s="6">
        <v>5</v>
      </c>
      <c r="M105" s="140"/>
    </row>
    <row r="106" spans="2:13">
      <c r="B106" s="58"/>
      <c r="C106" s="140" t="s">
        <v>378</v>
      </c>
      <c r="D106" s="5">
        <v>2</v>
      </c>
      <c r="E106" s="6">
        <v>4</v>
      </c>
      <c r="F106" s="7">
        <v>6</v>
      </c>
      <c r="G106" s="6">
        <v>0</v>
      </c>
      <c r="H106" s="6">
        <v>1</v>
      </c>
      <c r="I106" s="6">
        <v>1</v>
      </c>
      <c r="J106" s="5">
        <v>2</v>
      </c>
      <c r="K106" s="6">
        <v>5</v>
      </c>
      <c r="L106" s="6">
        <v>7</v>
      </c>
      <c r="M106" s="140"/>
    </row>
    <row r="107" spans="2:13">
      <c r="B107" s="58"/>
      <c r="C107" s="140" t="s">
        <v>379</v>
      </c>
      <c r="D107" s="5">
        <v>5</v>
      </c>
      <c r="E107" s="6">
        <v>7</v>
      </c>
      <c r="F107" s="7">
        <v>12</v>
      </c>
      <c r="G107" s="6">
        <v>0</v>
      </c>
      <c r="H107" s="6">
        <v>8</v>
      </c>
      <c r="I107" s="6">
        <v>8</v>
      </c>
      <c r="J107" s="5">
        <v>5</v>
      </c>
      <c r="K107" s="6">
        <v>15</v>
      </c>
      <c r="L107" s="6">
        <v>20</v>
      </c>
      <c r="M107" s="140"/>
    </row>
    <row r="108" spans="2:13">
      <c r="B108" s="58"/>
      <c r="C108" t="s">
        <v>380</v>
      </c>
      <c r="D108" s="5">
        <v>2</v>
      </c>
      <c r="E108" s="6">
        <v>12</v>
      </c>
      <c r="F108" s="7">
        <v>14</v>
      </c>
      <c r="G108" s="6">
        <v>2</v>
      </c>
      <c r="H108" s="6">
        <v>9</v>
      </c>
      <c r="I108" s="6">
        <v>11</v>
      </c>
      <c r="J108" s="5">
        <v>4</v>
      </c>
      <c r="K108" s="6">
        <v>21</v>
      </c>
      <c r="L108" s="6">
        <v>25</v>
      </c>
      <c r="M108" s="140"/>
    </row>
    <row r="109" spans="2:13">
      <c r="C109" t="s">
        <v>381</v>
      </c>
      <c r="D109" s="5">
        <v>2</v>
      </c>
      <c r="E109" s="6">
        <v>8</v>
      </c>
      <c r="F109" s="7">
        <v>10</v>
      </c>
      <c r="G109" s="6">
        <v>13</v>
      </c>
      <c r="H109" s="6">
        <v>8</v>
      </c>
      <c r="I109" s="6">
        <v>21</v>
      </c>
      <c r="J109" s="5">
        <v>15</v>
      </c>
      <c r="K109" s="6">
        <v>16</v>
      </c>
      <c r="L109" s="6">
        <v>31</v>
      </c>
      <c r="M109" s="140"/>
    </row>
    <row r="110" spans="2:13">
      <c r="C110" s="140" t="s">
        <v>382</v>
      </c>
      <c r="D110" s="5">
        <v>104</v>
      </c>
      <c r="E110" s="6">
        <v>96</v>
      </c>
      <c r="F110" s="7">
        <v>200</v>
      </c>
      <c r="G110" s="6">
        <v>2</v>
      </c>
      <c r="H110" s="6">
        <v>2</v>
      </c>
      <c r="I110" s="6">
        <v>4</v>
      </c>
      <c r="J110" s="5">
        <v>106</v>
      </c>
      <c r="K110" s="6">
        <v>98</v>
      </c>
      <c r="L110" s="6">
        <v>204</v>
      </c>
      <c r="M110" s="140"/>
    </row>
    <row r="111" spans="2:13">
      <c r="C111" s="140" t="s">
        <v>383</v>
      </c>
      <c r="D111" s="5">
        <v>24</v>
      </c>
      <c r="E111" s="6">
        <v>46</v>
      </c>
      <c r="F111" s="7">
        <v>70</v>
      </c>
      <c r="G111" s="6">
        <v>0</v>
      </c>
      <c r="H111" s="6">
        <v>2</v>
      </c>
      <c r="I111" s="6">
        <v>2</v>
      </c>
      <c r="J111" s="5">
        <v>24</v>
      </c>
      <c r="K111" s="6">
        <v>48</v>
      </c>
      <c r="L111" s="6">
        <v>72</v>
      </c>
      <c r="M111" s="140"/>
    </row>
    <row r="112" spans="2:13">
      <c r="C112" s="140" t="s">
        <v>384</v>
      </c>
      <c r="D112" s="5">
        <v>11</v>
      </c>
      <c r="E112" s="6">
        <v>6</v>
      </c>
      <c r="F112" s="7">
        <v>17</v>
      </c>
      <c r="G112" s="6">
        <v>1</v>
      </c>
      <c r="H112" s="6">
        <v>0</v>
      </c>
      <c r="I112" s="6">
        <v>1</v>
      </c>
      <c r="J112" s="5">
        <v>12</v>
      </c>
      <c r="K112" s="6">
        <v>6</v>
      </c>
      <c r="L112" s="6">
        <v>18</v>
      </c>
      <c r="M112" s="140"/>
    </row>
    <row r="113" spans="2:13">
      <c r="C113" s="140" t="s">
        <v>385</v>
      </c>
      <c r="D113" s="5">
        <v>153</v>
      </c>
      <c r="E113" s="6">
        <v>425</v>
      </c>
      <c r="F113" s="7">
        <v>578</v>
      </c>
      <c r="G113" s="6">
        <v>15</v>
      </c>
      <c r="H113" s="6">
        <v>44</v>
      </c>
      <c r="I113" s="6">
        <v>59</v>
      </c>
      <c r="J113" s="5">
        <v>168</v>
      </c>
      <c r="K113" s="6">
        <v>469</v>
      </c>
      <c r="L113" s="6">
        <v>637</v>
      </c>
      <c r="M113" s="140"/>
    </row>
    <row r="114" spans="2:13">
      <c r="C114" t="s">
        <v>386</v>
      </c>
      <c r="D114" s="5">
        <v>3</v>
      </c>
      <c r="E114" s="6">
        <v>12</v>
      </c>
      <c r="F114" s="7">
        <v>15</v>
      </c>
      <c r="G114" s="6">
        <v>0</v>
      </c>
      <c r="H114" s="6">
        <v>1</v>
      </c>
      <c r="I114" s="6">
        <v>1</v>
      </c>
      <c r="J114" s="5">
        <v>3</v>
      </c>
      <c r="K114" s="6">
        <v>13</v>
      </c>
      <c r="L114" s="6">
        <v>16</v>
      </c>
      <c r="M114" s="140"/>
    </row>
    <row r="115" spans="2:13">
      <c r="C115" s="140" t="s">
        <v>387</v>
      </c>
      <c r="D115" s="5">
        <v>32</v>
      </c>
      <c r="E115" s="6">
        <v>86</v>
      </c>
      <c r="F115" s="7">
        <v>118</v>
      </c>
      <c r="G115" s="6">
        <v>3</v>
      </c>
      <c r="H115" s="6">
        <v>6</v>
      </c>
      <c r="I115" s="6">
        <v>9</v>
      </c>
      <c r="J115" s="5">
        <v>35</v>
      </c>
      <c r="K115" s="6">
        <v>92</v>
      </c>
      <c r="L115" s="6">
        <v>127</v>
      </c>
      <c r="M115" s="140"/>
    </row>
    <row r="116" spans="2:13">
      <c r="C116" s="140" t="s">
        <v>388</v>
      </c>
      <c r="D116" s="5">
        <v>5</v>
      </c>
      <c r="E116" s="6">
        <v>18</v>
      </c>
      <c r="F116" s="7">
        <v>23</v>
      </c>
      <c r="G116" s="6">
        <v>1</v>
      </c>
      <c r="H116" s="6">
        <v>0</v>
      </c>
      <c r="I116" s="6">
        <v>1</v>
      </c>
      <c r="J116" s="5">
        <v>6</v>
      </c>
      <c r="K116" s="6">
        <v>18</v>
      </c>
      <c r="L116" s="6">
        <v>24</v>
      </c>
      <c r="M116" s="140"/>
    </row>
    <row r="117" spans="2:13">
      <c r="B117" s="58"/>
      <c r="C117" s="8" t="s">
        <v>50</v>
      </c>
      <c r="D117" s="9">
        <v>2837</v>
      </c>
      <c r="E117" s="10">
        <v>2712</v>
      </c>
      <c r="F117" s="11">
        <v>5549</v>
      </c>
      <c r="G117" s="10">
        <v>344</v>
      </c>
      <c r="H117" s="10">
        <v>410</v>
      </c>
      <c r="I117" s="10">
        <v>754</v>
      </c>
      <c r="J117" s="9">
        <v>3181</v>
      </c>
      <c r="K117" s="10">
        <v>3122</v>
      </c>
      <c r="L117" s="10">
        <v>6303</v>
      </c>
      <c r="M117" s="140"/>
    </row>
    <row r="118" spans="2:13">
      <c r="B118" s="1" t="s">
        <v>146</v>
      </c>
      <c r="C118" s="8"/>
      <c r="D118" s="12"/>
      <c r="E118" s="13"/>
      <c r="F118" s="14"/>
      <c r="G118" s="13"/>
      <c r="H118" s="13"/>
      <c r="I118" s="13"/>
      <c r="J118" s="12"/>
      <c r="K118" s="13"/>
      <c r="L118" s="13"/>
      <c r="M118" s="140"/>
    </row>
    <row r="119" spans="2:13">
      <c r="C119" s="258" t="s">
        <v>389</v>
      </c>
      <c r="D119" s="163">
        <v>19</v>
      </c>
      <c r="E119" s="164">
        <v>5</v>
      </c>
      <c r="F119" s="165">
        <v>24</v>
      </c>
      <c r="G119" s="164">
        <v>66</v>
      </c>
      <c r="H119" s="164">
        <v>20</v>
      </c>
      <c r="I119" s="164">
        <v>86</v>
      </c>
      <c r="J119" s="163">
        <v>85</v>
      </c>
      <c r="K119" s="164">
        <v>25</v>
      </c>
      <c r="L119" s="164">
        <v>110</v>
      </c>
      <c r="M119" s="140"/>
    </row>
    <row r="120" spans="2:13">
      <c r="B120" s="58"/>
      <c r="C120" t="s">
        <v>390</v>
      </c>
      <c r="D120" s="5">
        <v>43</v>
      </c>
      <c r="E120" s="6">
        <v>18</v>
      </c>
      <c r="F120" s="7">
        <v>61</v>
      </c>
      <c r="G120" s="6">
        <v>5</v>
      </c>
      <c r="H120" s="6">
        <v>1</v>
      </c>
      <c r="I120" s="6">
        <v>6</v>
      </c>
      <c r="J120" s="5">
        <v>48</v>
      </c>
      <c r="K120" s="6">
        <v>19</v>
      </c>
      <c r="L120" s="6">
        <v>67</v>
      </c>
      <c r="M120" s="140"/>
    </row>
    <row r="121" spans="2:13">
      <c r="B121" s="58"/>
      <c r="C121" s="140" t="s">
        <v>391</v>
      </c>
      <c r="D121" s="5">
        <v>23</v>
      </c>
      <c r="E121" s="6">
        <v>52</v>
      </c>
      <c r="F121" s="7">
        <v>75</v>
      </c>
      <c r="G121" s="6">
        <v>2</v>
      </c>
      <c r="H121" s="6">
        <v>11</v>
      </c>
      <c r="I121" s="6">
        <v>13</v>
      </c>
      <c r="J121" s="5">
        <v>25</v>
      </c>
      <c r="K121" s="6">
        <v>63</v>
      </c>
      <c r="L121" s="6">
        <v>88</v>
      </c>
      <c r="M121" s="140"/>
    </row>
    <row r="122" spans="2:13">
      <c r="C122" t="s">
        <v>392</v>
      </c>
      <c r="D122" s="5">
        <v>5</v>
      </c>
      <c r="E122" s="6">
        <v>0</v>
      </c>
      <c r="F122" s="7">
        <v>5</v>
      </c>
      <c r="G122" s="6">
        <v>22</v>
      </c>
      <c r="H122" s="6">
        <v>1</v>
      </c>
      <c r="I122" s="6">
        <v>23</v>
      </c>
      <c r="J122" s="5">
        <v>27</v>
      </c>
      <c r="K122" s="6">
        <v>1</v>
      </c>
      <c r="L122" s="6">
        <v>28</v>
      </c>
      <c r="M122" s="140"/>
    </row>
    <row r="123" spans="2:13">
      <c r="C123" t="s">
        <v>393</v>
      </c>
      <c r="D123" s="5">
        <v>177</v>
      </c>
      <c r="E123" s="6">
        <v>2</v>
      </c>
      <c r="F123" s="7">
        <v>179</v>
      </c>
      <c r="G123" s="6">
        <v>13</v>
      </c>
      <c r="H123" s="6">
        <v>0</v>
      </c>
      <c r="I123" s="6">
        <v>13</v>
      </c>
      <c r="J123" s="5">
        <v>190</v>
      </c>
      <c r="K123" s="6">
        <v>2</v>
      </c>
      <c r="L123" s="6">
        <v>192</v>
      </c>
      <c r="M123" s="140"/>
    </row>
    <row r="124" spans="2:13">
      <c r="B124" s="58"/>
      <c r="C124" s="140" t="s">
        <v>394</v>
      </c>
      <c r="D124" s="5">
        <v>213</v>
      </c>
      <c r="E124" s="6">
        <v>21</v>
      </c>
      <c r="F124" s="7">
        <v>234</v>
      </c>
      <c r="G124" s="6">
        <v>5</v>
      </c>
      <c r="H124" s="6">
        <v>0</v>
      </c>
      <c r="I124" s="6">
        <v>5</v>
      </c>
      <c r="J124" s="5">
        <v>218</v>
      </c>
      <c r="K124" s="6">
        <v>21</v>
      </c>
      <c r="L124" s="6">
        <v>239</v>
      </c>
      <c r="M124" s="140"/>
    </row>
    <row r="125" spans="2:13">
      <c r="B125" s="58"/>
      <c r="C125" t="s">
        <v>395</v>
      </c>
      <c r="D125" s="5">
        <v>244</v>
      </c>
      <c r="E125" s="6">
        <v>85</v>
      </c>
      <c r="F125" s="7">
        <v>329</v>
      </c>
      <c r="G125" s="6">
        <v>17</v>
      </c>
      <c r="H125" s="6">
        <v>8</v>
      </c>
      <c r="I125" s="6">
        <v>25</v>
      </c>
      <c r="J125" s="5">
        <v>261</v>
      </c>
      <c r="K125" s="6">
        <v>93</v>
      </c>
      <c r="L125" s="6">
        <v>354</v>
      </c>
      <c r="M125" s="140"/>
    </row>
    <row r="126" spans="2:13">
      <c r="B126" s="58"/>
      <c r="C126" s="140" t="s">
        <v>396</v>
      </c>
      <c r="D126" s="5">
        <v>123</v>
      </c>
      <c r="E126" s="6">
        <v>26</v>
      </c>
      <c r="F126" s="7">
        <v>149</v>
      </c>
      <c r="G126" s="6">
        <v>79</v>
      </c>
      <c r="H126" s="6">
        <v>38</v>
      </c>
      <c r="I126" s="6">
        <v>117</v>
      </c>
      <c r="J126" s="5">
        <v>202</v>
      </c>
      <c r="K126" s="6">
        <v>64</v>
      </c>
      <c r="L126" s="6">
        <v>266</v>
      </c>
      <c r="M126" s="140"/>
    </row>
    <row r="127" spans="2:13">
      <c r="B127" s="58"/>
      <c r="C127" s="140" t="s">
        <v>397</v>
      </c>
      <c r="D127" s="5">
        <v>93</v>
      </c>
      <c r="E127" s="6">
        <v>17</v>
      </c>
      <c r="F127" s="7">
        <v>110</v>
      </c>
      <c r="G127" s="6">
        <v>4</v>
      </c>
      <c r="H127" s="6">
        <v>1</v>
      </c>
      <c r="I127" s="6">
        <v>5</v>
      </c>
      <c r="J127" s="5">
        <v>97</v>
      </c>
      <c r="K127" s="6">
        <v>18</v>
      </c>
      <c r="L127" s="6">
        <v>115</v>
      </c>
      <c r="M127" s="140"/>
    </row>
    <row r="128" spans="2:13">
      <c r="B128" s="58"/>
      <c r="C128" s="140" t="s">
        <v>398</v>
      </c>
      <c r="D128" s="5">
        <v>4</v>
      </c>
      <c r="E128" s="6">
        <v>2</v>
      </c>
      <c r="F128" s="7">
        <v>6</v>
      </c>
      <c r="G128" s="6">
        <v>0</v>
      </c>
      <c r="H128" s="6">
        <v>0</v>
      </c>
      <c r="I128" s="6">
        <v>0</v>
      </c>
      <c r="J128" s="5">
        <v>4</v>
      </c>
      <c r="K128" s="6">
        <v>2</v>
      </c>
      <c r="L128" s="6">
        <v>6</v>
      </c>
      <c r="M128" s="140"/>
    </row>
    <row r="129" spans="1:13">
      <c r="B129" s="58"/>
      <c r="C129" s="140" t="s">
        <v>399</v>
      </c>
      <c r="D129" s="5">
        <v>2</v>
      </c>
      <c r="E129" s="6">
        <v>0</v>
      </c>
      <c r="F129" s="7">
        <v>2</v>
      </c>
      <c r="G129" s="6">
        <v>16</v>
      </c>
      <c r="H129" s="6">
        <v>1</v>
      </c>
      <c r="I129" s="6">
        <v>17</v>
      </c>
      <c r="J129" s="5">
        <v>18</v>
      </c>
      <c r="K129" s="6">
        <v>1</v>
      </c>
      <c r="L129" s="6">
        <v>19</v>
      </c>
      <c r="M129" s="140"/>
    </row>
    <row r="130" spans="1:13">
      <c r="B130" s="58"/>
      <c r="C130" s="140" t="s">
        <v>339</v>
      </c>
      <c r="D130" s="5">
        <v>581</v>
      </c>
      <c r="E130" s="6">
        <v>12</v>
      </c>
      <c r="F130" s="7">
        <v>593</v>
      </c>
      <c r="G130" s="6">
        <v>24</v>
      </c>
      <c r="H130" s="6">
        <v>2</v>
      </c>
      <c r="I130" s="6">
        <v>26</v>
      </c>
      <c r="J130" s="5">
        <v>605</v>
      </c>
      <c r="K130" s="6">
        <v>14</v>
      </c>
      <c r="L130" s="6">
        <v>619</v>
      </c>
      <c r="M130" s="140"/>
    </row>
    <row r="131" spans="1:13">
      <c r="B131" s="58"/>
      <c r="C131" t="s">
        <v>400</v>
      </c>
      <c r="D131" s="5">
        <v>291</v>
      </c>
      <c r="E131" s="6">
        <v>7</v>
      </c>
      <c r="F131" s="7">
        <v>298</v>
      </c>
      <c r="G131" s="6">
        <v>21</v>
      </c>
      <c r="H131" s="6">
        <v>0</v>
      </c>
      <c r="I131" s="6">
        <v>21</v>
      </c>
      <c r="J131" s="5">
        <v>312</v>
      </c>
      <c r="K131" s="6">
        <v>7</v>
      </c>
      <c r="L131" s="6">
        <v>319</v>
      </c>
      <c r="M131" s="140"/>
    </row>
    <row r="132" spans="1:13">
      <c r="B132" s="58"/>
      <c r="C132" t="s">
        <v>401</v>
      </c>
      <c r="D132" s="5">
        <v>14</v>
      </c>
      <c r="E132" s="6">
        <v>0</v>
      </c>
      <c r="F132" s="7">
        <v>14</v>
      </c>
      <c r="G132" s="6">
        <v>3</v>
      </c>
      <c r="H132" s="6">
        <v>0</v>
      </c>
      <c r="I132" s="6">
        <v>3</v>
      </c>
      <c r="J132" s="5">
        <v>17</v>
      </c>
      <c r="K132" s="6">
        <v>0</v>
      </c>
      <c r="L132" s="6">
        <v>17</v>
      </c>
      <c r="M132" s="140"/>
    </row>
    <row r="133" spans="1:13">
      <c r="B133" s="58"/>
      <c r="C133" s="140" t="s">
        <v>402</v>
      </c>
      <c r="D133" s="5">
        <v>98</v>
      </c>
      <c r="E133" s="6">
        <v>2</v>
      </c>
      <c r="F133" s="7">
        <v>100</v>
      </c>
      <c r="G133" s="6">
        <v>2</v>
      </c>
      <c r="H133" s="6">
        <v>0</v>
      </c>
      <c r="I133" s="6">
        <v>2</v>
      </c>
      <c r="J133" s="5">
        <v>100</v>
      </c>
      <c r="K133" s="6">
        <v>2</v>
      </c>
      <c r="L133" s="6">
        <v>102</v>
      </c>
      <c r="M133" s="140"/>
    </row>
    <row r="134" spans="1:13">
      <c r="B134" s="58"/>
      <c r="C134" s="140" t="s">
        <v>854</v>
      </c>
      <c r="D134" s="5">
        <v>7</v>
      </c>
      <c r="E134" s="6">
        <v>14</v>
      </c>
      <c r="F134" s="7">
        <v>21</v>
      </c>
      <c r="G134" s="6">
        <v>0</v>
      </c>
      <c r="H134" s="6">
        <v>1</v>
      </c>
      <c r="I134" s="6">
        <v>1</v>
      </c>
      <c r="J134" s="5">
        <v>7</v>
      </c>
      <c r="K134" s="6">
        <v>15</v>
      </c>
      <c r="L134" s="6">
        <v>22</v>
      </c>
      <c r="M134" s="140"/>
    </row>
    <row r="135" spans="1:13">
      <c r="B135" s="58"/>
      <c r="C135" s="140" t="s">
        <v>404</v>
      </c>
      <c r="D135" s="5">
        <v>183</v>
      </c>
      <c r="E135" s="6">
        <v>130</v>
      </c>
      <c r="F135" s="7">
        <v>313</v>
      </c>
      <c r="G135" s="6">
        <v>10</v>
      </c>
      <c r="H135" s="6">
        <v>16</v>
      </c>
      <c r="I135" s="6">
        <v>26</v>
      </c>
      <c r="J135" s="5">
        <v>193</v>
      </c>
      <c r="K135" s="6">
        <v>146</v>
      </c>
      <c r="L135" s="6">
        <v>339</v>
      </c>
      <c r="M135" s="140"/>
    </row>
    <row r="136" spans="1:13">
      <c r="B136" s="58"/>
      <c r="C136" t="s">
        <v>405</v>
      </c>
      <c r="D136" s="5">
        <v>70</v>
      </c>
      <c r="E136" s="6">
        <v>0</v>
      </c>
      <c r="F136" s="7">
        <v>70</v>
      </c>
      <c r="G136" s="6">
        <v>0</v>
      </c>
      <c r="H136" s="6">
        <v>0</v>
      </c>
      <c r="I136" s="6">
        <v>0</v>
      </c>
      <c r="J136" s="5">
        <v>70</v>
      </c>
      <c r="K136" s="6">
        <v>0</v>
      </c>
      <c r="L136" s="6">
        <v>70</v>
      </c>
      <c r="M136" s="140"/>
    </row>
    <row r="137" spans="1:13">
      <c r="B137" s="58"/>
      <c r="C137" t="s">
        <v>406</v>
      </c>
      <c r="D137" s="5">
        <v>40</v>
      </c>
      <c r="E137" s="6">
        <v>29</v>
      </c>
      <c r="F137" s="7">
        <v>69</v>
      </c>
      <c r="G137" s="6">
        <v>1</v>
      </c>
      <c r="H137" s="6">
        <v>0</v>
      </c>
      <c r="I137" s="6">
        <v>1</v>
      </c>
      <c r="J137" s="5">
        <v>41</v>
      </c>
      <c r="K137" s="6">
        <v>29</v>
      </c>
      <c r="L137" s="6">
        <v>70</v>
      </c>
      <c r="M137" s="140"/>
    </row>
    <row r="138" spans="1:13">
      <c r="B138" s="58"/>
      <c r="C138" t="s">
        <v>407</v>
      </c>
      <c r="D138" s="5">
        <v>44</v>
      </c>
      <c r="E138" s="6">
        <v>6</v>
      </c>
      <c r="F138" s="7">
        <v>50</v>
      </c>
      <c r="G138" s="6">
        <v>1</v>
      </c>
      <c r="H138" s="6">
        <v>0</v>
      </c>
      <c r="I138" s="6">
        <v>1</v>
      </c>
      <c r="J138" s="5">
        <v>45</v>
      </c>
      <c r="K138" s="6">
        <v>6</v>
      </c>
      <c r="L138" s="6">
        <v>51</v>
      </c>
      <c r="M138" s="140"/>
    </row>
    <row r="139" spans="1:13">
      <c r="A139"/>
      <c r="B139" s="58"/>
      <c r="C139" s="140" t="s">
        <v>408</v>
      </c>
      <c r="D139" s="5">
        <v>0</v>
      </c>
      <c r="E139" s="6">
        <v>0</v>
      </c>
      <c r="F139" s="7">
        <v>0</v>
      </c>
      <c r="G139" s="6">
        <v>1</v>
      </c>
      <c r="H139" s="6">
        <v>0</v>
      </c>
      <c r="I139" s="6">
        <v>1</v>
      </c>
      <c r="J139" s="5">
        <v>1</v>
      </c>
      <c r="K139" s="6">
        <v>0</v>
      </c>
      <c r="L139" s="6">
        <v>1</v>
      </c>
      <c r="M139" s="140"/>
    </row>
    <row r="140" spans="1:13">
      <c r="A140"/>
      <c r="B140" s="58"/>
      <c r="C140" t="s">
        <v>409</v>
      </c>
      <c r="D140" s="5">
        <v>45</v>
      </c>
      <c r="E140" s="6">
        <v>4</v>
      </c>
      <c r="F140" s="7">
        <v>49</v>
      </c>
      <c r="G140" s="6">
        <v>2</v>
      </c>
      <c r="H140" s="6">
        <v>0</v>
      </c>
      <c r="I140" s="6">
        <v>2</v>
      </c>
      <c r="J140" s="5">
        <v>47</v>
      </c>
      <c r="K140" s="6">
        <v>4</v>
      </c>
      <c r="L140" s="6">
        <v>51</v>
      </c>
      <c r="M140" s="140"/>
    </row>
    <row r="141" spans="1:13">
      <c r="A141"/>
      <c r="B141" s="58"/>
      <c r="C141" s="140" t="s">
        <v>410</v>
      </c>
      <c r="D141" s="5">
        <v>2</v>
      </c>
      <c r="E141" s="6">
        <v>37</v>
      </c>
      <c r="F141" s="7">
        <v>39</v>
      </c>
      <c r="G141" s="6">
        <v>0</v>
      </c>
      <c r="H141" s="6">
        <v>3</v>
      </c>
      <c r="I141" s="6">
        <v>3</v>
      </c>
      <c r="J141" s="5">
        <v>2</v>
      </c>
      <c r="K141" s="6">
        <v>40</v>
      </c>
      <c r="L141" s="6">
        <v>42</v>
      </c>
      <c r="M141" s="140"/>
    </row>
    <row r="142" spans="1:13">
      <c r="A142"/>
      <c r="B142" s="58"/>
      <c r="C142" s="140" t="s">
        <v>411</v>
      </c>
      <c r="D142" s="5">
        <v>0</v>
      </c>
      <c r="E142" s="6">
        <v>0</v>
      </c>
      <c r="F142" s="7">
        <v>0</v>
      </c>
      <c r="G142" s="6">
        <v>12</v>
      </c>
      <c r="H142" s="6">
        <v>12</v>
      </c>
      <c r="I142" s="6">
        <v>24</v>
      </c>
      <c r="J142" s="5">
        <v>12</v>
      </c>
      <c r="K142" s="6">
        <v>12</v>
      </c>
      <c r="L142" s="6">
        <v>24</v>
      </c>
      <c r="M142" s="140"/>
    </row>
    <row r="143" spans="1:13">
      <c r="A143"/>
      <c r="B143" s="58"/>
      <c r="C143" s="140" t="s">
        <v>412</v>
      </c>
      <c r="D143" s="5">
        <v>133</v>
      </c>
      <c r="E143" s="6">
        <v>21</v>
      </c>
      <c r="F143" s="7">
        <v>154</v>
      </c>
      <c r="G143" s="6">
        <v>5</v>
      </c>
      <c r="H143" s="6">
        <v>6</v>
      </c>
      <c r="I143" s="6">
        <v>11</v>
      </c>
      <c r="J143" s="5">
        <v>138</v>
      </c>
      <c r="K143" s="6">
        <v>27</v>
      </c>
      <c r="L143" s="6">
        <v>165</v>
      </c>
      <c r="M143" s="140"/>
    </row>
    <row r="144" spans="1:13">
      <c r="A144"/>
      <c r="B144" s="58"/>
      <c r="C144" s="140" t="s">
        <v>413</v>
      </c>
      <c r="D144" s="5">
        <v>71</v>
      </c>
      <c r="E144" s="6">
        <v>4</v>
      </c>
      <c r="F144" s="7">
        <v>75</v>
      </c>
      <c r="G144" s="6">
        <v>2</v>
      </c>
      <c r="H144" s="6">
        <v>0</v>
      </c>
      <c r="I144" s="6">
        <v>2</v>
      </c>
      <c r="J144" s="5">
        <v>73</v>
      </c>
      <c r="K144" s="6">
        <v>4</v>
      </c>
      <c r="L144" s="6">
        <v>77</v>
      </c>
      <c r="M144" s="140"/>
    </row>
    <row r="145" spans="1:13">
      <c r="A145"/>
      <c r="B145" s="58"/>
      <c r="C145" s="140" t="s">
        <v>414</v>
      </c>
      <c r="D145" s="5">
        <v>0</v>
      </c>
      <c r="E145" s="6">
        <v>1</v>
      </c>
      <c r="F145" s="7">
        <v>1</v>
      </c>
      <c r="G145" s="6">
        <v>0</v>
      </c>
      <c r="H145" s="6">
        <v>1</v>
      </c>
      <c r="I145" s="6">
        <v>1</v>
      </c>
      <c r="J145" s="5">
        <v>0</v>
      </c>
      <c r="K145" s="6">
        <v>2</v>
      </c>
      <c r="L145" s="6">
        <v>2</v>
      </c>
      <c r="M145" s="140"/>
    </row>
    <row r="146" spans="1:13">
      <c r="A146"/>
      <c r="B146" s="58"/>
      <c r="C146" s="140" t="s">
        <v>415</v>
      </c>
      <c r="D146" s="5">
        <v>1095</v>
      </c>
      <c r="E146" s="6">
        <v>97</v>
      </c>
      <c r="F146" s="7">
        <v>1192</v>
      </c>
      <c r="G146" s="6">
        <v>84</v>
      </c>
      <c r="H146" s="6">
        <v>8</v>
      </c>
      <c r="I146" s="6">
        <v>92</v>
      </c>
      <c r="J146" s="5">
        <v>1179</v>
      </c>
      <c r="K146" s="6">
        <v>105</v>
      </c>
      <c r="L146" s="6">
        <v>1284</v>
      </c>
      <c r="M146" s="140"/>
    </row>
    <row r="147" spans="1:13">
      <c r="A147"/>
      <c r="B147" s="58"/>
      <c r="C147" t="s">
        <v>416</v>
      </c>
      <c r="D147" s="5">
        <v>271</v>
      </c>
      <c r="E147" s="6">
        <v>141</v>
      </c>
      <c r="F147" s="7">
        <v>412</v>
      </c>
      <c r="G147" s="6">
        <v>7</v>
      </c>
      <c r="H147" s="6">
        <v>8</v>
      </c>
      <c r="I147" s="6">
        <v>15</v>
      </c>
      <c r="J147" s="5">
        <v>278</v>
      </c>
      <c r="K147" s="6">
        <v>149</v>
      </c>
      <c r="L147" s="6">
        <v>427</v>
      </c>
      <c r="M147" s="140"/>
    </row>
    <row r="148" spans="1:13">
      <c r="A148"/>
      <c r="B148" s="58"/>
      <c r="C148" s="8" t="s">
        <v>50</v>
      </c>
      <c r="D148" s="9">
        <v>3891</v>
      </c>
      <c r="E148" s="10">
        <v>733</v>
      </c>
      <c r="F148" s="11">
        <v>4624</v>
      </c>
      <c r="G148" s="10">
        <v>404</v>
      </c>
      <c r="H148" s="10">
        <v>138</v>
      </c>
      <c r="I148" s="10">
        <v>542</v>
      </c>
      <c r="J148" s="9">
        <v>4295</v>
      </c>
      <c r="K148" s="10">
        <v>871</v>
      </c>
      <c r="L148" s="10">
        <v>5166</v>
      </c>
      <c r="M148" s="140"/>
    </row>
    <row r="149" spans="1:13">
      <c r="A149"/>
      <c r="B149" s="1" t="s">
        <v>147</v>
      </c>
      <c r="C149" s="8"/>
      <c r="D149" s="12"/>
      <c r="E149" s="13"/>
      <c r="F149" s="14"/>
      <c r="G149" s="13"/>
      <c r="H149" s="13"/>
      <c r="I149" s="13"/>
      <c r="J149" s="12"/>
      <c r="K149" s="13"/>
      <c r="L149" s="13"/>
      <c r="M149" s="140"/>
    </row>
    <row r="150" spans="1:13">
      <c r="A150"/>
      <c r="C150" t="s">
        <v>417</v>
      </c>
      <c r="D150" s="5">
        <v>1</v>
      </c>
      <c r="E150" s="6">
        <v>5</v>
      </c>
      <c r="F150" s="7">
        <v>6</v>
      </c>
      <c r="G150" s="6">
        <v>5</v>
      </c>
      <c r="H150" s="6">
        <v>6</v>
      </c>
      <c r="I150" s="6">
        <v>11</v>
      </c>
      <c r="J150" s="5">
        <v>6</v>
      </c>
      <c r="K150" s="6">
        <v>11</v>
      </c>
      <c r="L150" s="6">
        <v>17</v>
      </c>
      <c r="M150" s="140"/>
    </row>
    <row r="151" spans="1:13">
      <c r="A151"/>
      <c r="B151" s="58"/>
      <c r="C151" s="140" t="s">
        <v>418</v>
      </c>
      <c r="D151" s="5">
        <v>2</v>
      </c>
      <c r="E151" s="6">
        <v>3</v>
      </c>
      <c r="F151" s="7">
        <v>5</v>
      </c>
      <c r="G151" s="6">
        <v>0</v>
      </c>
      <c r="H151" s="6">
        <v>4</v>
      </c>
      <c r="I151" s="6">
        <v>4</v>
      </c>
      <c r="J151" s="5">
        <v>2</v>
      </c>
      <c r="K151" s="6">
        <v>7</v>
      </c>
      <c r="L151" s="6">
        <v>9</v>
      </c>
      <c r="M151" s="140"/>
    </row>
    <row r="152" spans="1:13">
      <c r="A152"/>
      <c r="B152" s="58"/>
      <c r="C152" t="s">
        <v>419</v>
      </c>
      <c r="D152" s="5">
        <v>29</v>
      </c>
      <c r="E152" s="6">
        <v>6</v>
      </c>
      <c r="F152" s="7">
        <v>35</v>
      </c>
      <c r="G152" s="6">
        <v>2</v>
      </c>
      <c r="H152" s="6">
        <v>1</v>
      </c>
      <c r="I152" s="6">
        <v>3</v>
      </c>
      <c r="J152" s="5">
        <v>31</v>
      </c>
      <c r="K152" s="6">
        <v>7</v>
      </c>
      <c r="L152" s="6">
        <v>38</v>
      </c>
      <c r="M152" s="140"/>
    </row>
    <row r="153" spans="1:13">
      <c r="A153"/>
      <c r="B153" s="58"/>
      <c r="C153" s="8" t="s">
        <v>50</v>
      </c>
      <c r="D153" s="9">
        <v>32</v>
      </c>
      <c r="E153" s="10">
        <v>14</v>
      </c>
      <c r="F153" s="11">
        <v>46</v>
      </c>
      <c r="G153" s="10">
        <v>7</v>
      </c>
      <c r="H153" s="10">
        <v>11</v>
      </c>
      <c r="I153" s="10">
        <v>18</v>
      </c>
      <c r="J153" s="9">
        <v>39</v>
      </c>
      <c r="K153" s="10">
        <v>25</v>
      </c>
      <c r="L153" s="10">
        <v>64</v>
      </c>
      <c r="M153" s="140"/>
    </row>
    <row r="154" spans="1:13">
      <c r="A154"/>
      <c r="B154" s="1" t="s">
        <v>149</v>
      </c>
      <c r="C154" s="8"/>
      <c r="D154" s="12"/>
      <c r="E154" s="13"/>
      <c r="F154" s="14"/>
      <c r="G154" s="13"/>
      <c r="H154" s="13"/>
      <c r="I154" s="13"/>
      <c r="J154" s="12"/>
      <c r="K154" s="13"/>
      <c r="L154" s="13"/>
      <c r="M154" s="140"/>
    </row>
    <row r="155" spans="1:13">
      <c r="A155"/>
      <c r="C155" t="s">
        <v>280</v>
      </c>
      <c r="D155" s="5">
        <v>27</v>
      </c>
      <c r="E155" s="6">
        <v>699</v>
      </c>
      <c r="F155" s="7">
        <v>726</v>
      </c>
      <c r="G155" s="6">
        <v>2</v>
      </c>
      <c r="H155" s="6">
        <v>21</v>
      </c>
      <c r="I155" s="6">
        <v>23</v>
      </c>
      <c r="J155" s="5">
        <v>29</v>
      </c>
      <c r="K155" s="6">
        <v>720</v>
      </c>
      <c r="L155" s="6">
        <v>749</v>
      </c>
      <c r="M155" s="140"/>
    </row>
    <row r="156" spans="1:13">
      <c r="A156"/>
      <c r="B156" s="58"/>
      <c r="C156" s="140" t="s">
        <v>281</v>
      </c>
      <c r="D156" s="5">
        <v>217</v>
      </c>
      <c r="E156" s="6">
        <v>805</v>
      </c>
      <c r="F156" s="7">
        <v>1022</v>
      </c>
      <c r="G156" s="6">
        <v>4</v>
      </c>
      <c r="H156" s="6">
        <v>17</v>
      </c>
      <c r="I156" s="6">
        <v>21</v>
      </c>
      <c r="J156" s="5">
        <v>221</v>
      </c>
      <c r="K156" s="6">
        <v>822</v>
      </c>
      <c r="L156" s="6">
        <v>1043</v>
      </c>
      <c r="M156" s="140"/>
    </row>
    <row r="157" spans="1:13">
      <c r="A157"/>
      <c r="B157" s="58"/>
      <c r="C157" t="s">
        <v>278</v>
      </c>
      <c r="D157" s="5">
        <v>932</v>
      </c>
      <c r="E157" s="6">
        <v>654</v>
      </c>
      <c r="F157" s="7">
        <v>1586</v>
      </c>
      <c r="G157" s="6">
        <v>33</v>
      </c>
      <c r="H157" s="6">
        <v>54</v>
      </c>
      <c r="I157" s="6">
        <v>87</v>
      </c>
      <c r="J157" s="5">
        <v>965</v>
      </c>
      <c r="K157" s="6">
        <v>708</v>
      </c>
      <c r="L157" s="6">
        <v>1673</v>
      </c>
      <c r="M157" s="140"/>
    </row>
    <row r="158" spans="1:13">
      <c r="A158"/>
      <c r="C158" s="8" t="s">
        <v>50</v>
      </c>
      <c r="D158" s="9">
        <v>1176</v>
      </c>
      <c r="E158" s="10">
        <v>2158</v>
      </c>
      <c r="F158" s="11">
        <v>3334</v>
      </c>
      <c r="G158" s="10">
        <v>39</v>
      </c>
      <c r="H158" s="10">
        <v>92</v>
      </c>
      <c r="I158" s="10">
        <v>131</v>
      </c>
      <c r="J158" s="9">
        <v>1215</v>
      </c>
      <c r="K158" s="10">
        <v>2250</v>
      </c>
      <c r="L158" s="10">
        <v>3465</v>
      </c>
      <c r="M158" s="140"/>
    </row>
    <row r="159" spans="1:13">
      <c r="A159"/>
      <c r="B159" s="1" t="s">
        <v>150</v>
      </c>
      <c r="C159" s="8"/>
      <c r="D159" s="12"/>
      <c r="E159" s="13"/>
      <c r="F159" s="14"/>
      <c r="G159" s="13"/>
      <c r="H159" s="13"/>
      <c r="I159" s="13"/>
      <c r="J159" s="12"/>
      <c r="K159" s="13"/>
      <c r="L159" s="13"/>
      <c r="M159" s="140"/>
    </row>
    <row r="160" spans="1:13">
      <c r="A160"/>
      <c r="C160" t="s">
        <v>422</v>
      </c>
      <c r="D160" s="5">
        <v>10</v>
      </c>
      <c r="E160" s="6">
        <v>72</v>
      </c>
      <c r="F160" s="7">
        <v>82</v>
      </c>
      <c r="G160" s="6">
        <v>2</v>
      </c>
      <c r="H160" s="6">
        <v>5</v>
      </c>
      <c r="I160" s="6">
        <v>7</v>
      </c>
      <c r="J160" s="5">
        <v>12</v>
      </c>
      <c r="K160" s="6">
        <v>77</v>
      </c>
      <c r="L160" s="6">
        <v>89</v>
      </c>
      <c r="M160" s="140"/>
    </row>
    <row r="161" spans="1:13">
      <c r="A161"/>
      <c r="B161" s="58"/>
      <c r="C161" s="140" t="s">
        <v>423</v>
      </c>
      <c r="D161" s="5">
        <v>38</v>
      </c>
      <c r="E161" s="6">
        <v>22</v>
      </c>
      <c r="F161" s="7">
        <v>60</v>
      </c>
      <c r="G161" s="6">
        <v>0</v>
      </c>
      <c r="H161" s="6">
        <v>0</v>
      </c>
      <c r="I161" s="6">
        <v>0</v>
      </c>
      <c r="J161" s="5">
        <v>38</v>
      </c>
      <c r="K161" s="6">
        <v>22</v>
      </c>
      <c r="L161" s="6">
        <v>60</v>
      </c>
      <c r="M161" s="140"/>
    </row>
    <row r="162" spans="1:13">
      <c r="A162"/>
      <c r="C162" t="s">
        <v>330</v>
      </c>
      <c r="D162" s="5">
        <v>123</v>
      </c>
      <c r="E162" s="6">
        <v>979</v>
      </c>
      <c r="F162" s="7">
        <v>1102</v>
      </c>
      <c r="G162" s="6">
        <v>4</v>
      </c>
      <c r="H162" s="6">
        <v>46</v>
      </c>
      <c r="I162" s="6">
        <v>50</v>
      </c>
      <c r="J162" s="5">
        <v>127</v>
      </c>
      <c r="K162" s="6">
        <v>1025</v>
      </c>
      <c r="L162" s="6">
        <v>1152</v>
      </c>
      <c r="M162" s="140"/>
    </row>
    <row r="163" spans="1:13">
      <c r="A163"/>
      <c r="B163" s="58"/>
      <c r="C163" s="140" t="s">
        <v>424</v>
      </c>
      <c r="D163" s="5">
        <v>216</v>
      </c>
      <c r="E163" s="6">
        <v>869</v>
      </c>
      <c r="F163" s="7">
        <v>1085</v>
      </c>
      <c r="G163" s="6">
        <v>14</v>
      </c>
      <c r="H163" s="6">
        <v>50</v>
      </c>
      <c r="I163" s="6">
        <v>64</v>
      </c>
      <c r="J163" s="5">
        <v>230</v>
      </c>
      <c r="K163" s="6">
        <v>919</v>
      </c>
      <c r="L163" s="6">
        <v>1149</v>
      </c>
      <c r="M163" s="140"/>
    </row>
    <row r="164" spans="1:13" ht="11.4" customHeight="1">
      <c r="B164" s="58"/>
      <c r="C164" s="140" t="s">
        <v>425</v>
      </c>
      <c r="D164" s="5">
        <v>24</v>
      </c>
      <c r="E164" s="6">
        <v>196</v>
      </c>
      <c r="F164" s="7">
        <v>220</v>
      </c>
      <c r="G164" s="6">
        <v>0</v>
      </c>
      <c r="H164" s="6">
        <v>3</v>
      </c>
      <c r="I164" s="6">
        <v>3</v>
      </c>
      <c r="J164" s="5">
        <v>24</v>
      </c>
      <c r="K164" s="6">
        <v>199</v>
      </c>
      <c r="L164" s="6">
        <v>223</v>
      </c>
      <c r="M164" s="140"/>
    </row>
    <row r="165" spans="1:13">
      <c r="B165" s="58"/>
      <c r="C165" s="140" t="s">
        <v>426</v>
      </c>
      <c r="D165" s="5">
        <v>122</v>
      </c>
      <c r="E165" s="6">
        <v>622</v>
      </c>
      <c r="F165" s="7">
        <v>744</v>
      </c>
      <c r="G165" s="6">
        <v>13</v>
      </c>
      <c r="H165" s="6">
        <v>52</v>
      </c>
      <c r="I165" s="6">
        <v>65</v>
      </c>
      <c r="J165" s="5">
        <v>135</v>
      </c>
      <c r="K165" s="6">
        <v>674</v>
      </c>
      <c r="L165" s="6">
        <v>809</v>
      </c>
      <c r="M165" s="140"/>
    </row>
    <row r="166" spans="1:13">
      <c r="C166" s="8" t="s">
        <v>50</v>
      </c>
      <c r="D166" s="9">
        <v>533</v>
      </c>
      <c r="E166" s="10">
        <v>2760</v>
      </c>
      <c r="F166" s="11">
        <v>3293</v>
      </c>
      <c r="G166" s="10">
        <v>33</v>
      </c>
      <c r="H166" s="10">
        <v>156</v>
      </c>
      <c r="I166" s="10">
        <v>189</v>
      </c>
      <c r="J166" s="9">
        <v>566</v>
      </c>
      <c r="K166" s="10">
        <v>2916</v>
      </c>
      <c r="L166" s="10">
        <v>3482</v>
      </c>
      <c r="M166" s="140"/>
    </row>
    <row r="167" spans="1:13">
      <c r="C167" s="8" t="s">
        <v>282</v>
      </c>
      <c r="D167" s="12">
        <f>SUM(D166,D158,D153,D148,D117,D93,D90,D87,D84,D69,D66,D62,D58)</f>
        <v>9715</v>
      </c>
      <c r="E167" s="13">
        <f t="shared" ref="E167:L167" si="1">SUM(E166,E158,E153,E148,E117,E93,E90,E87,E84,E69,E66,E62,E58)</f>
        <v>12479</v>
      </c>
      <c r="F167" s="14">
        <f t="shared" si="1"/>
        <v>22194</v>
      </c>
      <c r="G167" s="13">
        <f t="shared" si="1"/>
        <v>894</v>
      </c>
      <c r="H167" s="13">
        <f t="shared" si="1"/>
        <v>1291</v>
      </c>
      <c r="I167" s="13">
        <f t="shared" si="1"/>
        <v>2185</v>
      </c>
      <c r="J167" s="12">
        <f t="shared" si="1"/>
        <v>10609</v>
      </c>
      <c r="K167" s="13">
        <f t="shared" si="1"/>
        <v>13770</v>
      </c>
      <c r="L167" s="13">
        <f t="shared" si="1"/>
        <v>24379</v>
      </c>
      <c r="M167" s="140"/>
    </row>
    <row r="168" spans="1:13">
      <c r="C168" s="8"/>
      <c r="D168" s="12"/>
      <c r="E168" s="13"/>
      <c r="F168" s="14"/>
      <c r="G168" s="13"/>
      <c r="H168" s="13"/>
      <c r="I168" s="13"/>
      <c r="J168" s="12"/>
      <c r="K168" s="13"/>
      <c r="L168" s="13"/>
      <c r="M168" s="140"/>
    </row>
    <row r="169" spans="1:13">
      <c r="A169" s="1" t="s">
        <v>57</v>
      </c>
      <c r="C169" s="8"/>
      <c r="D169" s="12"/>
      <c r="E169" s="13"/>
      <c r="F169" s="14"/>
      <c r="G169" s="13"/>
      <c r="H169" s="13"/>
      <c r="I169" s="13"/>
      <c r="J169" s="12"/>
      <c r="K169" s="13"/>
      <c r="L169" s="13"/>
      <c r="M169" s="140"/>
    </row>
    <row r="170" spans="1:13">
      <c r="B170" s="1" t="s">
        <v>153</v>
      </c>
      <c r="C170" s="8"/>
      <c r="D170" s="12"/>
      <c r="E170" s="13"/>
      <c r="F170" s="14"/>
      <c r="G170" s="13"/>
      <c r="H170" s="13"/>
      <c r="I170" s="13"/>
      <c r="J170" s="12"/>
      <c r="K170" s="13"/>
      <c r="L170" s="13"/>
      <c r="M170" s="140"/>
    </row>
    <row r="171" spans="1:13">
      <c r="C171" t="s">
        <v>427</v>
      </c>
      <c r="D171" s="5">
        <v>41</v>
      </c>
      <c r="E171" s="6">
        <v>46</v>
      </c>
      <c r="F171" s="7">
        <v>87</v>
      </c>
      <c r="G171" s="6">
        <v>2</v>
      </c>
      <c r="H171" s="6">
        <v>0</v>
      </c>
      <c r="I171" s="6">
        <v>2</v>
      </c>
      <c r="J171" s="5">
        <v>43</v>
      </c>
      <c r="K171" s="6">
        <v>46</v>
      </c>
      <c r="L171" s="6">
        <v>89</v>
      </c>
      <c r="M171" s="140"/>
    </row>
    <row r="172" spans="1:13">
      <c r="B172" s="58"/>
      <c r="C172" s="140" t="s">
        <v>428</v>
      </c>
      <c r="D172" s="5">
        <v>18</v>
      </c>
      <c r="E172" s="6">
        <v>84</v>
      </c>
      <c r="F172" s="7">
        <v>102</v>
      </c>
      <c r="G172" s="6">
        <v>0</v>
      </c>
      <c r="H172" s="6">
        <v>1</v>
      </c>
      <c r="I172" s="6">
        <v>1</v>
      </c>
      <c r="J172" s="5">
        <v>18</v>
      </c>
      <c r="K172" s="6">
        <v>85</v>
      </c>
      <c r="L172" s="6">
        <v>103</v>
      </c>
      <c r="M172" s="140"/>
    </row>
    <row r="173" spans="1:13">
      <c r="C173" s="140" t="s">
        <v>429</v>
      </c>
      <c r="D173" s="5">
        <v>6</v>
      </c>
      <c r="E173" s="6">
        <v>20</v>
      </c>
      <c r="F173" s="7">
        <v>26</v>
      </c>
      <c r="G173" s="6">
        <v>0</v>
      </c>
      <c r="H173" s="6">
        <v>1</v>
      </c>
      <c r="I173" s="6">
        <v>1</v>
      </c>
      <c r="J173" s="5">
        <v>6</v>
      </c>
      <c r="K173" s="6">
        <v>21</v>
      </c>
      <c r="L173" s="6">
        <v>27</v>
      </c>
      <c r="M173" s="140"/>
    </row>
    <row r="174" spans="1:13">
      <c r="B174" s="58"/>
      <c r="C174" t="s">
        <v>430</v>
      </c>
      <c r="D174" s="5">
        <v>2</v>
      </c>
      <c r="E174" s="6">
        <v>3</v>
      </c>
      <c r="F174" s="7">
        <v>5</v>
      </c>
      <c r="G174" s="6">
        <v>0</v>
      </c>
      <c r="H174" s="6">
        <v>1</v>
      </c>
      <c r="I174" s="6">
        <v>1</v>
      </c>
      <c r="J174" s="5">
        <v>2</v>
      </c>
      <c r="K174" s="6">
        <v>4</v>
      </c>
      <c r="L174" s="6">
        <v>6</v>
      </c>
      <c r="M174" s="140"/>
    </row>
    <row r="175" spans="1:13">
      <c r="A175"/>
      <c r="B175" s="58"/>
      <c r="C175" s="8" t="s">
        <v>50</v>
      </c>
      <c r="D175" s="9">
        <v>67</v>
      </c>
      <c r="E175" s="10">
        <v>153</v>
      </c>
      <c r="F175" s="11">
        <v>220</v>
      </c>
      <c r="G175" s="10">
        <v>2</v>
      </c>
      <c r="H175" s="10">
        <v>3</v>
      </c>
      <c r="I175" s="10">
        <v>5</v>
      </c>
      <c r="J175" s="9">
        <v>69</v>
      </c>
      <c r="K175" s="10">
        <v>156</v>
      </c>
      <c r="L175" s="10">
        <v>225</v>
      </c>
      <c r="M175" s="140"/>
    </row>
    <row r="176" spans="1:13">
      <c r="A176"/>
      <c r="B176" s="1" t="s">
        <v>134</v>
      </c>
      <c r="C176" s="8"/>
      <c r="D176" s="12"/>
      <c r="E176" s="13"/>
      <c r="F176" s="14"/>
      <c r="G176" s="13"/>
      <c r="H176" s="13"/>
      <c r="I176" s="13"/>
      <c r="J176" s="12"/>
      <c r="K176" s="13"/>
      <c r="L176" s="13"/>
      <c r="M176" s="140"/>
    </row>
    <row r="177" spans="1:13">
      <c r="A177"/>
      <c r="B177" s="58"/>
      <c r="C177" s="258" t="s">
        <v>134</v>
      </c>
      <c r="D177" s="163">
        <v>229</v>
      </c>
      <c r="E177" s="164">
        <v>264</v>
      </c>
      <c r="F177" s="165">
        <v>493</v>
      </c>
      <c r="G177" s="164">
        <v>12</v>
      </c>
      <c r="H177" s="164">
        <v>30</v>
      </c>
      <c r="I177" s="164">
        <v>42</v>
      </c>
      <c r="J177" s="163">
        <v>241</v>
      </c>
      <c r="K177" s="164">
        <v>294</v>
      </c>
      <c r="L177" s="164">
        <v>535</v>
      </c>
      <c r="M177" s="140"/>
    </row>
    <row r="178" spans="1:13">
      <c r="A178"/>
      <c r="B178" s="58"/>
      <c r="C178" s="258" t="s">
        <v>431</v>
      </c>
      <c r="D178" s="163">
        <v>29</v>
      </c>
      <c r="E178" s="164">
        <v>206</v>
      </c>
      <c r="F178" s="165">
        <v>235</v>
      </c>
      <c r="G178" s="164">
        <v>2</v>
      </c>
      <c r="H178" s="164">
        <v>17</v>
      </c>
      <c r="I178" s="164">
        <v>19</v>
      </c>
      <c r="J178" s="163">
        <v>31</v>
      </c>
      <c r="K178" s="164">
        <v>223</v>
      </c>
      <c r="L178" s="164">
        <v>254</v>
      </c>
      <c r="M178" s="140"/>
    </row>
    <row r="179" spans="1:13">
      <c r="A179"/>
      <c r="B179" s="58"/>
      <c r="C179" s="8" t="s">
        <v>50</v>
      </c>
      <c r="D179" s="9">
        <v>258</v>
      </c>
      <c r="E179" s="10">
        <v>470</v>
      </c>
      <c r="F179" s="11">
        <v>728</v>
      </c>
      <c r="G179" s="10">
        <v>14</v>
      </c>
      <c r="H179" s="10">
        <v>47</v>
      </c>
      <c r="I179" s="10">
        <v>61</v>
      </c>
      <c r="J179" s="9">
        <v>272</v>
      </c>
      <c r="K179" s="10">
        <v>517</v>
      </c>
      <c r="L179" s="10">
        <v>789</v>
      </c>
      <c r="M179" s="140"/>
    </row>
    <row r="180" spans="1:13">
      <c r="B180" s="1" t="s">
        <v>135</v>
      </c>
      <c r="C180" s="8"/>
      <c r="D180" s="12"/>
      <c r="E180" s="13"/>
      <c r="F180" s="14"/>
      <c r="G180" s="13"/>
      <c r="H180" s="13"/>
      <c r="I180" s="13"/>
      <c r="J180" s="12"/>
      <c r="K180" s="13"/>
      <c r="L180" s="13"/>
      <c r="M180" s="140"/>
    </row>
    <row r="181" spans="1:13">
      <c r="C181" t="s">
        <v>347</v>
      </c>
      <c r="D181" s="5">
        <v>74</v>
      </c>
      <c r="E181" s="6">
        <v>64</v>
      </c>
      <c r="F181" s="7">
        <v>138</v>
      </c>
      <c r="G181" s="6">
        <v>14</v>
      </c>
      <c r="H181" s="6">
        <v>25</v>
      </c>
      <c r="I181" s="6">
        <v>39</v>
      </c>
      <c r="J181" s="5">
        <v>88</v>
      </c>
      <c r="K181" s="6">
        <v>89</v>
      </c>
      <c r="L181" s="6">
        <v>177</v>
      </c>
      <c r="M181" s="140"/>
    </row>
    <row r="182" spans="1:13">
      <c r="B182" s="58"/>
      <c r="C182" s="140" t="s">
        <v>432</v>
      </c>
      <c r="D182" s="5">
        <v>138</v>
      </c>
      <c r="E182" s="6">
        <v>279</v>
      </c>
      <c r="F182" s="7">
        <v>417</v>
      </c>
      <c r="G182" s="6">
        <v>13</v>
      </c>
      <c r="H182" s="6">
        <v>43</v>
      </c>
      <c r="I182" s="6">
        <v>56</v>
      </c>
      <c r="J182" s="5">
        <v>151</v>
      </c>
      <c r="K182" s="6">
        <v>322</v>
      </c>
      <c r="L182" s="6">
        <v>473</v>
      </c>
      <c r="M182" s="140"/>
    </row>
    <row r="183" spans="1:13">
      <c r="A183"/>
      <c r="B183" s="58"/>
      <c r="C183" s="140" t="s">
        <v>433</v>
      </c>
      <c r="D183" s="5">
        <v>6</v>
      </c>
      <c r="E183" s="6">
        <v>2</v>
      </c>
      <c r="F183" s="7">
        <v>8</v>
      </c>
      <c r="G183" s="6">
        <v>1</v>
      </c>
      <c r="H183" s="6">
        <v>0</v>
      </c>
      <c r="I183" s="6">
        <v>1</v>
      </c>
      <c r="J183" s="5">
        <v>7</v>
      </c>
      <c r="K183" s="6">
        <v>2</v>
      </c>
      <c r="L183" s="6">
        <v>9</v>
      </c>
      <c r="M183" s="140"/>
    </row>
    <row r="184" spans="1:13">
      <c r="A184"/>
      <c r="B184" s="58"/>
      <c r="C184" s="140" t="s">
        <v>434</v>
      </c>
      <c r="D184" s="5">
        <v>1</v>
      </c>
      <c r="E184" s="6">
        <v>2</v>
      </c>
      <c r="F184" s="7">
        <v>3</v>
      </c>
      <c r="G184" s="6">
        <v>22</v>
      </c>
      <c r="H184" s="6">
        <v>48</v>
      </c>
      <c r="I184" s="6">
        <v>70</v>
      </c>
      <c r="J184" s="5">
        <v>23</v>
      </c>
      <c r="K184" s="6">
        <v>50</v>
      </c>
      <c r="L184" s="6">
        <v>73</v>
      </c>
      <c r="M184" s="140"/>
    </row>
    <row r="185" spans="1:13">
      <c r="A185"/>
      <c r="B185" s="58"/>
      <c r="C185" s="8" t="s">
        <v>50</v>
      </c>
      <c r="D185" s="9">
        <v>219</v>
      </c>
      <c r="E185" s="10">
        <v>347</v>
      </c>
      <c r="F185" s="11">
        <v>566</v>
      </c>
      <c r="G185" s="10">
        <v>50</v>
      </c>
      <c r="H185" s="10">
        <v>116</v>
      </c>
      <c r="I185" s="10">
        <v>166</v>
      </c>
      <c r="J185" s="9">
        <v>269</v>
      </c>
      <c r="K185" s="10">
        <v>463</v>
      </c>
      <c r="L185" s="10">
        <v>732</v>
      </c>
      <c r="M185" s="140"/>
    </row>
    <row r="186" spans="1:13">
      <c r="A186"/>
      <c r="B186" s="1" t="s">
        <v>173</v>
      </c>
      <c r="C186" s="8"/>
      <c r="D186" s="12"/>
      <c r="E186" s="13"/>
      <c r="F186" s="14"/>
      <c r="G186" s="13"/>
      <c r="H186" s="13"/>
      <c r="I186" s="13"/>
      <c r="J186" s="12"/>
      <c r="K186" s="13"/>
      <c r="L186" s="13"/>
      <c r="M186" s="140"/>
    </row>
    <row r="187" spans="1:13" ht="26.4">
      <c r="A187"/>
      <c r="B187" s="58"/>
      <c r="C187" s="141" t="s">
        <v>435</v>
      </c>
      <c r="D187" s="5">
        <v>189</v>
      </c>
      <c r="E187" s="6">
        <v>68</v>
      </c>
      <c r="F187" s="7">
        <v>257</v>
      </c>
      <c r="G187" s="6">
        <v>5</v>
      </c>
      <c r="H187" s="6">
        <v>1</v>
      </c>
      <c r="I187" s="6">
        <v>6</v>
      </c>
      <c r="J187" s="5">
        <v>194</v>
      </c>
      <c r="K187" s="6">
        <v>69</v>
      </c>
      <c r="L187" s="6">
        <v>263</v>
      </c>
      <c r="M187" s="140"/>
    </row>
    <row r="188" spans="1:13">
      <c r="A188"/>
      <c r="C188" s="140" t="s">
        <v>436</v>
      </c>
      <c r="D188" s="5">
        <v>578</v>
      </c>
      <c r="E188" s="6">
        <v>762</v>
      </c>
      <c r="F188" s="7">
        <v>1340</v>
      </c>
      <c r="G188" s="6">
        <v>10</v>
      </c>
      <c r="H188" s="6">
        <v>21</v>
      </c>
      <c r="I188" s="6">
        <v>31</v>
      </c>
      <c r="J188" s="5">
        <v>588</v>
      </c>
      <c r="K188" s="6">
        <v>783</v>
      </c>
      <c r="L188" s="6">
        <v>1371</v>
      </c>
      <c r="M188" s="140"/>
    </row>
    <row r="189" spans="1:13">
      <c r="A189"/>
      <c r="B189" s="58"/>
      <c r="C189" s="145" t="s">
        <v>50</v>
      </c>
      <c r="D189" s="10">
        <v>767</v>
      </c>
      <c r="E189" s="10">
        <v>830</v>
      </c>
      <c r="F189" s="11">
        <v>1597</v>
      </c>
      <c r="G189" s="10">
        <v>15</v>
      </c>
      <c r="H189" s="10">
        <v>22</v>
      </c>
      <c r="I189" s="10">
        <v>37</v>
      </c>
      <c r="J189" s="9">
        <v>782</v>
      </c>
      <c r="K189" s="10">
        <v>852</v>
      </c>
      <c r="L189" s="10">
        <v>1634</v>
      </c>
      <c r="M189" s="140"/>
    </row>
    <row r="190" spans="1:13">
      <c r="A190"/>
      <c r="B190" s="1" t="s">
        <v>190</v>
      </c>
      <c r="C190" s="8"/>
      <c r="D190" s="12"/>
      <c r="E190" s="13"/>
      <c r="F190" s="14"/>
      <c r="G190" s="13"/>
      <c r="H190" s="13"/>
      <c r="I190" s="13"/>
      <c r="J190" s="12"/>
      <c r="K190" s="13"/>
      <c r="L190" s="13"/>
      <c r="M190" s="140"/>
    </row>
    <row r="191" spans="1:13">
      <c r="A191"/>
      <c r="C191" t="s">
        <v>190</v>
      </c>
      <c r="D191" s="5">
        <v>288</v>
      </c>
      <c r="E191" s="6">
        <v>826</v>
      </c>
      <c r="F191" s="7">
        <v>1114</v>
      </c>
      <c r="G191" s="6">
        <v>23</v>
      </c>
      <c r="H191" s="6">
        <v>53</v>
      </c>
      <c r="I191" s="6">
        <v>76</v>
      </c>
      <c r="J191" s="5">
        <v>311</v>
      </c>
      <c r="K191" s="6">
        <v>879</v>
      </c>
      <c r="L191" s="6">
        <v>1190</v>
      </c>
      <c r="M191" s="140"/>
    </row>
    <row r="192" spans="1:13">
      <c r="A192"/>
      <c r="B192" s="58"/>
      <c r="C192" s="8" t="s">
        <v>50</v>
      </c>
      <c r="D192" s="9">
        <v>288</v>
      </c>
      <c r="E192" s="10">
        <v>826</v>
      </c>
      <c r="F192" s="11">
        <v>1114</v>
      </c>
      <c r="G192" s="10">
        <v>23</v>
      </c>
      <c r="H192" s="10">
        <v>53</v>
      </c>
      <c r="I192" s="10">
        <v>76</v>
      </c>
      <c r="J192" s="9">
        <v>311</v>
      </c>
      <c r="K192" s="10">
        <v>879</v>
      </c>
      <c r="L192" s="10">
        <v>1190</v>
      </c>
      <c r="M192" s="140"/>
    </row>
    <row r="193" spans="1:13">
      <c r="A193"/>
      <c r="B193" s="1" t="s">
        <v>137</v>
      </c>
      <c r="C193" s="8"/>
      <c r="D193" s="12"/>
      <c r="E193" s="13"/>
      <c r="F193" s="14"/>
      <c r="G193" s="13"/>
      <c r="H193" s="13"/>
      <c r="I193" s="13"/>
      <c r="J193" s="12"/>
      <c r="K193" s="13"/>
      <c r="L193" s="13"/>
      <c r="M193" s="140"/>
    </row>
    <row r="194" spans="1:13" s="140" customFormat="1">
      <c r="A194"/>
      <c r="B194" s="1"/>
      <c r="C194" s="258" t="s">
        <v>437</v>
      </c>
      <c r="D194" s="163">
        <v>39</v>
      </c>
      <c r="E194" s="164">
        <v>25</v>
      </c>
      <c r="F194" s="165">
        <v>64</v>
      </c>
      <c r="G194" s="164">
        <v>0</v>
      </c>
      <c r="H194" s="164">
        <v>1</v>
      </c>
      <c r="I194" s="164">
        <v>1</v>
      </c>
      <c r="J194" s="163">
        <v>39</v>
      </c>
      <c r="K194" s="164">
        <v>26</v>
      </c>
      <c r="L194" s="164">
        <v>65</v>
      </c>
    </row>
    <row r="195" spans="1:13" s="140" customFormat="1">
      <c r="A195"/>
      <c r="B195" s="58"/>
      <c r="C195" s="8" t="s">
        <v>50</v>
      </c>
      <c r="D195" s="9">
        <v>39</v>
      </c>
      <c r="E195" s="10">
        <v>25</v>
      </c>
      <c r="F195" s="11">
        <v>64</v>
      </c>
      <c r="G195" s="10">
        <v>0</v>
      </c>
      <c r="H195" s="10">
        <v>1</v>
      </c>
      <c r="I195" s="10">
        <v>1</v>
      </c>
      <c r="J195" s="9">
        <v>39</v>
      </c>
      <c r="K195" s="10">
        <v>26</v>
      </c>
      <c r="L195" s="10">
        <v>65</v>
      </c>
    </row>
    <row r="196" spans="1:13" s="140" customFormat="1">
      <c r="A196"/>
      <c r="B196" s="1" t="s">
        <v>196</v>
      </c>
      <c r="C196" s="8"/>
      <c r="D196" s="12"/>
      <c r="E196" s="13"/>
      <c r="F196" s="14"/>
      <c r="G196" s="13"/>
      <c r="H196" s="13"/>
      <c r="I196" s="13"/>
      <c r="J196" s="12"/>
      <c r="K196" s="13"/>
      <c r="L196" s="13"/>
    </row>
    <row r="197" spans="1:13" s="140" customFormat="1">
      <c r="A197"/>
      <c r="B197" s="1"/>
      <c r="C197" s="258" t="s">
        <v>196</v>
      </c>
      <c r="D197" s="163">
        <v>1</v>
      </c>
      <c r="E197" s="164">
        <v>15</v>
      </c>
      <c r="F197" s="165">
        <v>16</v>
      </c>
      <c r="G197" s="164">
        <v>0</v>
      </c>
      <c r="H197" s="164">
        <v>5</v>
      </c>
      <c r="I197" s="164">
        <v>5</v>
      </c>
      <c r="J197" s="163">
        <v>1</v>
      </c>
      <c r="K197" s="164">
        <v>20</v>
      </c>
      <c r="L197" s="164">
        <v>21</v>
      </c>
    </row>
    <row r="198" spans="1:13" s="140" customFormat="1">
      <c r="A198"/>
      <c r="B198" s="58"/>
      <c r="C198" s="8" t="s">
        <v>50</v>
      </c>
      <c r="D198" s="9">
        <v>1</v>
      </c>
      <c r="E198" s="10">
        <v>15</v>
      </c>
      <c r="F198" s="11">
        <v>16</v>
      </c>
      <c r="G198" s="10">
        <v>0</v>
      </c>
      <c r="H198" s="10">
        <v>5</v>
      </c>
      <c r="I198" s="10">
        <v>5</v>
      </c>
      <c r="J198" s="9">
        <v>1</v>
      </c>
      <c r="K198" s="10">
        <v>20</v>
      </c>
      <c r="L198" s="10">
        <v>21</v>
      </c>
    </row>
    <row r="199" spans="1:13" s="140" customFormat="1">
      <c r="A199"/>
      <c r="B199" s="1" t="s">
        <v>199</v>
      </c>
      <c r="C199" s="8"/>
      <c r="D199" s="12"/>
      <c r="E199" s="13"/>
      <c r="F199" s="14"/>
      <c r="G199" s="13"/>
      <c r="H199" s="13"/>
      <c r="I199" s="13"/>
      <c r="J199" s="12"/>
      <c r="K199" s="13"/>
      <c r="L199" s="13"/>
    </row>
    <row r="200" spans="1:13" s="140" customFormat="1">
      <c r="A200"/>
      <c r="B200" s="1"/>
      <c r="C200" t="s">
        <v>199</v>
      </c>
      <c r="D200" s="5">
        <v>70</v>
      </c>
      <c r="E200" s="6">
        <v>284</v>
      </c>
      <c r="F200" s="7">
        <v>354</v>
      </c>
      <c r="G200" s="6">
        <v>38</v>
      </c>
      <c r="H200" s="6">
        <v>164</v>
      </c>
      <c r="I200" s="6">
        <v>202</v>
      </c>
      <c r="J200" s="5">
        <v>108</v>
      </c>
      <c r="K200" s="6">
        <v>448</v>
      </c>
      <c r="L200" s="6">
        <v>556</v>
      </c>
    </row>
    <row r="201" spans="1:13">
      <c r="A201"/>
      <c r="B201" s="58"/>
      <c r="C201" s="8" t="s">
        <v>50</v>
      </c>
      <c r="D201" s="9">
        <v>70</v>
      </c>
      <c r="E201" s="10">
        <v>284</v>
      </c>
      <c r="F201" s="11">
        <v>354</v>
      </c>
      <c r="G201" s="10">
        <v>38</v>
      </c>
      <c r="H201" s="10">
        <v>164</v>
      </c>
      <c r="I201" s="10">
        <v>202</v>
      </c>
      <c r="J201" s="9">
        <v>108</v>
      </c>
      <c r="K201" s="10">
        <v>448</v>
      </c>
      <c r="L201" s="10">
        <v>556</v>
      </c>
      <c r="M201" s="140"/>
    </row>
    <row r="202" spans="1:13" ht="26.4" customHeight="1">
      <c r="A202"/>
      <c r="B202" s="692" t="s">
        <v>203</v>
      </c>
      <c r="C202" s="693"/>
      <c r="D202" s="12"/>
      <c r="E202" s="13"/>
      <c r="F202" s="14"/>
      <c r="G202" s="13"/>
      <c r="H202" s="13"/>
      <c r="I202" s="13"/>
      <c r="J202" s="12"/>
      <c r="K202" s="13"/>
      <c r="L202" s="13"/>
      <c r="M202" s="140"/>
    </row>
    <row r="203" spans="1:13">
      <c r="A203" s="140"/>
      <c r="C203" s="140" t="s">
        <v>438</v>
      </c>
      <c r="D203" s="163">
        <v>36</v>
      </c>
      <c r="E203" s="164">
        <v>29</v>
      </c>
      <c r="F203" s="165">
        <v>65</v>
      </c>
      <c r="G203" s="164">
        <v>54</v>
      </c>
      <c r="H203" s="164">
        <v>44</v>
      </c>
      <c r="I203" s="164">
        <v>98</v>
      </c>
      <c r="J203" s="163">
        <v>90</v>
      </c>
      <c r="K203" s="164">
        <v>73</v>
      </c>
      <c r="L203" s="164">
        <v>163</v>
      </c>
      <c r="M203" s="140"/>
    </row>
    <row r="204" spans="1:13">
      <c r="A204" s="140"/>
      <c r="C204" s="140" t="s">
        <v>439</v>
      </c>
      <c r="D204" s="163">
        <v>16</v>
      </c>
      <c r="E204" s="164">
        <v>20</v>
      </c>
      <c r="F204" s="165">
        <v>36</v>
      </c>
      <c r="G204" s="164">
        <v>48</v>
      </c>
      <c r="H204" s="164">
        <v>32</v>
      </c>
      <c r="I204" s="164">
        <v>80</v>
      </c>
      <c r="J204" s="163">
        <v>64</v>
      </c>
      <c r="K204" s="164">
        <v>52</v>
      </c>
      <c r="L204" s="164">
        <v>116</v>
      </c>
      <c r="M204" s="140"/>
    </row>
    <row r="205" spans="1:13">
      <c r="A205" s="140"/>
      <c r="B205" s="58"/>
      <c r="C205" s="140" t="s">
        <v>440</v>
      </c>
      <c r="D205" s="163">
        <v>35</v>
      </c>
      <c r="E205" s="164">
        <v>16</v>
      </c>
      <c r="F205" s="165">
        <v>51</v>
      </c>
      <c r="G205" s="164">
        <v>3</v>
      </c>
      <c r="H205" s="164">
        <v>0</v>
      </c>
      <c r="I205" s="164">
        <v>3</v>
      </c>
      <c r="J205" s="163">
        <v>38</v>
      </c>
      <c r="K205" s="164">
        <v>16</v>
      </c>
      <c r="L205" s="164">
        <v>54</v>
      </c>
      <c r="M205" s="140"/>
    </row>
    <row r="206" spans="1:13" ht="39.6">
      <c r="A206" s="140"/>
      <c r="C206" s="141" t="s">
        <v>441</v>
      </c>
      <c r="D206" s="163">
        <v>293</v>
      </c>
      <c r="E206" s="164">
        <v>167</v>
      </c>
      <c r="F206" s="165">
        <v>460</v>
      </c>
      <c r="G206" s="164">
        <v>4</v>
      </c>
      <c r="H206" s="164">
        <v>1</v>
      </c>
      <c r="I206" s="164">
        <v>5</v>
      </c>
      <c r="J206" s="163">
        <v>297</v>
      </c>
      <c r="K206" s="164">
        <v>168</v>
      </c>
      <c r="L206" s="164">
        <v>465</v>
      </c>
      <c r="M206" s="140"/>
    </row>
    <row r="207" spans="1:13">
      <c r="A207" s="140"/>
      <c r="B207" s="58"/>
      <c r="C207" s="141" t="s">
        <v>442</v>
      </c>
      <c r="D207" s="163">
        <v>268</v>
      </c>
      <c r="E207" s="164">
        <v>159</v>
      </c>
      <c r="F207" s="165">
        <v>427</v>
      </c>
      <c r="G207" s="164">
        <v>6</v>
      </c>
      <c r="H207" s="164">
        <v>6</v>
      </c>
      <c r="I207" s="164">
        <v>12</v>
      </c>
      <c r="J207" s="163">
        <v>274</v>
      </c>
      <c r="K207" s="164">
        <v>165</v>
      </c>
      <c r="L207" s="164">
        <v>439</v>
      </c>
      <c r="M207" s="140"/>
    </row>
    <row r="208" spans="1:13">
      <c r="A208" s="140"/>
      <c r="B208" s="58"/>
      <c r="C208" s="141" t="s">
        <v>443</v>
      </c>
      <c r="D208" s="163">
        <v>42</v>
      </c>
      <c r="E208" s="164">
        <v>13</v>
      </c>
      <c r="F208" s="165">
        <v>55</v>
      </c>
      <c r="G208" s="164">
        <v>0</v>
      </c>
      <c r="H208" s="164">
        <v>1</v>
      </c>
      <c r="I208" s="164">
        <v>1</v>
      </c>
      <c r="J208" s="163">
        <v>42</v>
      </c>
      <c r="K208" s="164">
        <v>14</v>
      </c>
      <c r="L208" s="164">
        <v>56</v>
      </c>
      <c r="M208" s="140"/>
    </row>
    <row r="209" spans="1:13" ht="26.4">
      <c r="A209" s="140"/>
      <c r="B209" s="58"/>
      <c r="C209" s="141" t="s">
        <v>855</v>
      </c>
      <c r="D209" s="163">
        <v>33</v>
      </c>
      <c r="E209" s="164">
        <v>23</v>
      </c>
      <c r="F209" s="165">
        <v>56</v>
      </c>
      <c r="G209" s="164">
        <v>1</v>
      </c>
      <c r="H209" s="164">
        <v>3</v>
      </c>
      <c r="I209" s="164">
        <v>4</v>
      </c>
      <c r="J209" s="163">
        <v>34</v>
      </c>
      <c r="K209" s="164">
        <v>26</v>
      </c>
      <c r="L209" s="164">
        <v>60</v>
      </c>
      <c r="M209" s="140"/>
    </row>
    <row r="210" spans="1:13">
      <c r="A210" s="140"/>
      <c r="B210" s="58"/>
      <c r="C210" s="141" t="s">
        <v>445</v>
      </c>
      <c r="D210" s="163">
        <v>310</v>
      </c>
      <c r="E210" s="164">
        <v>213</v>
      </c>
      <c r="F210" s="165">
        <v>523</v>
      </c>
      <c r="G210" s="164">
        <v>12</v>
      </c>
      <c r="H210" s="164">
        <v>7</v>
      </c>
      <c r="I210" s="164">
        <v>19</v>
      </c>
      <c r="J210" s="163">
        <v>322</v>
      </c>
      <c r="K210" s="164">
        <v>220</v>
      </c>
      <c r="L210" s="164">
        <v>542</v>
      </c>
      <c r="M210" s="140"/>
    </row>
    <row r="211" spans="1:13" ht="26.4">
      <c r="A211" s="140"/>
      <c r="B211" s="58"/>
      <c r="C211" s="141" t="s">
        <v>446</v>
      </c>
      <c r="D211" s="163">
        <v>115</v>
      </c>
      <c r="E211" s="164">
        <v>67</v>
      </c>
      <c r="F211" s="165">
        <v>182</v>
      </c>
      <c r="G211" s="164">
        <v>5</v>
      </c>
      <c r="H211" s="164">
        <v>14</v>
      </c>
      <c r="I211" s="164">
        <v>19</v>
      </c>
      <c r="J211" s="163">
        <v>120</v>
      </c>
      <c r="K211" s="164">
        <v>81</v>
      </c>
      <c r="L211" s="164">
        <v>201</v>
      </c>
      <c r="M211" s="140"/>
    </row>
    <row r="212" spans="1:13" ht="26.4">
      <c r="A212" s="140"/>
      <c r="B212" s="58"/>
      <c r="C212" s="141" t="s">
        <v>447</v>
      </c>
      <c r="D212" s="163">
        <v>11</v>
      </c>
      <c r="E212" s="164">
        <v>7</v>
      </c>
      <c r="F212" s="165">
        <v>18</v>
      </c>
      <c r="G212" s="164">
        <v>2</v>
      </c>
      <c r="H212" s="164">
        <v>0</v>
      </c>
      <c r="I212" s="164">
        <v>2</v>
      </c>
      <c r="J212" s="163">
        <v>13</v>
      </c>
      <c r="K212" s="164">
        <v>7</v>
      </c>
      <c r="L212" s="164">
        <v>20</v>
      </c>
      <c r="M212" s="140"/>
    </row>
    <row r="213" spans="1:13">
      <c r="A213"/>
      <c r="B213" s="58"/>
      <c r="C213" s="65" t="s">
        <v>50</v>
      </c>
      <c r="D213" s="9">
        <v>1159</v>
      </c>
      <c r="E213" s="10">
        <v>714</v>
      </c>
      <c r="F213" s="11">
        <v>1873</v>
      </c>
      <c r="G213" s="10">
        <v>135</v>
      </c>
      <c r="H213" s="10">
        <v>108</v>
      </c>
      <c r="I213" s="10">
        <v>243</v>
      </c>
      <c r="J213" s="9">
        <v>1294</v>
      </c>
      <c r="K213" s="10">
        <v>822</v>
      </c>
      <c r="L213" s="10">
        <v>2116</v>
      </c>
      <c r="M213" s="140"/>
    </row>
    <row r="214" spans="1:13" ht="31.95" customHeight="1">
      <c r="A214"/>
      <c r="B214" s="692" t="s">
        <v>212</v>
      </c>
      <c r="C214" s="693"/>
      <c r="D214" s="12"/>
      <c r="E214" s="13"/>
      <c r="F214" s="14"/>
      <c r="G214" s="13"/>
      <c r="H214" s="13"/>
      <c r="I214" s="13"/>
      <c r="J214" s="12"/>
      <c r="K214" s="13"/>
      <c r="L214" s="13"/>
      <c r="M214" s="140"/>
    </row>
    <row r="215" spans="1:13">
      <c r="A215"/>
      <c r="C215" t="s">
        <v>448</v>
      </c>
      <c r="D215" s="5">
        <v>31</v>
      </c>
      <c r="E215" s="6">
        <v>67</v>
      </c>
      <c r="F215" s="7">
        <v>98</v>
      </c>
      <c r="G215" s="6">
        <v>2</v>
      </c>
      <c r="H215" s="6">
        <v>6</v>
      </c>
      <c r="I215" s="6">
        <v>8</v>
      </c>
      <c r="J215" s="5">
        <v>33</v>
      </c>
      <c r="K215" s="6">
        <v>73</v>
      </c>
      <c r="L215" s="6">
        <v>106</v>
      </c>
      <c r="M215" s="140"/>
    </row>
    <row r="216" spans="1:13">
      <c r="A216"/>
      <c r="C216" t="s">
        <v>449</v>
      </c>
      <c r="D216" s="5">
        <v>3</v>
      </c>
      <c r="E216" s="6">
        <v>7</v>
      </c>
      <c r="F216" s="7">
        <v>10</v>
      </c>
      <c r="G216" s="6">
        <v>12</v>
      </c>
      <c r="H216" s="6">
        <v>7</v>
      </c>
      <c r="I216" s="6">
        <v>19</v>
      </c>
      <c r="J216" s="5">
        <v>15</v>
      </c>
      <c r="K216" s="6">
        <v>14</v>
      </c>
      <c r="L216" s="6">
        <v>29</v>
      </c>
      <c r="M216" s="140"/>
    </row>
    <row r="217" spans="1:13">
      <c r="A217"/>
      <c r="B217" s="58"/>
      <c r="C217" s="8" t="s">
        <v>50</v>
      </c>
      <c r="D217" s="9">
        <v>34</v>
      </c>
      <c r="E217" s="10">
        <v>74</v>
      </c>
      <c r="F217" s="11">
        <v>108</v>
      </c>
      <c r="G217" s="10">
        <v>14</v>
      </c>
      <c r="H217" s="10">
        <v>13</v>
      </c>
      <c r="I217" s="10">
        <v>27</v>
      </c>
      <c r="J217" s="9">
        <v>48</v>
      </c>
      <c r="K217" s="10">
        <v>87</v>
      </c>
      <c r="L217" s="10">
        <v>135</v>
      </c>
      <c r="M217" s="140"/>
    </row>
    <row r="218" spans="1:13">
      <c r="A218"/>
      <c r="B218" s="1" t="s">
        <v>222</v>
      </c>
      <c r="C218" s="8"/>
      <c r="D218" s="12"/>
      <c r="E218" s="13"/>
      <c r="F218" s="14"/>
      <c r="G218" s="13"/>
      <c r="H218" s="13"/>
      <c r="I218" s="13"/>
      <c r="J218" s="12"/>
      <c r="K218" s="13"/>
      <c r="L218" s="13"/>
      <c r="M218" s="140"/>
    </row>
    <row r="219" spans="1:13">
      <c r="A219"/>
      <c r="C219" t="s">
        <v>222</v>
      </c>
      <c r="D219" s="5">
        <v>129</v>
      </c>
      <c r="E219" s="6">
        <v>524</v>
      </c>
      <c r="F219" s="7">
        <v>653</v>
      </c>
      <c r="G219" s="6">
        <v>22</v>
      </c>
      <c r="H219" s="6">
        <v>44</v>
      </c>
      <c r="I219" s="6">
        <v>66</v>
      </c>
      <c r="J219" s="5">
        <v>151</v>
      </c>
      <c r="K219" s="6">
        <v>568</v>
      </c>
      <c r="L219" s="6">
        <v>719</v>
      </c>
      <c r="M219" s="140"/>
    </row>
    <row r="220" spans="1:13">
      <c r="A220"/>
      <c r="B220" s="58"/>
      <c r="C220" s="8" t="s">
        <v>50</v>
      </c>
      <c r="D220" s="9">
        <v>129</v>
      </c>
      <c r="E220" s="10">
        <v>524</v>
      </c>
      <c r="F220" s="11">
        <v>653</v>
      </c>
      <c r="G220" s="10">
        <v>22</v>
      </c>
      <c r="H220" s="10">
        <v>44</v>
      </c>
      <c r="I220" s="10">
        <v>66</v>
      </c>
      <c r="J220" s="9">
        <v>151</v>
      </c>
      <c r="K220" s="10">
        <v>568</v>
      </c>
      <c r="L220" s="10">
        <v>719</v>
      </c>
      <c r="M220" s="140"/>
    </row>
    <row r="221" spans="1:13">
      <c r="A221"/>
      <c r="B221" s="1" t="s">
        <v>224</v>
      </c>
      <c r="C221" s="8"/>
      <c r="D221" s="12"/>
      <c r="E221" s="13"/>
      <c r="F221" s="14"/>
      <c r="G221" s="13"/>
      <c r="H221" s="13"/>
      <c r="I221" s="13"/>
      <c r="J221" s="12"/>
      <c r="K221" s="13"/>
      <c r="L221" s="13"/>
      <c r="M221" s="140"/>
    </row>
    <row r="222" spans="1:13">
      <c r="A222"/>
      <c r="C222" t="s">
        <v>224</v>
      </c>
      <c r="D222" s="5">
        <v>285</v>
      </c>
      <c r="E222" s="6">
        <v>460</v>
      </c>
      <c r="F222" s="7">
        <v>745</v>
      </c>
      <c r="G222" s="6">
        <v>26</v>
      </c>
      <c r="H222" s="6">
        <v>23</v>
      </c>
      <c r="I222" s="6">
        <v>49</v>
      </c>
      <c r="J222" s="5">
        <v>311</v>
      </c>
      <c r="K222" s="6">
        <v>483</v>
      </c>
      <c r="L222" s="6">
        <v>794</v>
      </c>
      <c r="M222" s="140"/>
    </row>
    <row r="223" spans="1:13">
      <c r="A223"/>
      <c r="B223" s="58"/>
      <c r="C223" s="8" t="s">
        <v>50</v>
      </c>
      <c r="D223" s="9">
        <v>285</v>
      </c>
      <c r="E223" s="10">
        <v>460</v>
      </c>
      <c r="F223" s="11">
        <v>745</v>
      </c>
      <c r="G223" s="10">
        <v>26</v>
      </c>
      <c r="H223" s="10">
        <v>23</v>
      </c>
      <c r="I223" s="10">
        <v>49</v>
      </c>
      <c r="J223" s="9">
        <v>311</v>
      </c>
      <c r="K223" s="10">
        <v>483</v>
      </c>
      <c r="L223" s="10">
        <v>794</v>
      </c>
      <c r="M223" s="140"/>
    </row>
    <row r="224" spans="1:13">
      <c r="A224"/>
      <c r="B224" s="1" t="s">
        <v>232</v>
      </c>
      <c r="C224" s="8"/>
      <c r="D224" s="12"/>
      <c r="E224" s="13"/>
      <c r="F224" s="14"/>
      <c r="G224" s="13"/>
      <c r="H224" s="13"/>
      <c r="I224" s="13"/>
      <c r="J224" s="12"/>
      <c r="K224" s="13"/>
      <c r="L224" s="13"/>
      <c r="M224" s="140"/>
    </row>
    <row r="225" spans="1:13">
      <c r="A225"/>
      <c r="C225" t="s">
        <v>232</v>
      </c>
      <c r="D225" s="5">
        <v>230</v>
      </c>
      <c r="E225" s="6">
        <v>130</v>
      </c>
      <c r="F225" s="7">
        <v>360</v>
      </c>
      <c r="G225" s="6">
        <v>9</v>
      </c>
      <c r="H225" s="6">
        <v>2</v>
      </c>
      <c r="I225" s="6">
        <v>11</v>
      </c>
      <c r="J225" s="5">
        <v>239</v>
      </c>
      <c r="K225" s="6">
        <v>132</v>
      </c>
      <c r="L225" s="6">
        <v>371</v>
      </c>
      <c r="M225" s="140"/>
    </row>
    <row r="226" spans="1:13">
      <c r="A226"/>
      <c r="B226" s="58"/>
      <c r="C226" s="8" t="s">
        <v>50</v>
      </c>
      <c r="D226" s="9">
        <v>230</v>
      </c>
      <c r="E226" s="10">
        <v>130</v>
      </c>
      <c r="F226" s="11">
        <v>360</v>
      </c>
      <c r="G226" s="10">
        <v>9</v>
      </c>
      <c r="H226" s="10">
        <v>2</v>
      </c>
      <c r="I226" s="10">
        <v>11</v>
      </c>
      <c r="J226" s="9">
        <v>239</v>
      </c>
      <c r="K226" s="10">
        <v>132</v>
      </c>
      <c r="L226" s="10">
        <v>371</v>
      </c>
      <c r="M226" s="140"/>
    </row>
    <row r="227" spans="1:13">
      <c r="A227"/>
      <c r="B227" s="1" t="s">
        <v>235</v>
      </c>
      <c r="C227" s="8"/>
      <c r="D227" s="12"/>
      <c r="E227" s="13"/>
      <c r="F227" s="14"/>
      <c r="G227" s="13"/>
      <c r="H227" s="13"/>
      <c r="I227" s="13"/>
      <c r="J227" s="12"/>
      <c r="K227" s="13"/>
      <c r="L227" s="13"/>
      <c r="M227" s="140"/>
    </row>
    <row r="228" spans="1:13">
      <c r="A228"/>
      <c r="B228" s="58"/>
      <c r="C228" s="140" t="s">
        <v>450</v>
      </c>
      <c r="D228" s="5">
        <v>2</v>
      </c>
      <c r="E228" s="6">
        <v>4</v>
      </c>
      <c r="F228" s="7">
        <v>6</v>
      </c>
      <c r="G228" s="6">
        <v>0</v>
      </c>
      <c r="H228" s="6">
        <v>0</v>
      </c>
      <c r="I228" s="6">
        <v>0</v>
      </c>
      <c r="J228" s="5">
        <v>2</v>
      </c>
      <c r="K228" s="6">
        <v>4</v>
      </c>
      <c r="L228" s="6">
        <v>6</v>
      </c>
      <c r="M228" s="140"/>
    </row>
    <row r="229" spans="1:13">
      <c r="A229"/>
      <c r="B229" s="58"/>
      <c r="C229" s="140" t="s">
        <v>451</v>
      </c>
      <c r="D229" s="5">
        <v>5</v>
      </c>
      <c r="E229" s="6">
        <v>4</v>
      </c>
      <c r="F229" s="7">
        <v>9</v>
      </c>
      <c r="G229" s="6">
        <v>0</v>
      </c>
      <c r="H229" s="6">
        <v>0</v>
      </c>
      <c r="I229" s="6">
        <v>0</v>
      </c>
      <c r="J229" s="5">
        <v>5</v>
      </c>
      <c r="K229" s="6">
        <v>4</v>
      </c>
      <c r="L229" s="6">
        <v>9</v>
      </c>
      <c r="M229" s="140"/>
    </row>
    <row r="230" spans="1:13">
      <c r="A230"/>
      <c r="C230" t="s">
        <v>452</v>
      </c>
      <c r="D230" s="5">
        <v>22</v>
      </c>
      <c r="E230" s="6">
        <v>45</v>
      </c>
      <c r="F230" s="7">
        <v>67</v>
      </c>
      <c r="G230" s="6">
        <v>2</v>
      </c>
      <c r="H230" s="6">
        <v>2</v>
      </c>
      <c r="I230" s="6">
        <v>4</v>
      </c>
      <c r="J230" s="5">
        <v>24</v>
      </c>
      <c r="K230" s="6">
        <v>47</v>
      </c>
      <c r="L230" s="6">
        <v>71</v>
      </c>
      <c r="M230" s="140"/>
    </row>
    <row r="231" spans="1:13">
      <c r="A231"/>
      <c r="B231" s="58"/>
      <c r="C231" s="15" t="s">
        <v>453</v>
      </c>
      <c r="D231" s="5">
        <v>3</v>
      </c>
      <c r="E231" s="6">
        <v>1</v>
      </c>
      <c r="F231" s="7">
        <v>4</v>
      </c>
      <c r="G231" s="6">
        <v>0</v>
      </c>
      <c r="H231" s="6">
        <v>0</v>
      </c>
      <c r="I231" s="6">
        <v>0</v>
      </c>
      <c r="J231" s="5">
        <v>3</v>
      </c>
      <c r="K231" s="6">
        <v>1</v>
      </c>
      <c r="L231" s="6">
        <v>4</v>
      </c>
      <c r="M231" s="140"/>
    </row>
    <row r="232" spans="1:13">
      <c r="A232"/>
      <c r="B232" s="58"/>
      <c r="C232" s="140" t="s">
        <v>454</v>
      </c>
      <c r="D232" s="5">
        <v>5</v>
      </c>
      <c r="E232" s="6">
        <v>11</v>
      </c>
      <c r="F232" s="7">
        <v>16</v>
      </c>
      <c r="G232" s="6">
        <v>0</v>
      </c>
      <c r="H232" s="6">
        <v>0</v>
      </c>
      <c r="I232" s="6">
        <v>0</v>
      </c>
      <c r="J232" s="5">
        <v>5</v>
      </c>
      <c r="K232" s="6">
        <v>11</v>
      </c>
      <c r="L232" s="6">
        <v>16</v>
      </c>
      <c r="M232" s="140"/>
    </row>
    <row r="233" spans="1:13">
      <c r="A233"/>
      <c r="B233" s="58"/>
      <c r="C233" s="140" t="s">
        <v>455</v>
      </c>
      <c r="D233" s="5">
        <v>21</v>
      </c>
      <c r="E233" s="6">
        <v>32</v>
      </c>
      <c r="F233" s="7">
        <v>53</v>
      </c>
      <c r="G233" s="6">
        <v>0</v>
      </c>
      <c r="H233" s="6">
        <v>3</v>
      </c>
      <c r="I233" s="6">
        <v>3</v>
      </c>
      <c r="J233" s="5">
        <v>21</v>
      </c>
      <c r="K233" s="6">
        <v>35</v>
      </c>
      <c r="L233" s="6">
        <v>56</v>
      </c>
      <c r="M233" s="140"/>
    </row>
    <row r="234" spans="1:13">
      <c r="A234"/>
      <c r="B234" s="58"/>
      <c r="C234" s="8" t="s">
        <v>50</v>
      </c>
      <c r="D234" s="9">
        <v>58</v>
      </c>
      <c r="E234" s="10">
        <v>97</v>
      </c>
      <c r="F234" s="11">
        <v>155</v>
      </c>
      <c r="G234" s="10">
        <v>2</v>
      </c>
      <c r="H234" s="10">
        <v>5</v>
      </c>
      <c r="I234" s="10">
        <v>7</v>
      </c>
      <c r="J234" s="9">
        <v>60</v>
      </c>
      <c r="K234" s="10">
        <v>102</v>
      </c>
      <c r="L234" s="10">
        <v>162</v>
      </c>
      <c r="M234" s="140"/>
    </row>
    <row r="235" spans="1:13" ht="28.2" customHeight="1">
      <c r="A235"/>
      <c r="B235" s="692" t="s">
        <v>239</v>
      </c>
      <c r="C235" s="693"/>
      <c r="D235" s="12"/>
      <c r="E235" s="13"/>
      <c r="F235" s="14"/>
      <c r="G235" s="13"/>
      <c r="H235" s="13"/>
      <c r="I235" s="13"/>
      <c r="J235" s="12"/>
      <c r="K235" s="13"/>
      <c r="L235" s="13"/>
      <c r="M235" s="140"/>
    </row>
    <row r="236" spans="1:13">
      <c r="A236"/>
      <c r="B236" s="58"/>
      <c r="C236" s="140" t="s">
        <v>456</v>
      </c>
      <c r="D236" s="5">
        <v>2</v>
      </c>
      <c r="E236" s="6">
        <v>4</v>
      </c>
      <c r="F236" s="7">
        <v>6</v>
      </c>
      <c r="G236" s="6">
        <v>3</v>
      </c>
      <c r="H236" s="6">
        <v>1</v>
      </c>
      <c r="I236" s="6">
        <v>4</v>
      </c>
      <c r="J236" s="5">
        <v>5</v>
      </c>
      <c r="K236" s="6">
        <v>5</v>
      </c>
      <c r="L236" s="6">
        <v>10</v>
      </c>
      <c r="M236" s="140"/>
    </row>
    <row r="237" spans="1:13">
      <c r="A237"/>
      <c r="C237" t="s">
        <v>457</v>
      </c>
      <c r="D237" s="5">
        <v>1</v>
      </c>
      <c r="E237" s="6">
        <v>0</v>
      </c>
      <c r="F237" s="7">
        <v>1</v>
      </c>
      <c r="G237" s="6">
        <v>30</v>
      </c>
      <c r="H237" s="6">
        <v>10</v>
      </c>
      <c r="I237" s="6">
        <v>40</v>
      </c>
      <c r="J237" s="5">
        <v>31</v>
      </c>
      <c r="K237" s="6">
        <v>10</v>
      </c>
      <c r="L237" s="6">
        <v>41</v>
      </c>
      <c r="M237" s="140"/>
    </row>
    <row r="238" spans="1:13">
      <c r="A238"/>
      <c r="B238" s="58"/>
      <c r="C238" s="8" t="s">
        <v>50</v>
      </c>
      <c r="D238" s="9">
        <v>3</v>
      </c>
      <c r="E238" s="10">
        <v>4</v>
      </c>
      <c r="F238" s="11">
        <v>7</v>
      </c>
      <c r="G238" s="10">
        <v>33</v>
      </c>
      <c r="H238" s="10">
        <v>11</v>
      </c>
      <c r="I238" s="10">
        <v>44</v>
      </c>
      <c r="J238" s="9">
        <v>36</v>
      </c>
      <c r="K238" s="10">
        <v>15</v>
      </c>
      <c r="L238" s="10">
        <v>51</v>
      </c>
      <c r="M238" s="140"/>
    </row>
    <row r="239" spans="1:13">
      <c r="A239"/>
      <c r="B239" s="1" t="s">
        <v>144</v>
      </c>
      <c r="C239" s="8"/>
      <c r="D239" s="12"/>
      <c r="E239" s="13"/>
      <c r="F239" s="14"/>
      <c r="G239" s="13"/>
      <c r="H239" s="13"/>
      <c r="I239" s="13"/>
      <c r="J239" s="12"/>
      <c r="K239" s="13"/>
      <c r="L239" s="13"/>
      <c r="M239" s="140"/>
    </row>
    <row r="240" spans="1:13">
      <c r="A240"/>
      <c r="C240" s="258" t="s">
        <v>458</v>
      </c>
      <c r="D240" s="163">
        <v>33</v>
      </c>
      <c r="E240" s="164">
        <v>38</v>
      </c>
      <c r="F240" s="165">
        <v>71</v>
      </c>
      <c r="G240" s="164">
        <v>0</v>
      </c>
      <c r="H240" s="164">
        <v>1</v>
      </c>
      <c r="I240" s="164">
        <v>1</v>
      </c>
      <c r="J240" s="163">
        <v>33</v>
      </c>
      <c r="K240" s="164">
        <v>39</v>
      </c>
      <c r="L240" s="164">
        <v>72</v>
      </c>
      <c r="M240" s="140"/>
    </row>
    <row r="241" spans="1:13">
      <c r="A241"/>
      <c r="C241" s="258" t="s">
        <v>459</v>
      </c>
      <c r="D241" s="163">
        <v>34</v>
      </c>
      <c r="E241" s="164">
        <v>30</v>
      </c>
      <c r="F241" s="165">
        <v>64</v>
      </c>
      <c r="G241" s="164">
        <v>152</v>
      </c>
      <c r="H241" s="164">
        <v>118</v>
      </c>
      <c r="I241" s="164">
        <v>270</v>
      </c>
      <c r="J241" s="163">
        <v>186</v>
      </c>
      <c r="K241" s="164">
        <v>148</v>
      </c>
      <c r="L241" s="164">
        <v>334</v>
      </c>
      <c r="M241" s="140"/>
    </row>
    <row r="242" spans="1:13">
      <c r="A242"/>
      <c r="C242" s="258" t="s">
        <v>460</v>
      </c>
      <c r="D242" s="163">
        <v>545</v>
      </c>
      <c r="E242" s="164">
        <v>367</v>
      </c>
      <c r="F242" s="165">
        <v>912</v>
      </c>
      <c r="G242" s="164">
        <v>19</v>
      </c>
      <c r="H242" s="164">
        <v>14</v>
      </c>
      <c r="I242" s="164">
        <v>33</v>
      </c>
      <c r="J242" s="163">
        <v>564</v>
      </c>
      <c r="K242" s="164">
        <v>381</v>
      </c>
      <c r="L242" s="164">
        <v>945</v>
      </c>
      <c r="M242" s="140"/>
    </row>
    <row r="243" spans="1:13" ht="12.75" customHeight="1">
      <c r="A243"/>
      <c r="B243" s="58"/>
      <c r="C243" s="8" t="s">
        <v>50</v>
      </c>
      <c r="D243" s="9">
        <v>612</v>
      </c>
      <c r="E243" s="10">
        <v>435</v>
      </c>
      <c r="F243" s="11">
        <v>1047</v>
      </c>
      <c r="G243" s="10">
        <v>171</v>
      </c>
      <c r="H243" s="10">
        <v>133</v>
      </c>
      <c r="I243" s="10">
        <v>304</v>
      </c>
      <c r="J243" s="9">
        <v>783</v>
      </c>
      <c r="K243" s="10">
        <v>568</v>
      </c>
      <c r="L243" s="10">
        <v>1351</v>
      </c>
      <c r="M243" s="140"/>
    </row>
    <row r="244" spans="1:13">
      <c r="A244"/>
      <c r="B244" s="1" t="s">
        <v>146</v>
      </c>
      <c r="C244" s="8"/>
      <c r="D244" s="12"/>
      <c r="E244" s="13"/>
      <c r="F244" s="14"/>
      <c r="G244" s="13"/>
      <c r="H244" s="13"/>
      <c r="I244" s="13"/>
      <c r="J244" s="12"/>
      <c r="K244" s="13"/>
      <c r="L244" s="13"/>
      <c r="M244" s="140"/>
    </row>
    <row r="245" spans="1:13">
      <c r="A245"/>
      <c r="C245" s="258" t="s">
        <v>461</v>
      </c>
      <c r="D245" s="163">
        <v>4</v>
      </c>
      <c r="E245" s="164">
        <v>3</v>
      </c>
      <c r="F245" s="165">
        <v>7</v>
      </c>
      <c r="G245" s="164">
        <v>0</v>
      </c>
      <c r="H245" s="164">
        <v>0</v>
      </c>
      <c r="I245" s="164">
        <v>0</v>
      </c>
      <c r="J245" s="163">
        <v>4</v>
      </c>
      <c r="K245" s="164">
        <v>3</v>
      </c>
      <c r="L245" s="164">
        <v>7</v>
      </c>
      <c r="M245" s="140"/>
    </row>
    <row r="246" spans="1:13">
      <c r="A246"/>
      <c r="C246" s="258" t="s">
        <v>462</v>
      </c>
      <c r="D246" s="163">
        <v>24</v>
      </c>
      <c r="E246" s="164">
        <v>2</v>
      </c>
      <c r="F246" s="165">
        <v>26</v>
      </c>
      <c r="G246" s="164">
        <v>141</v>
      </c>
      <c r="H246" s="164">
        <v>43</v>
      </c>
      <c r="I246" s="164">
        <v>184</v>
      </c>
      <c r="J246" s="163">
        <v>165</v>
      </c>
      <c r="K246" s="164">
        <v>45</v>
      </c>
      <c r="L246" s="164">
        <v>210</v>
      </c>
      <c r="M246" s="140"/>
    </row>
    <row r="247" spans="1:13">
      <c r="A247"/>
      <c r="C247" s="258" t="s">
        <v>463</v>
      </c>
      <c r="D247" s="163">
        <v>1164</v>
      </c>
      <c r="E247" s="164">
        <v>120</v>
      </c>
      <c r="F247" s="165">
        <v>1284</v>
      </c>
      <c r="G247" s="164">
        <v>31</v>
      </c>
      <c r="H247" s="164">
        <v>2</v>
      </c>
      <c r="I247" s="164">
        <v>33</v>
      </c>
      <c r="J247" s="163">
        <v>1195</v>
      </c>
      <c r="K247" s="164">
        <v>122</v>
      </c>
      <c r="L247" s="164">
        <v>1317</v>
      </c>
      <c r="M247" s="140"/>
    </row>
    <row r="248" spans="1:13">
      <c r="A248"/>
      <c r="C248" s="162" t="s">
        <v>464</v>
      </c>
      <c r="D248" s="163">
        <v>21</v>
      </c>
      <c r="E248" s="164">
        <v>7</v>
      </c>
      <c r="F248" s="165">
        <v>28</v>
      </c>
      <c r="G248" s="164">
        <v>1</v>
      </c>
      <c r="H248" s="164">
        <v>3</v>
      </c>
      <c r="I248" s="164">
        <v>4</v>
      </c>
      <c r="J248" s="163">
        <v>22</v>
      </c>
      <c r="K248" s="164">
        <v>10</v>
      </c>
      <c r="L248" s="164">
        <v>32</v>
      </c>
      <c r="M248" s="140"/>
    </row>
    <row r="249" spans="1:13">
      <c r="A249"/>
      <c r="C249" s="8" t="s">
        <v>50</v>
      </c>
      <c r="D249" s="9">
        <v>1213</v>
      </c>
      <c r="E249" s="10">
        <v>132</v>
      </c>
      <c r="F249" s="11">
        <v>1345</v>
      </c>
      <c r="G249" s="10">
        <v>173</v>
      </c>
      <c r="H249" s="10">
        <v>48</v>
      </c>
      <c r="I249" s="10">
        <v>221</v>
      </c>
      <c r="J249" s="9">
        <v>1386</v>
      </c>
      <c r="K249" s="10">
        <v>180</v>
      </c>
      <c r="L249" s="10">
        <v>1566</v>
      </c>
      <c r="M249" s="140"/>
    </row>
    <row r="250" spans="1:13">
      <c r="A250"/>
      <c r="B250" s="1" t="s">
        <v>147</v>
      </c>
      <c r="C250" s="8"/>
      <c r="D250" s="12"/>
      <c r="E250" s="13"/>
      <c r="F250" s="14"/>
      <c r="G250" s="13"/>
      <c r="H250" s="13"/>
      <c r="I250" s="13"/>
      <c r="J250" s="12"/>
      <c r="K250" s="13"/>
      <c r="L250" s="13"/>
      <c r="M250" s="140"/>
    </row>
    <row r="251" spans="1:13">
      <c r="A251"/>
      <c r="B251" s="58"/>
      <c r="C251" t="s">
        <v>465</v>
      </c>
      <c r="D251" s="5">
        <v>13</v>
      </c>
      <c r="E251" s="6">
        <v>32</v>
      </c>
      <c r="F251" s="7">
        <v>45</v>
      </c>
      <c r="G251" s="6">
        <v>6</v>
      </c>
      <c r="H251" s="6">
        <v>12</v>
      </c>
      <c r="I251" s="6">
        <v>18</v>
      </c>
      <c r="J251" s="5">
        <v>19</v>
      </c>
      <c r="K251" s="6">
        <v>44</v>
      </c>
      <c r="L251" s="6">
        <v>63</v>
      </c>
      <c r="M251" s="140"/>
    </row>
    <row r="252" spans="1:13">
      <c r="A252"/>
      <c r="C252" t="s">
        <v>466</v>
      </c>
      <c r="D252" s="5">
        <v>85</v>
      </c>
      <c r="E252" s="6">
        <v>57</v>
      </c>
      <c r="F252" s="7">
        <v>142</v>
      </c>
      <c r="G252" s="6">
        <v>59</v>
      </c>
      <c r="H252" s="6">
        <v>47</v>
      </c>
      <c r="I252" s="6">
        <v>106</v>
      </c>
      <c r="J252" s="5">
        <v>144</v>
      </c>
      <c r="K252" s="6">
        <v>104</v>
      </c>
      <c r="L252" s="6">
        <v>248</v>
      </c>
      <c r="M252" s="140"/>
    </row>
    <row r="253" spans="1:13">
      <c r="A253"/>
      <c r="B253" s="58"/>
      <c r="C253" s="8" t="s">
        <v>50</v>
      </c>
      <c r="D253" s="9">
        <v>98</v>
      </c>
      <c r="E253" s="10">
        <v>89</v>
      </c>
      <c r="F253" s="11">
        <v>187</v>
      </c>
      <c r="G253" s="10">
        <v>65</v>
      </c>
      <c r="H253" s="10">
        <v>59</v>
      </c>
      <c r="I253" s="10">
        <v>124</v>
      </c>
      <c r="J253" s="9">
        <v>163</v>
      </c>
      <c r="K253" s="10">
        <v>148</v>
      </c>
      <c r="L253" s="10">
        <v>311</v>
      </c>
      <c r="M253" s="140"/>
    </row>
    <row r="254" spans="1:13">
      <c r="A254"/>
      <c r="B254" s="1" t="s">
        <v>148</v>
      </c>
      <c r="C254" s="8"/>
      <c r="D254" s="12"/>
      <c r="E254" s="13"/>
      <c r="F254" s="14"/>
      <c r="G254" s="13"/>
      <c r="H254" s="13"/>
      <c r="I254" s="13"/>
      <c r="J254" s="12"/>
      <c r="K254" s="13"/>
      <c r="L254" s="13"/>
      <c r="M254" s="140"/>
    </row>
    <row r="255" spans="1:13">
      <c r="A255"/>
      <c r="C255" s="258" t="s">
        <v>420</v>
      </c>
      <c r="D255" s="163">
        <v>2</v>
      </c>
      <c r="E255" s="164">
        <v>0</v>
      </c>
      <c r="F255" s="165">
        <v>2</v>
      </c>
      <c r="G255" s="164">
        <v>6</v>
      </c>
      <c r="H255" s="164">
        <v>0</v>
      </c>
      <c r="I255" s="164">
        <v>6</v>
      </c>
      <c r="J255" s="163">
        <v>8</v>
      </c>
      <c r="K255" s="164">
        <v>0</v>
      </c>
      <c r="L255" s="164">
        <v>8</v>
      </c>
      <c r="M255" s="140"/>
    </row>
    <row r="256" spans="1:13">
      <c r="C256" t="s">
        <v>148</v>
      </c>
      <c r="D256" s="5">
        <v>18</v>
      </c>
      <c r="E256" s="6">
        <v>5</v>
      </c>
      <c r="F256" s="7">
        <v>23</v>
      </c>
      <c r="G256" s="6">
        <v>0</v>
      </c>
      <c r="H256" s="6">
        <v>0</v>
      </c>
      <c r="I256" s="6">
        <v>0</v>
      </c>
      <c r="J256" s="5">
        <v>18</v>
      </c>
      <c r="K256" s="6">
        <v>5</v>
      </c>
      <c r="L256" s="6">
        <v>23</v>
      </c>
      <c r="M256" s="140"/>
    </row>
    <row r="257" spans="1:13">
      <c r="C257" s="140" t="s">
        <v>421</v>
      </c>
      <c r="D257" s="5">
        <v>4</v>
      </c>
      <c r="E257" s="6">
        <v>0</v>
      </c>
      <c r="F257" s="7">
        <v>4</v>
      </c>
      <c r="G257" s="6">
        <v>0</v>
      </c>
      <c r="H257" s="6">
        <v>0</v>
      </c>
      <c r="I257" s="6">
        <v>0</v>
      </c>
      <c r="J257" s="5">
        <v>4</v>
      </c>
      <c r="K257" s="6">
        <v>0</v>
      </c>
      <c r="L257" s="6">
        <v>4</v>
      </c>
      <c r="M257" s="140"/>
    </row>
    <row r="258" spans="1:13">
      <c r="C258" t="s">
        <v>467</v>
      </c>
      <c r="D258" s="5">
        <v>5</v>
      </c>
      <c r="E258" s="6">
        <v>0</v>
      </c>
      <c r="F258" s="7">
        <v>5</v>
      </c>
      <c r="G258" s="6">
        <v>47</v>
      </c>
      <c r="H258" s="6">
        <v>8</v>
      </c>
      <c r="I258" s="6">
        <v>55</v>
      </c>
      <c r="J258" s="5">
        <v>52</v>
      </c>
      <c r="K258" s="6">
        <v>8</v>
      </c>
      <c r="L258" s="6">
        <v>60</v>
      </c>
      <c r="M258" s="140"/>
    </row>
    <row r="259" spans="1:13">
      <c r="B259" s="58"/>
      <c r="C259" s="8" t="s">
        <v>50</v>
      </c>
      <c r="D259" s="9">
        <v>29</v>
      </c>
      <c r="E259" s="10">
        <v>5</v>
      </c>
      <c r="F259" s="11">
        <v>34</v>
      </c>
      <c r="G259" s="10">
        <v>53</v>
      </c>
      <c r="H259" s="10">
        <v>8</v>
      </c>
      <c r="I259" s="10">
        <v>61</v>
      </c>
      <c r="J259" s="9">
        <v>82</v>
      </c>
      <c r="K259" s="10">
        <v>13</v>
      </c>
      <c r="L259" s="10">
        <v>95</v>
      </c>
      <c r="M259" s="140"/>
    </row>
    <row r="260" spans="1:13">
      <c r="A260"/>
      <c r="B260" s="1" t="s">
        <v>243</v>
      </c>
      <c r="C260" s="8"/>
      <c r="D260" s="12"/>
      <c r="E260" s="13"/>
      <c r="F260" s="14"/>
      <c r="G260" s="13"/>
      <c r="H260" s="13"/>
      <c r="I260" s="13"/>
      <c r="J260" s="12"/>
      <c r="K260" s="13"/>
      <c r="L260" s="13"/>
      <c r="M260" s="140"/>
    </row>
    <row r="261" spans="1:13">
      <c r="A261"/>
      <c r="B261" s="58"/>
      <c r="C261" s="140" t="s">
        <v>468</v>
      </c>
      <c r="D261" s="5">
        <v>90</v>
      </c>
      <c r="E261" s="6">
        <v>252</v>
      </c>
      <c r="F261" s="7">
        <v>342</v>
      </c>
      <c r="G261" s="6">
        <v>8</v>
      </c>
      <c r="H261" s="6">
        <v>7</v>
      </c>
      <c r="I261" s="6">
        <v>15</v>
      </c>
      <c r="J261" s="5">
        <v>98</v>
      </c>
      <c r="K261" s="6">
        <v>259</v>
      </c>
      <c r="L261" s="6">
        <v>357</v>
      </c>
      <c r="M261" s="140"/>
    </row>
    <row r="262" spans="1:13">
      <c r="A262"/>
      <c r="C262" s="140" t="s">
        <v>469</v>
      </c>
      <c r="D262" s="5">
        <v>92</v>
      </c>
      <c r="E262" s="6">
        <v>73</v>
      </c>
      <c r="F262" s="7">
        <v>165</v>
      </c>
      <c r="G262" s="6">
        <v>5</v>
      </c>
      <c r="H262" s="6">
        <v>8</v>
      </c>
      <c r="I262" s="6">
        <v>13</v>
      </c>
      <c r="J262" s="5">
        <v>97</v>
      </c>
      <c r="K262" s="6">
        <v>81</v>
      </c>
      <c r="L262" s="6">
        <v>178</v>
      </c>
      <c r="M262" s="140"/>
    </row>
    <row r="263" spans="1:13">
      <c r="A263"/>
      <c r="B263" s="58"/>
      <c r="C263" s="140" t="s">
        <v>470</v>
      </c>
      <c r="D263" s="5">
        <v>74</v>
      </c>
      <c r="E263" s="6">
        <v>116</v>
      </c>
      <c r="F263" s="7">
        <v>190</v>
      </c>
      <c r="G263" s="6">
        <v>6</v>
      </c>
      <c r="H263" s="6">
        <v>5</v>
      </c>
      <c r="I263" s="6">
        <v>11</v>
      </c>
      <c r="J263" s="5">
        <v>80</v>
      </c>
      <c r="K263" s="6">
        <v>121</v>
      </c>
      <c r="L263" s="6">
        <v>201</v>
      </c>
      <c r="M263" s="140"/>
    </row>
    <row r="264" spans="1:13">
      <c r="A264"/>
      <c r="B264" s="58"/>
      <c r="C264" s="140" t="s">
        <v>471</v>
      </c>
      <c r="D264" s="5">
        <v>26</v>
      </c>
      <c r="E264" s="6">
        <v>58</v>
      </c>
      <c r="F264" s="7">
        <v>84</v>
      </c>
      <c r="G264" s="6">
        <v>56</v>
      </c>
      <c r="H264" s="6">
        <v>93</v>
      </c>
      <c r="I264" s="6">
        <v>149</v>
      </c>
      <c r="J264" s="5">
        <v>82</v>
      </c>
      <c r="K264" s="6">
        <v>151</v>
      </c>
      <c r="L264" s="6">
        <v>233</v>
      </c>
      <c r="M264" s="140"/>
    </row>
    <row r="265" spans="1:13">
      <c r="A265"/>
      <c r="B265" s="58"/>
      <c r="C265" s="140" t="s">
        <v>472</v>
      </c>
      <c r="D265" s="5">
        <v>32</v>
      </c>
      <c r="E265" s="6">
        <v>143</v>
      </c>
      <c r="F265" s="7">
        <v>175</v>
      </c>
      <c r="G265" s="6">
        <v>2</v>
      </c>
      <c r="H265" s="6">
        <v>3</v>
      </c>
      <c r="I265" s="6">
        <v>5</v>
      </c>
      <c r="J265" s="5">
        <v>34</v>
      </c>
      <c r="K265" s="6">
        <v>146</v>
      </c>
      <c r="L265" s="6">
        <v>180</v>
      </c>
      <c r="M265" s="140"/>
    </row>
    <row r="266" spans="1:13">
      <c r="A266"/>
      <c r="B266" s="58"/>
      <c r="C266" s="8" t="s">
        <v>50</v>
      </c>
      <c r="D266" s="9">
        <v>314</v>
      </c>
      <c r="E266" s="10">
        <v>642</v>
      </c>
      <c r="F266" s="11">
        <v>956</v>
      </c>
      <c r="G266" s="10">
        <v>77</v>
      </c>
      <c r="H266" s="10">
        <v>116</v>
      </c>
      <c r="I266" s="10">
        <v>193</v>
      </c>
      <c r="J266" s="9">
        <v>391</v>
      </c>
      <c r="K266" s="10">
        <v>758</v>
      </c>
      <c r="L266" s="10">
        <v>1149</v>
      </c>
      <c r="M266" s="140"/>
    </row>
    <row r="267" spans="1:13">
      <c r="A267"/>
      <c r="B267" s="1" t="s">
        <v>248</v>
      </c>
      <c r="C267" s="8"/>
      <c r="D267" s="12"/>
      <c r="E267" s="13"/>
      <c r="F267" s="14"/>
      <c r="G267" s="13"/>
      <c r="H267" s="13"/>
      <c r="I267" s="13"/>
      <c r="J267" s="12"/>
      <c r="K267" s="13"/>
      <c r="L267" s="13"/>
      <c r="M267" s="140"/>
    </row>
    <row r="268" spans="1:13">
      <c r="A268"/>
      <c r="B268" s="58"/>
      <c r="C268" s="258" t="s">
        <v>248</v>
      </c>
      <c r="D268" s="163">
        <v>47</v>
      </c>
      <c r="E268" s="164">
        <v>40</v>
      </c>
      <c r="F268" s="165">
        <v>87</v>
      </c>
      <c r="G268" s="164">
        <v>2</v>
      </c>
      <c r="H268" s="164">
        <v>4</v>
      </c>
      <c r="I268" s="164">
        <v>6</v>
      </c>
      <c r="J268" s="163">
        <v>49</v>
      </c>
      <c r="K268" s="164">
        <v>44</v>
      </c>
      <c r="L268" s="164">
        <v>93</v>
      </c>
      <c r="M268" s="140"/>
    </row>
    <row r="269" spans="1:13">
      <c r="A269"/>
      <c r="B269" s="58"/>
      <c r="C269" s="8" t="s">
        <v>50</v>
      </c>
      <c r="D269" s="9">
        <v>47</v>
      </c>
      <c r="E269" s="10">
        <v>40</v>
      </c>
      <c r="F269" s="11">
        <v>87</v>
      </c>
      <c r="G269" s="10">
        <v>2</v>
      </c>
      <c r="H269" s="10">
        <v>4</v>
      </c>
      <c r="I269" s="10">
        <v>6</v>
      </c>
      <c r="J269" s="9">
        <v>49</v>
      </c>
      <c r="K269" s="10">
        <v>44</v>
      </c>
      <c r="L269" s="10">
        <v>93</v>
      </c>
      <c r="M269" s="140"/>
    </row>
    <row r="270" spans="1:13">
      <c r="A270"/>
      <c r="B270" s="1" t="s">
        <v>249</v>
      </c>
      <c r="C270" s="8"/>
      <c r="D270" s="12"/>
      <c r="E270" s="13"/>
      <c r="F270" s="14"/>
      <c r="G270" s="13"/>
      <c r="H270" s="13"/>
      <c r="I270" s="13"/>
      <c r="J270" s="12"/>
      <c r="K270" s="13"/>
      <c r="L270" s="13"/>
      <c r="M270" s="140"/>
    </row>
    <row r="271" spans="1:13">
      <c r="A271"/>
      <c r="B271" s="58"/>
      <c r="C271" s="140" t="s">
        <v>473</v>
      </c>
      <c r="D271" s="5">
        <v>6</v>
      </c>
      <c r="E271" s="6">
        <v>25</v>
      </c>
      <c r="F271" s="7">
        <v>31</v>
      </c>
      <c r="G271" s="6">
        <v>0</v>
      </c>
      <c r="H271" s="6">
        <v>1</v>
      </c>
      <c r="I271" s="6">
        <v>1</v>
      </c>
      <c r="J271" s="5">
        <v>6</v>
      </c>
      <c r="K271" s="6">
        <v>26</v>
      </c>
      <c r="L271" s="6">
        <v>32</v>
      </c>
      <c r="M271" s="140"/>
    </row>
    <row r="272" spans="1:13">
      <c r="A272"/>
      <c r="C272" t="s">
        <v>474</v>
      </c>
      <c r="D272" s="5">
        <v>5</v>
      </c>
      <c r="E272" s="6">
        <v>25</v>
      </c>
      <c r="F272" s="7">
        <v>30</v>
      </c>
      <c r="G272" s="6">
        <v>0</v>
      </c>
      <c r="H272" s="6">
        <v>0</v>
      </c>
      <c r="I272" s="6">
        <v>0</v>
      </c>
      <c r="J272" s="5">
        <v>5</v>
      </c>
      <c r="K272" s="6">
        <v>25</v>
      </c>
      <c r="L272" s="6">
        <v>30</v>
      </c>
      <c r="M272" s="140"/>
    </row>
    <row r="273" spans="1:13">
      <c r="A273"/>
      <c r="B273" s="58"/>
      <c r="C273" s="140" t="s">
        <v>475</v>
      </c>
      <c r="D273" s="5">
        <v>14</v>
      </c>
      <c r="E273" s="6">
        <v>189</v>
      </c>
      <c r="F273" s="7">
        <v>203</v>
      </c>
      <c r="G273" s="6">
        <v>0</v>
      </c>
      <c r="H273" s="6">
        <v>4</v>
      </c>
      <c r="I273" s="6">
        <v>4</v>
      </c>
      <c r="J273" s="5">
        <v>14</v>
      </c>
      <c r="K273" s="6">
        <v>193</v>
      </c>
      <c r="L273" s="6">
        <v>207</v>
      </c>
      <c r="M273" s="140"/>
    </row>
    <row r="274" spans="1:13">
      <c r="A274"/>
      <c r="B274" s="58"/>
      <c r="C274" t="s">
        <v>476</v>
      </c>
      <c r="D274" s="5">
        <v>235</v>
      </c>
      <c r="E274" s="6">
        <v>1214</v>
      </c>
      <c r="F274" s="7">
        <v>1449</v>
      </c>
      <c r="G274" s="6">
        <v>21</v>
      </c>
      <c r="H274" s="6">
        <v>76</v>
      </c>
      <c r="I274" s="6">
        <v>97</v>
      </c>
      <c r="J274" s="5">
        <v>256</v>
      </c>
      <c r="K274" s="6">
        <v>1290</v>
      </c>
      <c r="L274" s="6">
        <v>1546</v>
      </c>
      <c r="M274" s="140"/>
    </row>
    <row r="275" spans="1:13">
      <c r="A275"/>
      <c r="B275" s="58"/>
      <c r="C275" s="8" t="s">
        <v>50</v>
      </c>
      <c r="D275" s="9">
        <v>260</v>
      </c>
      <c r="E275" s="10">
        <v>1453</v>
      </c>
      <c r="F275" s="11">
        <v>1713</v>
      </c>
      <c r="G275" s="10">
        <v>21</v>
      </c>
      <c r="H275" s="10">
        <v>81</v>
      </c>
      <c r="I275" s="10">
        <v>102</v>
      </c>
      <c r="J275" s="9">
        <v>281</v>
      </c>
      <c r="K275" s="10">
        <v>1534</v>
      </c>
      <c r="L275" s="10">
        <v>1815</v>
      </c>
      <c r="M275" s="140"/>
    </row>
    <row r="276" spans="1:13">
      <c r="A276"/>
      <c r="B276" s="1" t="s">
        <v>255</v>
      </c>
      <c r="C276" s="8"/>
      <c r="D276" s="12"/>
      <c r="E276" s="13"/>
      <c r="F276" s="14"/>
      <c r="G276" s="13"/>
      <c r="H276" s="13"/>
      <c r="I276" s="13"/>
      <c r="J276" s="12"/>
      <c r="K276" s="13"/>
      <c r="L276" s="13"/>
      <c r="M276" s="140"/>
    </row>
    <row r="277" spans="1:13">
      <c r="A277"/>
      <c r="B277" s="58"/>
      <c r="C277" s="140" t="s">
        <v>477</v>
      </c>
      <c r="D277" s="5">
        <v>162</v>
      </c>
      <c r="E277" s="6">
        <v>492</v>
      </c>
      <c r="F277" s="7">
        <v>654</v>
      </c>
      <c r="G277" s="6">
        <v>4</v>
      </c>
      <c r="H277" s="6">
        <v>30</v>
      </c>
      <c r="I277" s="6">
        <v>34</v>
      </c>
      <c r="J277" s="5">
        <v>166</v>
      </c>
      <c r="K277" s="6">
        <v>522</v>
      </c>
      <c r="L277" s="6">
        <v>688</v>
      </c>
      <c r="M277" s="140"/>
    </row>
    <row r="278" spans="1:13">
      <c r="A278"/>
      <c r="C278" t="s">
        <v>478</v>
      </c>
      <c r="D278" s="5">
        <v>586</v>
      </c>
      <c r="E278" s="6">
        <v>1310</v>
      </c>
      <c r="F278" s="7">
        <v>1896</v>
      </c>
      <c r="G278" s="6">
        <v>15</v>
      </c>
      <c r="H278" s="6">
        <v>54</v>
      </c>
      <c r="I278" s="6">
        <v>69</v>
      </c>
      <c r="J278" s="5">
        <v>601</v>
      </c>
      <c r="K278" s="6">
        <v>1364</v>
      </c>
      <c r="L278" s="6">
        <v>1965</v>
      </c>
      <c r="M278" s="140"/>
    </row>
    <row r="279" spans="1:13">
      <c r="A279"/>
      <c r="B279" s="58"/>
      <c r="C279" s="8" t="s">
        <v>50</v>
      </c>
      <c r="D279" s="9">
        <v>748</v>
      </c>
      <c r="E279" s="10">
        <v>1802</v>
      </c>
      <c r="F279" s="11">
        <v>2550</v>
      </c>
      <c r="G279" s="10">
        <v>19</v>
      </c>
      <c r="H279" s="10">
        <v>84</v>
      </c>
      <c r="I279" s="10">
        <v>103</v>
      </c>
      <c r="J279" s="9">
        <v>767</v>
      </c>
      <c r="K279" s="10">
        <v>1886</v>
      </c>
      <c r="L279" s="10">
        <v>2653</v>
      </c>
      <c r="M279" s="140"/>
    </row>
    <row r="280" spans="1:13">
      <c r="A280"/>
      <c r="B280" s="1" t="s">
        <v>259</v>
      </c>
      <c r="C280" s="8"/>
      <c r="D280" s="12"/>
      <c r="E280" s="13"/>
      <c r="F280" s="14"/>
      <c r="G280" s="13"/>
      <c r="H280" s="13"/>
      <c r="I280" s="13"/>
      <c r="J280" s="12"/>
      <c r="K280" s="13"/>
      <c r="L280" s="13"/>
      <c r="M280" s="140"/>
    </row>
    <row r="281" spans="1:13">
      <c r="A281"/>
      <c r="B281" s="58"/>
      <c r="C281" t="s">
        <v>479</v>
      </c>
      <c r="D281" s="5">
        <v>1</v>
      </c>
      <c r="E281" s="6">
        <v>106</v>
      </c>
      <c r="F281" s="7">
        <v>107</v>
      </c>
      <c r="G281" s="6">
        <v>0</v>
      </c>
      <c r="H281" s="6">
        <v>0</v>
      </c>
      <c r="I281" s="6">
        <v>0</v>
      </c>
      <c r="J281" s="5">
        <v>1</v>
      </c>
      <c r="K281" s="6">
        <v>106</v>
      </c>
      <c r="L281" s="6">
        <v>107</v>
      </c>
      <c r="M281" s="140"/>
    </row>
    <row r="282" spans="1:13">
      <c r="A282"/>
      <c r="B282" s="58"/>
      <c r="C282" s="140" t="s">
        <v>480</v>
      </c>
      <c r="D282" s="5">
        <v>3</v>
      </c>
      <c r="E282" s="6">
        <v>9</v>
      </c>
      <c r="F282" s="7">
        <v>12</v>
      </c>
      <c r="G282" s="6">
        <v>0</v>
      </c>
      <c r="H282" s="6">
        <v>0</v>
      </c>
      <c r="I282" s="6">
        <v>0</v>
      </c>
      <c r="J282" s="5">
        <v>3</v>
      </c>
      <c r="K282" s="6">
        <v>9</v>
      </c>
      <c r="L282" s="6">
        <v>12</v>
      </c>
      <c r="M282" s="140"/>
    </row>
    <row r="283" spans="1:13">
      <c r="A283"/>
      <c r="B283" s="58"/>
      <c r="C283" s="8" t="s">
        <v>50</v>
      </c>
      <c r="D283" s="9">
        <v>4</v>
      </c>
      <c r="E283" s="10">
        <v>115</v>
      </c>
      <c r="F283" s="11">
        <v>119</v>
      </c>
      <c r="G283" s="10">
        <v>0</v>
      </c>
      <c r="H283" s="10">
        <v>0</v>
      </c>
      <c r="I283" s="10">
        <v>0</v>
      </c>
      <c r="J283" s="9">
        <v>4</v>
      </c>
      <c r="K283" s="10">
        <v>115</v>
      </c>
      <c r="L283" s="10">
        <v>119</v>
      </c>
      <c r="M283" s="140"/>
    </row>
    <row r="284" spans="1:13">
      <c r="A284"/>
      <c r="B284" s="1" t="s">
        <v>260</v>
      </c>
      <c r="C284" s="8"/>
      <c r="D284" s="12"/>
      <c r="E284" s="13"/>
      <c r="F284" s="14"/>
      <c r="G284" s="13"/>
      <c r="H284" s="13"/>
      <c r="I284" s="13"/>
      <c r="J284" s="12"/>
      <c r="K284" s="13"/>
      <c r="L284" s="13"/>
      <c r="M284" s="140"/>
    </row>
    <row r="285" spans="1:13">
      <c r="A285"/>
      <c r="B285" s="58"/>
      <c r="C285" s="140" t="s">
        <v>260</v>
      </c>
      <c r="D285" s="5">
        <v>86</v>
      </c>
      <c r="E285" s="6">
        <v>302</v>
      </c>
      <c r="F285" s="7">
        <v>388</v>
      </c>
      <c r="G285" s="6">
        <v>4</v>
      </c>
      <c r="H285" s="6">
        <v>18</v>
      </c>
      <c r="I285" s="6">
        <v>22</v>
      </c>
      <c r="J285" s="5">
        <v>90</v>
      </c>
      <c r="K285" s="6">
        <v>320</v>
      </c>
      <c r="L285" s="6">
        <v>410</v>
      </c>
      <c r="M285" s="140"/>
    </row>
    <row r="286" spans="1:13">
      <c r="A286"/>
      <c r="B286" s="58"/>
      <c r="C286" s="8" t="s">
        <v>50</v>
      </c>
      <c r="D286" s="9">
        <v>86</v>
      </c>
      <c r="E286" s="10">
        <v>302</v>
      </c>
      <c r="F286" s="11">
        <v>388</v>
      </c>
      <c r="G286" s="10">
        <v>4</v>
      </c>
      <c r="H286" s="10">
        <v>18</v>
      </c>
      <c r="I286" s="10">
        <v>22</v>
      </c>
      <c r="J286" s="9">
        <v>90</v>
      </c>
      <c r="K286" s="10">
        <v>320</v>
      </c>
      <c r="L286" s="10">
        <v>410</v>
      </c>
      <c r="M286" s="140"/>
    </row>
    <row r="287" spans="1:13">
      <c r="A287"/>
      <c r="B287" s="1" t="s">
        <v>264</v>
      </c>
      <c r="C287" s="8"/>
      <c r="D287" s="12"/>
      <c r="E287" s="13"/>
      <c r="F287" s="14"/>
      <c r="G287" s="13"/>
      <c r="H287" s="13"/>
      <c r="I287" s="13"/>
      <c r="J287" s="12"/>
      <c r="K287" s="13"/>
      <c r="L287" s="13"/>
      <c r="M287" s="140"/>
    </row>
    <row r="288" spans="1:13">
      <c r="A288"/>
      <c r="B288" s="58"/>
      <c r="C288" t="s">
        <v>264</v>
      </c>
      <c r="D288" s="5">
        <v>22</v>
      </c>
      <c r="E288" s="6">
        <v>64</v>
      </c>
      <c r="F288" s="7">
        <v>86</v>
      </c>
      <c r="G288" s="6">
        <v>5</v>
      </c>
      <c r="H288" s="6">
        <v>9</v>
      </c>
      <c r="I288" s="6">
        <v>14</v>
      </c>
      <c r="J288" s="5">
        <v>27</v>
      </c>
      <c r="K288" s="6">
        <v>73</v>
      </c>
      <c r="L288" s="6">
        <v>100</v>
      </c>
      <c r="M288" s="140"/>
    </row>
    <row r="289" spans="1:13">
      <c r="A289"/>
      <c r="B289" s="58"/>
      <c r="C289" s="8" t="s">
        <v>50</v>
      </c>
      <c r="D289" s="9">
        <v>22</v>
      </c>
      <c r="E289" s="10">
        <v>64</v>
      </c>
      <c r="F289" s="11">
        <v>86</v>
      </c>
      <c r="G289" s="10">
        <v>5</v>
      </c>
      <c r="H289" s="10">
        <v>9</v>
      </c>
      <c r="I289" s="10">
        <v>14</v>
      </c>
      <c r="J289" s="9">
        <v>27</v>
      </c>
      <c r="K289" s="10">
        <v>73</v>
      </c>
      <c r="L289" s="10">
        <v>100</v>
      </c>
      <c r="M289" s="140"/>
    </row>
    <row r="290" spans="1:13">
      <c r="A290"/>
      <c r="B290" s="1" t="s">
        <v>265</v>
      </c>
      <c r="C290" s="8"/>
      <c r="D290" s="12"/>
      <c r="E290" s="13"/>
      <c r="F290" s="14"/>
      <c r="G290" s="13"/>
      <c r="H290" s="13"/>
      <c r="I290" s="13"/>
      <c r="J290" s="12"/>
      <c r="K290" s="13"/>
      <c r="L290" s="13"/>
      <c r="M290" s="140"/>
    </row>
    <row r="291" spans="1:13">
      <c r="A291"/>
      <c r="B291" s="58"/>
      <c r="C291" t="s">
        <v>481</v>
      </c>
      <c r="D291" s="5">
        <v>324</v>
      </c>
      <c r="E291" s="6">
        <v>310</v>
      </c>
      <c r="F291" s="7">
        <v>634</v>
      </c>
      <c r="G291" s="6">
        <v>3</v>
      </c>
      <c r="H291" s="6">
        <v>9</v>
      </c>
      <c r="I291" s="6">
        <v>12</v>
      </c>
      <c r="J291" s="5">
        <v>327</v>
      </c>
      <c r="K291" s="6">
        <v>319</v>
      </c>
      <c r="L291" s="6">
        <v>646</v>
      </c>
      <c r="M291" s="140"/>
    </row>
    <row r="292" spans="1:13">
      <c r="A292"/>
      <c r="B292" s="58"/>
      <c r="C292" s="8" t="s">
        <v>50</v>
      </c>
      <c r="D292" s="9">
        <v>324</v>
      </c>
      <c r="E292" s="10">
        <v>310</v>
      </c>
      <c r="F292" s="11">
        <v>634</v>
      </c>
      <c r="G292" s="10">
        <v>3</v>
      </c>
      <c r="H292" s="10">
        <v>9</v>
      </c>
      <c r="I292" s="10">
        <v>12</v>
      </c>
      <c r="J292" s="9">
        <v>327</v>
      </c>
      <c r="K292" s="10">
        <v>319</v>
      </c>
      <c r="L292" s="10">
        <v>646</v>
      </c>
      <c r="M292" s="140"/>
    </row>
    <row r="293" spans="1:13">
      <c r="A293"/>
      <c r="B293" s="1" t="s">
        <v>269</v>
      </c>
      <c r="C293" s="8"/>
      <c r="D293" s="12"/>
      <c r="E293" s="13"/>
      <c r="F293" s="14"/>
      <c r="G293" s="13"/>
      <c r="H293" s="13"/>
      <c r="I293" s="13"/>
      <c r="J293" s="12"/>
      <c r="K293" s="13"/>
      <c r="L293" s="13"/>
      <c r="M293" s="140"/>
    </row>
    <row r="294" spans="1:13" ht="14.25" customHeight="1">
      <c r="A294"/>
      <c r="C294" s="162" t="s">
        <v>482</v>
      </c>
      <c r="D294" s="168">
        <v>42</v>
      </c>
      <c r="E294" s="169">
        <v>192</v>
      </c>
      <c r="F294" s="172">
        <v>234</v>
      </c>
      <c r="G294" s="169">
        <v>5</v>
      </c>
      <c r="H294" s="169">
        <v>20</v>
      </c>
      <c r="I294" s="169">
        <v>25</v>
      </c>
      <c r="J294" s="168">
        <v>47</v>
      </c>
      <c r="K294" s="169">
        <v>212</v>
      </c>
      <c r="L294" s="169">
        <v>259</v>
      </c>
      <c r="M294" s="140"/>
    </row>
    <row r="295" spans="1:13">
      <c r="A295"/>
      <c r="B295" s="58"/>
      <c r="C295" s="8" t="s">
        <v>50</v>
      </c>
      <c r="D295" s="12">
        <v>42</v>
      </c>
      <c r="E295" s="13">
        <v>192</v>
      </c>
      <c r="F295" s="14">
        <v>234</v>
      </c>
      <c r="G295" s="13">
        <v>5</v>
      </c>
      <c r="H295" s="13">
        <v>20</v>
      </c>
      <c r="I295" s="13">
        <v>25</v>
      </c>
      <c r="J295" s="12">
        <v>47</v>
      </c>
      <c r="K295" s="13">
        <v>212</v>
      </c>
      <c r="L295" s="13">
        <v>259</v>
      </c>
      <c r="M295" s="140"/>
    </row>
    <row r="296" spans="1:13">
      <c r="A296"/>
      <c r="B296" s="1" t="s">
        <v>270</v>
      </c>
      <c r="C296" s="8"/>
      <c r="D296" s="12"/>
      <c r="E296" s="13"/>
      <c r="F296" s="14"/>
      <c r="G296" s="13"/>
      <c r="H296" s="13"/>
      <c r="I296" s="13"/>
      <c r="J296" s="12"/>
      <c r="K296" s="13"/>
      <c r="L296" s="13"/>
      <c r="M296" s="140"/>
    </row>
    <row r="297" spans="1:13">
      <c r="A297"/>
      <c r="B297" s="58"/>
      <c r="C297" s="140" t="s">
        <v>483</v>
      </c>
      <c r="D297" s="5">
        <v>695</v>
      </c>
      <c r="E297" s="6">
        <v>132</v>
      </c>
      <c r="F297" s="7">
        <v>827</v>
      </c>
      <c r="G297" s="6">
        <v>20</v>
      </c>
      <c r="H297" s="6">
        <v>5</v>
      </c>
      <c r="I297" s="6">
        <v>25</v>
      </c>
      <c r="J297" s="5">
        <v>715</v>
      </c>
      <c r="K297" s="6">
        <v>137</v>
      </c>
      <c r="L297" s="6">
        <v>852</v>
      </c>
      <c r="M297" s="140"/>
    </row>
    <row r="298" spans="1:13">
      <c r="A298"/>
      <c r="B298" s="58"/>
      <c r="C298" t="s">
        <v>484</v>
      </c>
      <c r="D298" s="5">
        <v>98</v>
      </c>
      <c r="E298" s="6">
        <v>138</v>
      </c>
      <c r="F298" s="7">
        <v>236</v>
      </c>
      <c r="G298" s="6">
        <v>1</v>
      </c>
      <c r="H298" s="6">
        <v>7</v>
      </c>
      <c r="I298" s="6">
        <v>8</v>
      </c>
      <c r="J298" s="5">
        <v>99</v>
      </c>
      <c r="K298" s="6">
        <v>145</v>
      </c>
      <c r="L298" s="6">
        <v>244</v>
      </c>
      <c r="M298" s="140"/>
    </row>
    <row r="299" spans="1:13">
      <c r="A299"/>
      <c r="B299" s="58"/>
      <c r="C299" s="8" t="s">
        <v>50</v>
      </c>
      <c r="D299" s="9">
        <v>793</v>
      </c>
      <c r="E299" s="10">
        <v>270</v>
      </c>
      <c r="F299" s="11">
        <v>1063</v>
      </c>
      <c r="G299" s="10">
        <v>21</v>
      </c>
      <c r="H299" s="10">
        <v>12</v>
      </c>
      <c r="I299" s="10">
        <v>33</v>
      </c>
      <c r="J299" s="9">
        <v>814</v>
      </c>
      <c r="K299" s="10">
        <v>282</v>
      </c>
      <c r="L299" s="10">
        <v>1096</v>
      </c>
      <c r="M299" s="140"/>
    </row>
    <row r="300" spans="1:13">
      <c r="A300"/>
      <c r="B300" s="1" t="s">
        <v>272</v>
      </c>
      <c r="C300" s="8"/>
      <c r="D300" s="12"/>
      <c r="E300" s="13"/>
      <c r="F300" s="14"/>
      <c r="G300" s="13"/>
      <c r="H300" s="13"/>
      <c r="I300" s="13"/>
      <c r="J300" s="12"/>
      <c r="K300" s="13"/>
      <c r="L300" s="13"/>
      <c r="M300" s="140"/>
    </row>
    <row r="301" spans="1:13">
      <c r="A301"/>
      <c r="B301" s="58"/>
      <c r="C301" s="140" t="s">
        <v>485</v>
      </c>
      <c r="D301" s="5">
        <v>7</v>
      </c>
      <c r="E301" s="6">
        <v>4</v>
      </c>
      <c r="F301" s="7">
        <v>11</v>
      </c>
      <c r="G301" s="6">
        <v>1</v>
      </c>
      <c r="H301" s="6">
        <v>0</v>
      </c>
      <c r="I301" s="6">
        <v>1</v>
      </c>
      <c r="J301" s="5">
        <v>8</v>
      </c>
      <c r="K301" s="6">
        <v>4</v>
      </c>
      <c r="L301" s="6">
        <v>12</v>
      </c>
      <c r="M301" s="140"/>
    </row>
    <row r="302" spans="1:13">
      <c r="A302"/>
      <c r="B302" s="58"/>
      <c r="C302" s="8" t="s">
        <v>50</v>
      </c>
      <c r="D302" s="9">
        <v>7</v>
      </c>
      <c r="E302" s="10">
        <v>4</v>
      </c>
      <c r="F302" s="11">
        <v>11</v>
      </c>
      <c r="G302" s="10">
        <v>1</v>
      </c>
      <c r="H302" s="10">
        <v>0</v>
      </c>
      <c r="I302" s="10">
        <v>1</v>
      </c>
      <c r="J302" s="9">
        <v>8</v>
      </c>
      <c r="K302" s="10">
        <v>4</v>
      </c>
      <c r="L302" s="10">
        <v>12</v>
      </c>
      <c r="M302" s="140"/>
    </row>
    <row r="303" spans="1:13">
      <c r="A303"/>
      <c r="B303" s="1" t="s">
        <v>273</v>
      </c>
      <c r="C303" s="8"/>
      <c r="D303" s="12"/>
      <c r="E303" s="13"/>
      <c r="F303" s="14"/>
      <c r="G303" s="13"/>
      <c r="H303" s="13"/>
      <c r="I303" s="13"/>
      <c r="J303" s="12"/>
      <c r="K303" s="13"/>
      <c r="L303" s="13"/>
      <c r="M303" s="140"/>
    </row>
    <row r="304" spans="1:13">
      <c r="A304"/>
      <c r="B304" s="58"/>
      <c r="C304" s="140" t="s">
        <v>486</v>
      </c>
      <c r="D304" s="5">
        <v>106</v>
      </c>
      <c r="E304" s="6">
        <v>129</v>
      </c>
      <c r="F304" s="7">
        <v>235</v>
      </c>
      <c r="G304" s="6">
        <v>0</v>
      </c>
      <c r="H304" s="6">
        <v>3</v>
      </c>
      <c r="I304" s="6">
        <v>3</v>
      </c>
      <c r="J304" s="5">
        <v>106</v>
      </c>
      <c r="K304" s="6">
        <v>132</v>
      </c>
      <c r="L304" s="6">
        <v>238</v>
      </c>
      <c r="M304" s="140"/>
    </row>
    <row r="305" spans="1:13">
      <c r="A305"/>
      <c r="C305" t="s">
        <v>487</v>
      </c>
      <c r="D305" s="5">
        <v>147</v>
      </c>
      <c r="E305" s="6">
        <v>132</v>
      </c>
      <c r="F305" s="7">
        <v>279</v>
      </c>
      <c r="G305" s="6">
        <v>5</v>
      </c>
      <c r="H305" s="6">
        <v>6</v>
      </c>
      <c r="I305" s="6">
        <v>11</v>
      </c>
      <c r="J305" s="5">
        <v>152</v>
      </c>
      <c r="K305" s="6">
        <v>138</v>
      </c>
      <c r="L305" s="6">
        <v>290</v>
      </c>
      <c r="M305" s="140"/>
    </row>
    <row r="306" spans="1:13">
      <c r="A306"/>
      <c r="C306" s="140" t="s">
        <v>395</v>
      </c>
      <c r="D306" s="5">
        <v>116</v>
      </c>
      <c r="E306" s="6">
        <v>69</v>
      </c>
      <c r="F306" s="7">
        <v>185</v>
      </c>
      <c r="G306" s="6">
        <v>1</v>
      </c>
      <c r="H306" s="6">
        <v>4</v>
      </c>
      <c r="I306" s="6">
        <v>5</v>
      </c>
      <c r="J306" s="5">
        <v>117</v>
      </c>
      <c r="K306" s="6">
        <v>73</v>
      </c>
      <c r="L306" s="6">
        <v>190</v>
      </c>
      <c r="M306" s="140"/>
    </row>
    <row r="307" spans="1:13">
      <c r="A307"/>
      <c r="B307" s="58"/>
      <c r="C307" s="140" t="s">
        <v>488</v>
      </c>
      <c r="D307" s="5">
        <v>50</v>
      </c>
      <c r="E307" s="6">
        <v>4</v>
      </c>
      <c r="F307" s="7">
        <v>54</v>
      </c>
      <c r="G307" s="6">
        <v>1</v>
      </c>
      <c r="H307" s="6">
        <v>1</v>
      </c>
      <c r="I307" s="6">
        <v>2</v>
      </c>
      <c r="J307" s="5">
        <v>51</v>
      </c>
      <c r="K307" s="6">
        <v>5</v>
      </c>
      <c r="L307" s="6">
        <v>56</v>
      </c>
      <c r="M307" s="140"/>
    </row>
    <row r="308" spans="1:13">
      <c r="A308"/>
      <c r="B308" s="58"/>
      <c r="C308" t="s">
        <v>489</v>
      </c>
      <c r="D308" s="5">
        <v>110</v>
      </c>
      <c r="E308" s="6">
        <v>31</v>
      </c>
      <c r="F308" s="7">
        <v>141</v>
      </c>
      <c r="G308" s="6">
        <v>4</v>
      </c>
      <c r="H308" s="6">
        <v>1</v>
      </c>
      <c r="I308" s="6">
        <v>5</v>
      </c>
      <c r="J308" s="5">
        <v>114</v>
      </c>
      <c r="K308" s="6">
        <v>32</v>
      </c>
      <c r="L308" s="6">
        <v>146</v>
      </c>
      <c r="M308" s="140"/>
    </row>
    <row r="309" spans="1:13">
      <c r="A309"/>
      <c r="B309" s="58"/>
      <c r="C309" s="140" t="s">
        <v>490</v>
      </c>
      <c r="D309" s="5">
        <v>71</v>
      </c>
      <c r="E309" s="6">
        <v>24</v>
      </c>
      <c r="F309" s="7">
        <v>95</v>
      </c>
      <c r="G309" s="6">
        <v>0</v>
      </c>
      <c r="H309" s="6">
        <v>0</v>
      </c>
      <c r="I309" s="6">
        <v>0</v>
      </c>
      <c r="J309" s="5">
        <v>71</v>
      </c>
      <c r="K309" s="6">
        <v>24</v>
      </c>
      <c r="L309" s="6">
        <v>95</v>
      </c>
      <c r="M309" s="140"/>
    </row>
    <row r="310" spans="1:13">
      <c r="A310"/>
      <c r="B310" s="58"/>
      <c r="C310" s="140" t="s">
        <v>491</v>
      </c>
      <c r="D310" s="5">
        <v>38</v>
      </c>
      <c r="E310" s="6">
        <v>18</v>
      </c>
      <c r="F310" s="7">
        <v>56</v>
      </c>
      <c r="G310" s="6">
        <v>0</v>
      </c>
      <c r="H310" s="6">
        <v>3</v>
      </c>
      <c r="I310" s="6">
        <v>3</v>
      </c>
      <c r="J310" s="5">
        <v>38</v>
      </c>
      <c r="K310" s="6">
        <v>21</v>
      </c>
      <c r="L310" s="6">
        <v>59</v>
      </c>
      <c r="M310" s="140"/>
    </row>
    <row r="311" spans="1:13">
      <c r="A311"/>
      <c r="B311" s="58"/>
      <c r="C311" s="140" t="s">
        <v>492</v>
      </c>
      <c r="D311" s="5">
        <v>17</v>
      </c>
      <c r="E311" s="6">
        <v>5</v>
      </c>
      <c r="F311" s="7">
        <v>22</v>
      </c>
      <c r="G311" s="6">
        <v>0</v>
      </c>
      <c r="H311" s="6">
        <v>0</v>
      </c>
      <c r="I311" s="6">
        <v>0</v>
      </c>
      <c r="J311" s="5">
        <v>17</v>
      </c>
      <c r="K311" s="6">
        <v>5</v>
      </c>
      <c r="L311" s="6">
        <v>22</v>
      </c>
      <c r="M311" s="140"/>
    </row>
    <row r="312" spans="1:13">
      <c r="A312"/>
      <c r="B312" s="58"/>
      <c r="C312" s="140" t="s">
        <v>493</v>
      </c>
      <c r="D312" s="5">
        <v>16</v>
      </c>
      <c r="E312" s="6">
        <v>2</v>
      </c>
      <c r="F312" s="7">
        <v>18</v>
      </c>
      <c r="G312" s="6">
        <v>0</v>
      </c>
      <c r="H312" s="6">
        <v>0</v>
      </c>
      <c r="I312" s="6">
        <v>0</v>
      </c>
      <c r="J312" s="5">
        <v>16</v>
      </c>
      <c r="K312" s="6">
        <v>2</v>
      </c>
      <c r="L312" s="6">
        <v>18</v>
      </c>
      <c r="M312" s="140"/>
    </row>
    <row r="313" spans="1:13">
      <c r="A313"/>
      <c r="B313" s="58"/>
      <c r="C313" s="140" t="s">
        <v>336</v>
      </c>
      <c r="D313" s="5">
        <v>211</v>
      </c>
      <c r="E313" s="6">
        <v>19</v>
      </c>
      <c r="F313" s="7">
        <v>230</v>
      </c>
      <c r="G313" s="6">
        <v>24</v>
      </c>
      <c r="H313" s="6">
        <v>5</v>
      </c>
      <c r="I313" s="6">
        <v>29</v>
      </c>
      <c r="J313" s="5">
        <v>235</v>
      </c>
      <c r="K313" s="6">
        <v>24</v>
      </c>
      <c r="L313" s="6">
        <v>259</v>
      </c>
      <c r="M313" s="140"/>
    </row>
    <row r="314" spans="1:13">
      <c r="A314"/>
      <c r="B314" s="58"/>
      <c r="C314" t="s">
        <v>494</v>
      </c>
      <c r="D314" s="5">
        <v>97</v>
      </c>
      <c r="E314" s="6">
        <v>50</v>
      </c>
      <c r="F314" s="7">
        <v>147</v>
      </c>
      <c r="G314" s="6">
        <v>2</v>
      </c>
      <c r="H314" s="6">
        <v>2</v>
      </c>
      <c r="I314" s="6">
        <v>4</v>
      </c>
      <c r="J314" s="5">
        <v>99</v>
      </c>
      <c r="K314" s="6">
        <v>52</v>
      </c>
      <c r="L314" s="6">
        <v>151</v>
      </c>
      <c r="M314" s="140"/>
    </row>
    <row r="315" spans="1:13">
      <c r="A315"/>
      <c r="B315" s="58"/>
      <c r="C315" s="140" t="s">
        <v>495</v>
      </c>
      <c r="D315" s="5">
        <v>5</v>
      </c>
      <c r="E315" s="6">
        <v>3</v>
      </c>
      <c r="F315" s="7">
        <v>8</v>
      </c>
      <c r="G315" s="6">
        <v>0</v>
      </c>
      <c r="H315" s="6">
        <v>0</v>
      </c>
      <c r="I315" s="6">
        <v>0</v>
      </c>
      <c r="J315" s="5">
        <v>5</v>
      </c>
      <c r="K315" s="6">
        <v>3</v>
      </c>
      <c r="L315" s="6">
        <v>8</v>
      </c>
      <c r="M315" s="140"/>
    </row>
    <row r="316" spans="1:13" s="74" customFormat="1">
      <c r="A316" s="1"/>
      <c r="B316" s="58"/>
      <c r="C316" s="8" t="s">
        <v>50</v>
      </c>
      <c r="D316" s="9">
        <v>984</v>
      </c>
      <c r="E316" s="10">
        <v>486</v>
      </c>
      <c r="F316" s="11">
        <v>1470</v>
      </c>
      <c r="G316" s="10">
        <v>37</v>
      </c>
      <c r="H316" s="10">
        <v>25</v>
      </c>
      <c r="I316" s="10">
        <v>62</v>
      </c>
      <c r="J316" s="9">
        <v>1021</v>
      </c>
      <c r="K316" s="10">
        <v>511</v>
      </c>
      <c r="L316" s="10">
        <v>1532</v>
      </c>
      <c r="M316" s="140"/>
    </row>
    <row r="317" spans="1:13">
      <c r="B317" s="1" t="s">
        <v>274</v>
      </c>
      <c r="C317" s="8"/>
      <c r="D317" s="12"/>
      <c r="E317" s="13"/>
      <c r="F317" s="14"/>
      <c r="G317" s="13"/>
      <c r="H317" s="13"/>
      <c r="I317" s="13"/>
      <c r="J317" s="12"/>
      <c r="K317" s="13"/>
      <c r="L317" s="13"/>
      <c r="M317" s="140"/>
    </row>
    <row r="318" spans="1:13">
      <c r="B318" s="58"/>
      <c r="C318" s="140" t="s">
        <v>496</v>
      </c>
      <c r="D318" s="5">
        <v>6</v>
      </c>
      <c r="E318" s="6">
        <v>7</v>
      </c>
      <c r="F318" s="7">
        <v>13</v>
      </c>
      <c r="G318" s="6">
        <v>0</v>
      </c>
      <c r="H318" s="6">
        <v>0</v>
      </c>
      <c r="I318" s="6">
        <v>0</v>
      </c>
      <c r="J318" s="5">
        <v>6</v>
      </c>
      <c r="K318" s="6">
        <v>7</v>
      </c>
      <c r="L318" s="6">
        <v>13</v>
      </c>
      <c r="M318" s="140"/>
    </row>
    <row r="319" spans="1:13">
      <c r="C319" t="s">
        <v>497</v>
      </c>
      <c r="D319" s="5">
        <v>1</v>
      </c>
      <c r="E319" s="6">
        <v>2</v>
      </c>
      <c r="F319" s="7">
        <v>3</v>
      </c>
      <c r="G319" s="6">
        <v>32</v>
      </c>
      <c r="H319" s="6">
        <v>33</v>
      </c>
      <c r="I319" s="6">
        <v>65</v>
      </c>
      <c r="J319" s="5">
        <v>33</v>
      </c>
      <c r="K319" s="6">
        <v>35</v>
      </c>
      <c r="L319" s="6">
        <v>68</v>
      </c>
      <c r="M319" s="140"/>
    </row>
    <row r="320" spans="1:13">
      <c r="C320" s="140" t="s">
        <v>498</v>
      </c>
      <c r="D320" s="5">
        <v>49</v>
      </c>
      <c r="E320" s="6">
        <v>38</v>
      </c>
      <c r="F320" s="7">
        <v>87</v>
      </c>
      <c r="G320" s="6">
        <v>7</v>
      </c>
      <c r="H320" s="6">
        <v>4</v>
      </c>
      <c r="I320" s="6">
        <v>11</v>
      </c>
      <c r="J320" s="5">
        <v>56</v>
      </c>
      <c r="K320" s="6">
        <v>42</v>
      </c>
      <c r="L320" s="6">
        <v>98</v>
      </c>
      <c r="M320" s="140"/>
    </row>
    <row r="321" spans="1:18">
      <c r="B321" s="58"/>
      <c r="C321" s="140" t="s">
        <v>499</v>
      </c>
      <c r="D321" s="5">
        <v>8</v>
      </c>
      <c r="E321" s="6">
        <v>9</v>
      </c>
      <c r="F321" s="7">
        <v>17</v>
      </c>
      <c r="G321" s="6">
        <v>1</v>
      </c>
      <c r="H321" s="6">
        <v>1</v>
      </c>
      <c r="I321" s="6">
        <v>2</v>
      </c>
      <c r="J321" s="5">
        <v>9</v>
      </c>
      <c r="K321" s="6">
        <v>10</v>
      </c>
      <c r="L321" s="6">
        <v>19</v>
      </c>
      <c r="M321" s="140"/>
    </row>
    <row r="322" spans="1:18">
      <c r="B322" s="58"/>
      <c r="C322" s="8" t="s">
        <v>50</v>
      </c>
      <c r="D322" s="9">
        <v>64</v>
      </c>
      <c r="E322" s="10">
        <v>56</v>
      </c>
      <c r="F322" s="11">
        <v>120</v>
      </c>
      <c r="G322" s="10">
        <v>40</v>
      </c>
      <c r="H322" s="10">
        <v>38</v>
      </c>
      <c r="I322" s="10">
        <v>78</v>
      </c>
      <c r="J322" s="9">
        <v>104</v>
      </c>
      <c r="K322" s="10">
        <v>94</v>
      </c>
      <c r="L322" s="10">
        <v>198</v>
      </c>
      <c r="M322" s="140"/>
    </row>
    <row r="323" spans="1:18">
      <c r="B323" s="58"/>
      <c r="C323" s="65" t="s">
        <v>500</v>
      </c>
      <c r="D323" s="12">
        <f t="shared" ref="D323:L323" si="2">SUM(D322+D316+D302+D299+D295+D292+D289+D286+D283+D279+D275+D269+D266+D259+D253+D249+D243+D238+D234+D226+D223+D220+D217+D213+D201+D198+D195+D192+D189+D185+D179+D175)</f>
        <v>9254</v>
      </c>
      <c r="E323" s="13">
        <f t="shared" si="2"/>
        <v>11350</v>
      </c>
      <c r="F323" s="14">
        <f t="shared" si="2"/>
        <v>20604</v>
      </c>
      <c r="G323" s="13">
        <f t="shared" si="2"/>
        <v>1080</v>
      </c>
      <c r="H323" s="13">
        <f t="shared" si="2"/>
        <v>1281</v>
      </c>
      <c r="I323" s="13">
        <f t="shared" si="2"/>
        <v>2361</v>
      </c>
      <c r="J323" s="12">
        <f t="shared" si="2"/>
        <v>10334</v>
      </c>
      <c r="K323" s="13">
        <f t="shared" si="2"/>
        <v>12631</v>
      </c>
      <c r="L323" s="13">
        <f t="shared" si="2"/>
        <v>22965</v>
      </c>
      <c r="M323" s="140"/>
    </row>
    <row r="324" spans="1:18" ht="16.2" customHeight="1">
      <c r="C324" s="65" t="s">
        <v>66</v>
      </c>
      <c r="D324" s="12">
        <f>SUM(D323,D167,D51)</f>
        <v>21463</v>
      </c>
      <c r="E324" s="13">
        <f t="shared" ref="E324:L324" si="3">SUM(E323,E167,E51)</f>
        <v>25533</v>
      </c>
      <c r="F324" s="14">
        <f t="shared" si="3"/>
        <v>46996</v>
      </c>
      <c r="G324" s="13">
        <f t="shared" si="3"/>
        <v>2215</v>
      </c>
      <c r="H324" s="13">
        <f t="shared" si="3"/>
        <v>2797</v>
      </c>
      <c r="I324" s="13">
        <f t="shared" si="3"/>
        <v>5012</v>
      </c>
      <c r="J324" s="12">
        <f t="shared" si="3"/>
        <v>23678</v>
      </c>
      <c r="K324" s="13">
        <f t="shared" si="3"/>
        <v>28330</v>
      </c>
      <c r="L324" s="13">
        <f t="shared" si="3"/>
        <v>52008</v>
      </c>
      <c r="M324" s="140"/>
    </row>
    <row r="325" spans="1:18">
      <c r="C325" s="65"/>
      <c r="D325" s="13"/>
      <c r="E325" s="13"/>
      <c r="F325" s="13"/>
      <c r="G325" s="13"/>
      <c r="H325" s="13"/>
      <c r="I325" s="13"/>
      <c r="J325" s="13"/>
      <c r="K325" s="13"/>
      <c r="L325" s="13"/>
    </row>
    <row r="326" spans="1:18" ht="26.4" customHeight="1">
      <c r="A326" s="650" t="s">
        <v>846</v>
      </c>
      <c r="B326" s="650"/>
      <c r="C326" s="650"/>
      <c r="D326" s="650"/>
      <c r="E326" s="650"/>
      <c r="F326" s="650"/>
      <c r="G326" s="650"/>
      <c r="H326" s="650"/>
      <c r="I326" s="650"/>
      <c r="J326" s="650"/>
      <c r="K326" s="650"/>
      <c r="L326" s="650"/>
      <c r="M326" s="140"/>
      <c r="N326" s="140"/>
      <c r="O326" s="140"/>
      <c r="P326" s="140"/>
      <c r="Q326" s="140"/>
      <c r="R326" s="140"/>
    </row>
    <row r="327" spans="1:18">
      <c r="D327" s="6"/>
      <c r="E327" s="6"/>
      <c r="F327" s="6"/>
      <c r="G327" s="6"/>
      <c r="H327" s="6"/>
      <c r="I327" s="6"/>
      <c r="J327" s="6"/>
      <c r="K327" s="6"/>
      <c r="L327" s="6"/>
    </row>
  </sheetData>
  <mergeCells count="12">
    <mergeCell ref="B202:C202"/>
    <mergeCell ref="B63:C63"/>
    <mergeCell ref="A326:L326"/>
    <mergeCell ref="B85:C85"/>
    <mergeCell ref="B27:C27"/>
    <mergeCell ref="B214:C214"/>
    <mergeCell ref="B235:C235"/>
    <mergeCell ref="A2:L2"/>
    <mergeCell ref="A3:L3"/>
    <mergeCell ref="D5:F5"/>
    <mergeCell ref="G5:I5"/>
    <mergeCell ref="J5:L5"/>
  </mergeCells>
  <phoneticPr fontId="0" type="noConversion"/>
  <printOptions horizontalCentered="1"/>
  <pageMargins left="0.19685039370078741" right="0.19685039370078741" top="0.59055118110236227" bottom="0.39370078740157483" header="0.51181102362204722" footer="0.51181102362204722"/>
  <pageSetup paperSize="9" scale="80"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dimension ref="A1:AP67"/>
  <sheetViews>
    <sheetView zoomScaleNormal="100" workbookViewId="0">
      <selection activeCell="AJ1" sqref="AJ1:AJ1048576"/>
    </sheetView>
  </sheetViews>
  <sheetFormatPr defaultRowHeight="13.2"/>
  <cols>
    <col min="1" max="1" width="1.109375" style="1" customWidth="1"/>
    <col min="2" max="2" width="50.5546875" style="15" customWidth="1"/>
    <col min="3" max="35" width="6.5546875" customWidth="1"/>
  </cols>
  <sheetData>
    <row r="1" spans="1:42" ht="15" customHeight="1">
      <c r="A1" s="1" t="s">
        <v>43</v>
      </c>
    </row>
    <row r="2" spans="1:42" ht="15" customHeight="1">
      <c r="A2" s="651" t="s">
        <v>44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row>
    <row r="3" spans="1:42" ht="12.75" customHeight="1">
      <c r="A3" s="651" t="s">
        <v>856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row>
    <row r="4" spans="1:42" ht="13.8" thickBot="1">
      <c r="A4" s="29"/>
      <c r="B4" s="29"/>
      <c r="C4" s="29"/>
      <c r="D4" s="29"/>
      <c r="E4" s="29"/>
      <c r="F4" s="29"/>
      <c r="G4" s="29"/>
      <c r="H4" s="29"/>
      <c r="I4" s="29"/>
      <c r="J4" s="29"/>
      <c r="K4" s="29"/>
      <c r="L4" s="29"/>
      <c r="M4" s="29"/>
    </row>
    <row r="5" spans="1:42" s="16" customFormat="1" ht="26.25" customHeight="1">
      <c r="A5" s="152"/>
      <c r="B5" s="569"/>
      <c r="C5" s="653" t="s">
        <v>50</v>
      </c>
      <c r="D5" s="654"/>
      <c r="E5" s="655"/>
      <c r="F5" s="653" t="str">
        <f>H5+1 &amp; " en later"</f>
        <v>2004 en later</v>
      </c>
      <c r="G5" s="655"/>
      <c r="H5" s="653">
        <v>2003</v>
      </c>
      <c r="I5" s="655"/>
      <c r="J5" s="653">
        <f>H5-1</f>
        <v>2002</v>
      </c>
      <c r="K5" s="655"/>
      <c r="L5" s="653">
        <f>J5-1</f>
        <v>2001</v>
      </c>
      <c r="M5" s="655"/>
      <c r="N5" s="653">
        <f>L5-1</f>
        <v>2000</v>
      </c>
      <c r="O5" s="655"/>
      <c r="P5" s="653">
        <f>N5-1</f>
        <v>1999</v>
      </c>
      <c r="Q5" s="655"/>
      <c r="R5" s="653">
        <f>P5-1</f>
        <v>1998</v>
      </c>
      <c r="S5" s="655"/>
      <c r="T5" s="653">
        <f>R5-1</f>
        <v>1997</v>
      </c>
      <c r="U5" s="655"/>
      <c r="V5" s="653">
        <f>T5-1</f>
        <v>1996</v>
      </c>
      <c r="W5" s="655"/>
      <c r="X5" s="653">
        <f>V5-1</f>
        <v>1995</v>
      </c>
      <c r="Y5" s="655"/>
      <c r="Z5" s="653">
        <f>X5-1</f>
        <v>1994</v>
      </c>
      <c r="AA5" s="655"/>
      <c r="AB5" s="653">
        <f>Z5-1</f>
        <v>1993</v>
      </c>
      <c r="AC5" s="655"/>
      <c r="AD5" s="653">
        <f>AB5-1</f>
        <v>1992</v>
      </c>
      <c r="AE5" s="655"/>
      <c r="AF5" s="653">
        <f>AD5-1</f>
        <v>1991</v>
      </c>
      <c r="AG5" s="655"/>
      <c r="AH5" s="653" t="str">
        <f>AF5-1 &amp; " en vroeger"</f>
        <v>1990 en vroeger</v>
      </c>
      <c r="AI5" s="655"/>
      <c r="AJ5" s="140"/>
      <c r="AK5" s="140"/>
      <c r="AL5" s="140"/>
      <c r="AM5" s="140"/>
      <c r="AN5" s="140"/>
      <c r="AO5" s="35"/>
      <c r="AP5" s="35"/>
    </row>
    <row r="6" spans="1:42" s="16" customFormat="1" ht="18.75" customHeight="1">
      <c r="A6" s="154"/>
      <c r="B6" s="570"/>
      <c r="C6" s="571" t="s">
        <v>51</v>
      </c>
      <c r="D6" s="572" t="s">
        <v>52</v>
      </c>
      <c r="E6" s="573" t="s">
        <v>53</v>
      </c>
      <c r="F6" s="571" t="s">
        <v>51</v>
      </c>
      <c r="G6" s="573" t="s">
        <v>52</v>
      </c>
      <c r="H6" s="572" t="s">
        <v>51</v>
      </c>
      <c r="I6" s="572" t="s">
        <v>52</v>
      </c>
      <c r="J6" s="571" t="s">
        <v>51</v>
      </c>
      <c r="K6" s="573" t="s">
        <v>52</v>
      </c>
      <c r="L6" s="572" t="s">
        <v>51</v>
      </c>
      <c r="M6" s="572" t="s">
        <v>52</v>
      </c>
      <c r="N6" s="571" t="s">
        <v>51</v>
      </c>
      <c r="O6" s="573" t="s">
        <v>52</v>
      </c>
      <c r="P6" s="571" t="s">
        <v>51</v>
      </c>
      <c r="Q6" s="573" t="s">
        <v>52</v>
      </c>
      <c r="R6" s="571" t="s">
        <v>51</v>
      </c>
      <c r="S6" s="573" t="s">
        <v>52</v>
      </c>
      <c r="T6" s="571" t="s">
        <v>51</v>
      </c>
      <c r="U6" s="573" t="s">
        <v>52</v>
      </c>
      <c r="V6" s="571" t="s">
        <v>51</v>
      </c>
      <c r="W6" s="573" t="s">
        <v>52</v>
      </c>
      <c r="X6" s="571" t="s">
        <v>51</v>
      </c>
      <c r="Y6" s="573" t="s">
        <v>52</v>
      </c>
      <c r="Z6" s="571" t="s">
        <v>51</v>
      </c>
      <c r="AA6" s="573" t="s">
        <v>52</v>
      </c>
      <c r="AB6" s="571" t="s">
        <v>51</v>
      </c>
      <c r="AC6" s="573" t="s">
        <v>52</v>
      </c>
      <c r="AD6" s="571" t="s">
        <v>51</v>
      </c>
      <c r="AE6" s="573" t="s">
        <v>52</v>
      </c>
      <c r="AF6" s="571" t="s">
        <v>51</v>
      </c>
      <c r="AG6" s="573" t="s">
        <v>52</v>
      </c>
      <c r="AH6" s="571" t="s">
        <v>51</v>
      </c>
      <c r="AI6" s="572" t="s">
        <v>52</v>
      </c>
      <c r="AJ6" s="140"/>
      <c r="AK6" s="140"/>
      <c r="AL6" s="140"/>
      <c r="AM6" s="140"/>
      <c r="AN6" s="140"/>
      <c r="AO6" s="35"/>
      <c r="AP6" s="35"/>
    </row>
    <row r="7" spans="1:42" s="16" customFormat="1">
      <c r="A7" s="1" t="s">
        <v>54</v>
      </c>
      <c r="B7" s="141"/>
      <c r="C7" s="574"/>
      <c r="D7" s="575"/>
      <c r="E7" s="576"/>
      <c r="F7" s="574"/>
      <c r="G7" s="576"/>
      <c r="H7" s="575"/>
      <c r="I7" s="575"/>
      <c r="J7" s="574"/>
      <c r="K7" s="576"/>
      <c r="L7" s="575"/>
      <c r="M7" s="575"/>
      <c r="N7" s="574"/>
      <c r="O7" s="576"/>
      <c r="P7" s="574"/>
      <c r="Q7" s="576"/>
      <c r="R7" s="574"/>
      <c r="S7" s="576"/>
      <c r="T7" s="574"/>
      <c r="U7" s="576"/>
      <c r="V7" s="574"/>
      <c r="W7" s="576"/>
      <c r="X7" s="574"/>
      <c r="Y7" s="576"/>
      <c r="Z7" s="574"/>
      <c r="AA7" s="576"/>
      <c r="AB7" s="574"/>
      <c r="AC7" s="576"/>
      <c r="AD7" s="574"/>
      <c r="AE7" s="576"/>
      <c r="AF7" s="574"/>
      <c r="AG7" s="576"/>
      <c r="AH7" s="574"/>
      <c r="AI7" s="575"/>
      <c r="AJ7" s="140"/>
      <c r="AK7" s="140"/>
      <c r="AL7" s="140"/>
      <c r="AM7" s="140"/>
      <c r="AN7" s="140"/>
      <c r="AO7" s="35"/>
      <c r="AP7" s="35"/>
    </row>
    <row r="8" spans="1:42" s="16" customFormat="1">
      <c r="A8" s="140"/>
      <c r="B8" s="141" t="s">
        <v>137</v>
      </c>
      <c r="C8" s="395">
        <v>5</v>
      </c>
      <c r="D8" s="396">
        <v>8</v>
      </c>
      <c r="E8" s="397">
        <v>13</v>
      </c>
      <c r="F8" s="395">
        <v>0</v>
      </c>
      <c r="G8" s="397">
        <v>0</v>
      </c>
      <c r="H8" s="396">
        <v>1</v>
      </c>
      <c r="I8" s="396">
        <v>2</v>
      </c>
      <c r="J8" s="395">
        <v>2</v>
      </c>
      <c r="K8" s="397">
        <v>0</v>
      </c>
      <c r="L8" s="396">
        <v>0</v>
      </c>
      <c r="M8" s="396">
        <v>2</v>
      </c>
      <c r="N8" s="395">
        <v>2</v>
      </c>
      <c r="O8" s="397">
        <v>0</v>
      </c>
      <c r="P8" s="395">
        <v>0</v>
      </c>
      <c r="Q8" s="397">
        <v>1</v>
      </c>
      <c r="R8" s="395">
        <v>0</v>
      </c>
      <c r="S8" s="397">
        <v>0</v>
      </c>
      <c r="T8" s="395">
        <v>0</v>
      </c>
      <c r="U8" s="397">
        <v>0</v>
      </c>
      <c r="V8" s="395">
        <v>0</v>
      </c>
      <c r="W8" s="397">
        <v>1</v>
      </c>
      <c r="X8" s="395">
        <v>0</v>
      </c>
      <c r="Y8" s="397">
        <v>0</v>
      </c>
      <c r="Z8" s="395">
        <v>0</v>
      </c>
      <c r="AA8" s="397">
        <v>0</v>
      </c>
      <c r="AB8" s="395">
        <v>0</v>
      </c>
      <c r="AC8" s="397">
        <v>0</v>
      </c>
      <c r="AD8" s="395">
        <v>0</v>
      </c>
      <c r="AE8" s="397">
        <v>0</v>
      </c>
      <c r="AF8" s="395">
        <v>0</v>
      </c>
      <c r="AG8" s="397">
        <v>1</v>
      </c>
      <c r="AH8" s="395">
        <v>0</v>
      </c>
      <c r="AI8" s="396">
        <v>1</v>
      </c>
      <c r="AJ8" s="140"/>
      <c r="AK8" s="140"/>
      <c r="AL8" s="140"/>
      <c r="AM8" s="140"/>
      <c r="AN8" s="140"/>
      <c r="AO8" s="35"/>
      <c r="AP8" s="35"/>
    </row>
    <row r="9" spans="1:42" s="16" customFormat="1">
      <c r="A9" s="140"/>
      <c r="B9" s="141" t="s">
        <v>138</v>
      </c>
      <c r="C9" s="395">
        <v>21</v>
      </c>
      <c r="D9" s="396">
        <v>13</v>
      </c>
      <c r="E9" s="397">
        <v>34</v>
      </c>
      <c r="F9" s="395">
        <v>0</v>
      </c>
      <c r="G9" s="397">
        <v>0</v>
      </c>
      <c r="H9" s="396">
        <v>10</v>
      </c>
      <c r="I9" s="396">
        <v>5</v>
      </c>
      <c r="J9" s="395">
        <v>6</v>
      </c>
      <c r="K9" s="397">
        <v>2</v>
      </c>
      <c r="L9" s="396">
        <v>4</v>
      </c>
      <c r="M9" s="396">
        <v>4</v>
      </c>
      <c r="N9" s="395">
        <v>1</v>
      </c>
      <c r="O9" s="397">
        <v>0</v>
      </c>
      <c r="P9" s="395">
        <v>0</v>
      </c>
      <c r="Q9" s="397">
        <v>1</v>
      </c>
      <c r="R9" s="395">
        <v>0</v>
      </c>
      <c r="S9" s="397">
        <v>0</v>
      </c>
      <c r="T9" s="395">
        <v>0</v>
      </c>
      <c r="U9" s="397">
        <v>0</v>
      </c>
      <c r="V9" s="395">
        <v>0</v>
      </c>
      <c r="W9" s="397">
        <v>0</v>
      </c>
      <c r="X9" s="395">
        <v>0</v>
      </c>
      <c r="Y9" s="397">
        <v>0</v>
      </c>
      <c r="Z9" s="395">
        <v>0</v>
      </c>
      <c r="AA9" s="397">
        <v>0</v>
      </c>
      <c r="AB9" s="395">
        <v>0</v>
      </c>
      <c r="AC9" s="397">
        <v>1</v>
      </c>
      <c r="AD9" s="395">
        <v>0</v>
      </c>
      <c r="AE9" s="397">
        <v>0</v>
      </c>
      <c r="AF9" s="395">
        <v>0</v>
      </c>
      <c r="AG9" s="397">
        <v>0</v>
      </c>
      <c r="AH9" s="395">
        <v>0</v>
      </c>
      <c r="AI9" s="396">
        <v>0</v>
      </c>
      <c r="AJ9" s="140"/>
      <c r="AK9" s="140"/>
      <c r="AL9" s="140"/>
      <c r="AM9" s="140"/>
      <c r="AN9" s="140"/>
      <c r="AO9" s="35"/>
      <c r="AP9" s="35"/>
    </row>
    <row r="10" spans="1:42" s="16" customFormat="1">
      <c r="A10" s="140"/>
      <c r="B10" s="141" t="s">
        <v>144</v>
      </c>
      <c r="C10" s="395">
        <v>1315</v>
      </c>
      <c r="D10" s="396">
        <v>714</v>
      </c>
      <c r="E10" s="397">
        <v>2029</v>
      </c>
      <c r="F10" s="395">
        <v>1</v>
      </c>
      <c r="G10" s="397">
        <v>2</v>
      </c>
      <c r="H10" s="396">
        <v>264</v>
      </c>
      <c r="I10" s="396">
        <v>91</v>
      </c>
      <c r="J10" s="395">
        <v>316</v>
      </c>
      <c r="K10" s="397">
        <v>174</v>
      </c>
      <c r="L10" s="396">
        <v>253</v>
      </c>
      <c r="M10" s="396">
        <v>152</v>
      </c>
      <c r="N10" s="395">
        <v>133</v>
      </c>
      <c r="O10" s="397">
        <v>66</v>
      </c>
      <c r="P10" s="395">
        <v>68</v>
      </c>
      <c r="Q10" s="397">
        <v>23</v>
      </c>
      <c r="R10" s="395">
        <v>22</v>
      </c>
      <c r="S10" s="397">
        <v>20</v>
      </c>
      <c r="T10" s="395">
        <v>27</v>
      </c>
      <c r="U10" s="397">
        <v>12</v>
      </c>
      <c r="V10" s="395">
        <v>19</v>
      </c>
      <c r="W10" s="397">
        <v>8</v>
      </c>
      <c r="X10" s="395">
        <v>21</v>
      </c>
      <c r="Y10" s="397">
        <v>9</v>
      </c>
      <c r="Z10" s="395">
        <v>11</v>
      </c>
      <c r="AA10" s="397">
        <v>10</v>
      </c>
      <c r="AB10" s="395">
        <v>13</v>
      </c>
      <c r="AC10" s="397">
        <v>9</v>
      </c>
      <c r="AD10" s="395">
        <v>9</v>
      </c>
      <c r="AE10" s="397">
        <v>12</v>
      </c>
      <c r="AF10" s="395">
        <v>16</v>
      </c>
      <c r="AG10" s="397">
        <v>8</v>
      </c>
      <c r="AH10" s="395">
        <v>142</v>
      </c>
      <c r="AI10" s="396">
        <v>118</v>
      </c>
      <c r="AJ10" s="140"/>
      <c r="AK10" s="140"/>
      <c r="AL10" s="140"/>
      <c r="AM10" s="140"/>
      <c r="AN10" s="140"/>
      <c r="AO10" s="35"/>
      <c r="AP10" s="35"/>
    </row>
    <row r="11" spans="1:42" s="16" customFormat="1" ht="26.4">
      <c r="A11" s="140"/>
      <c r="B11" s="141" t="s">
        <v>145</v>
      </c>
      <c r="C11" s="395">
        <v>14</v>
      </c>
      <c r="D11" s="396">
        <v>73</v>
      </c>
      <c r="E11" s="397">
        <v>87</v>
      </c>
      <c r="F11" s="395">
        <v>0</v>
      </c>
      <c r="G11" s="397">
        <v>0</v>
      </c>
      <c r="H11" s="396">
        <v>4</v>
      </c>
      <c r="I11" s="396">
        <v>4</v>
      </c>
      <c r="J11" s="395">
        <v>4</v>
      </c>
      <c r="K11" s="397">
        <v>12</v>
      </c>
      <c r="L11" s="396">
        <v>2</v>
      </c>
      <c r="M11" s="396">
        <v>11</v>
      </c>
      <c r="N11" s="395">
        <v>0</v>
      </c>
      <c r="O11" s="397">
        <v>5</v>
      </c>
      <c r="P11" s="395">
        <v>0</v>
      </c>
      <c r="Q11" s="397">
        <v>0</v>
      </c>
      <c r="R11" s="395">
        <v>0</v>
      </c>
      <c r="S11" s="397">
        <v>3</v>
      </c>
      <c r="T11" s="395">
        <v>1</v>
      </c>
      <c r="U11" s="397">
        <v>2</v>
      </c>
      <c r="V11" s="395">
        <v>0</v>
      </c>
      <c r="W11" s="397">
        <v>3</v>
      </c>
      <c r="X11" s="395">
        <v>1</v>
      </c>
      <c r="Y11" s="397">
        <v>1</v>
      </c>
      <c r="Z11" s="395">
        <v>0</v>
      </c>
      <c r="AA11" s="397">
        <v>2</v>
      </c>
      <c r="AB11" s="395">
        <v>0</v>
      </c>
      <c r="AC11" s="397">
        <v>0</v>
      </c>
      <c r="AD11" s="395">
        <v>1</v>
      </c>
      <c r="AE11" s="397">
        <v>1</v>
      </c>
      <c r="AF11" s="395">
        <v>0</v>
      </c>
      <c r="AG11" s="397">
        <v>0</v>
      </c>
      <c r="AH11" s="395">
        <v>1</v>
      </c>
      <c r="AI11" s="396">
        <v>29</v>
      </c>
      <c r="AJ11" s="140"/>
      <c r="AK11" s="140"/>
      <c r="AL11" s="140"/>
      <c r="AM11" s="140"/>
      <c r="AN11" s="140"/>
      <c r="AO11" s="35"/>
      <c r="AP11" s="35"/>
    </row>
    <row r="12" spans="1:42" s="16" customFormat="1">
      <c r="A12" s="140"/>
      <c r="B12" s="141" t="s">
        <v>146</v>
      </c>
      <c r="C12" s="395">
        <v>869</v>
      </c>
      <c r="D12" s="396">
        <v>75</v>
      </c>
      <c r="E12" s="397">
        <v>944</v>
      </c>
      <c r="F12" s="395">
        <v>0</v>
      </c>
      <c r="G12" s="397">
        <v>0</v>
      </c>
      <c r="H12" s="396">
        <v>310</v>
      </c>
      <c r="I12" s="396">
        <v>22</v>
      </c>
      <c r="J12" s="395">
        <v>255</v>
      </c>
      <c r="K12" s="397">
        <v>28</v>
      </c>
      <c r="L12" s="396">
        <v>148</v>
      </c>
      <c r="M12" s="396">
        <v>6</v>
      </c>
      <c r="N12" s="395">
        <v>45</v>
      </c>
      <c r="O12" s="397">
        <v>6</v>
      </c>
      <c r="P12" s="395">
        <v>21</v>
      </c>
      <c r="Q12" s="397">
        <v>1</v>
      </c>
      <c r="R12" s="395">
        <v>6</v>
      </c>
      <c r="S12" s="397">
        <v>0</v>
      </c>
      <c r="T12" s="395">
        <v>7</v>
      </c>
      <c r="U12" s="397">
        <v>0</v>
      </c>
      <c r="V12" s="395">
        <v>4</v>
      </c>
      <c r="W12" s="397">
        <v>1</v>
      </c>
      <c r="X12" s="395">
        <v>7</v>
      </c>
      <c r="Y12" s="397">
        <v>2</v>
      </c>
      <c r="Z12" s="395">
        <v>1</v>
      </c>
      <c r="AA12" s="397">
        <v>0</v>
      </c>
      <c r="AB12" s="395">
        <v>3</v>
      </c>
      <c r="AC12" s="397">
        <v>1</v>
      </c>
      <c r="AD12" s="395">
        <v>7</v>
      </c>
      <c r="AE12" s="397">
        <v>1</v>
      </c>
      <c r="AF12" s="395">
        <v>6</v>
      </c>
      <c r="AG12" s="397">
        <v>1</v>
      </c>
      <c r="AH12" s="395">
        <v>49</v>
      </c>
      <c r="AI12" s="396">
        <v>6</v>
      </c>
      <c r="AJ12" s="140"/>
      <c r="AK12" s="140"/>
      <c r="AL12" s="140"/>
      <c r="AM12" s="140"/>
      <c r="AN12" s="140"/>
      <c r="AO12" s="35"/>
      <c r="AP12" s="35"/>
    </row>
    <row r="13" spans="1:42" s="16" customFormat="1">
      <c r="A13" s="140"/>
      <c r="B13" s="141" t="s">
        <v>149</v>
      </c>
      <c r="C13" s="395">
        <v>190</v>
      </c>
      <c r="D13" s="396">
        <v>113</v>
      </c>
      <c r="E13" s="397">
        <v>303</v>
      </c>
      <c r="F13" s="395">
        <v>0</v>
      </c>
      <c r="G13" s="397">
        <v>0</v>
      </c>
      <c r="H13" s="396">
        <v>0</v>
      </c>
      <c r="I13" s="396">
        <v>0</v>
      </c>
      <c r="J13" s="395">
        <v>0</v>
      </c>
      <c r="K13" s="397">
        <v>0</v>
      </c>
      <c r="L13" s="396">
        <v>0</v>
      </c>
      <c r="M13" s="396">
        <v>0</v>
      </c>
      <c r="N13" s="395">
        <v>0</v>
      </c>
      <c r="O13" s="397">
        <v>0</v>
      </c>
      <c r="P13" s="395">
        <v>1</v>
      </c>
      <c r="Q13" s="397">
        <v>6</v>
      </c>
      <c r="R13" s="395">
        <v>3</v>
      </c>
      <c r="S13" s="397">
        <v>5</v>
      </c>
      <c r="T13" s="395">
        <v>3</v>
      </c>
      <c r="U13" s="397">
        <v>6</v>
      </c>
      <c r="V13" s="395">
        <v>5</v>
      </c>
      <c r="W13" s="397">
        <v>4</v>
      </c>
      <c r="X13" s="395">
        <v>10</v>
      </c>
      <c r="Y13" s="397">
        <v>7</v>
      </c>
      <c r="Z13" s="395">
        <v>3</v>
      </c>
      <c r="AA13" s="397">
        <v>2</v>
      </c>
      <c r="AB13" s="395">
        <v>5</v>
      </c>
      <c r="AC13" s="397">
        <v>2</v>
      </c>
      <c r="AD13" s="395">
        <v>7</v>
      </c>
      <c r="AE13" s="397">
        <v>3</v>
      </c>
      <c r="AF13" s="395">
        <v>6</v>
      </c>
      <c r="AG13" s="397">
        <v>5</v>
      </c>
      <c r="AH13" s="395">
        <v>147</v>
      </c>
      <c r="AI13" s="396">
        <v>73</v>
      </c>
      <c r="AJ13" s="140"/>
      <c r="AK13" s="140"/>
      <c r="AL13" s="140"/>
      <c r="AM13" s="140"/>
      <c r="AN13" s="140"/>
      <c r="AO13" s="35"/>
      <c r="AP13" s="35"/>
    </row>
    <row r="14" spans="1:42" s="16" customFormat="1">
      <c r="A14" s="140"/>
      <c r="B14" s="141" t="s">
        <v>150</v>
      </c>
      <c r="C14" s="395">
        <v>321</v>
      </c>
      <c r="D14" s="396">
        <v>933</v>
      </c>
      <c r="E14" s="397">
        <v>1254</v>
      </c>
      <c r="F14" s="395">
        <v>0</v>
      </c>
      <c r="G14" s="397">
        <v>1</v>
      </c>
      <c r="H14" s="396">
        <v>50</v>
      </c>
      <c r="I14" s="396">
        <v>156</v>
      </c>
      <c r="J14" s="395">
        <v>64</v>
      </c>
      <c r="K14" s="397">
        <v>258</v>
      </c>
      <c r="L14" s="396">
        <v>63</v>
      </c>
      <c r="M14" s="396">
        <v>188</v>
      </c>
      <c r="N14" s="395">
        <v>17</v>
      </c>
      <c r="O14" s="397">
        <v>67</v>
      </c>
      <c r="P14" s="395">
        <v>21</v>
      </c>
      <c r="Q14" s="397">
        <v>28</v>
      </c>
      <c r="R14" s="395">
        <v>10</v>
      </c>
      <c r="S14" s="397">
        <v>26</v>
      </c>
      <c r="T14" s="395">
        <v>5</v>
      </c>
      <c r="U14" s="397">
        <v>8</v>
      </c>
      <c r="V14" s="395">
        <v>3</v>
      </c>
      <c r="W14" s="397">
        <v>14</v>
      </c>
      <c r="X14" s="395">
        <v>4</v>
      </c>
      <c r="Y14" s="397">
        <v>9</v>
      </c>
      <c r="Z14" s="395">
        <v>3</v>
      </c>
      <c r="AA14" s="397">
        <v>8</v>
      </c>
      <c r="AB14" s="395">
        <v>3</v>
      </c>
      <c r="AC14" s="397">
        <v>6</v>
      </c>
      <c r="AD14" s="395">
        <v>6</v>
      </c>
      <c r="AE14" s="397">
        <v>6</v>
      </c>
      <c r="AF14" s="395">
        <v>4</v>
      </c>
      <c r="AG14" s="397">
        <v>5</v>
      </c>
      <c r="AH14" s="395">
        <v>68</v>
      </c>
      <c r="AI14" s="396">
        <v>153</v>
      </c>
      <c r="AJ14" s="140"/>
      <c r="AK14" s="140"/>
      <c r="AL14" s="140"/>
      <c r="AM14" s="140"/>
      <c r="AN14" s="140"/>
      <c r="AO14" s="35"/>
      <c r="AP14" s="35"/>
    </row>
    <row r="15" spans="1:42" s="8" customFormat="1">
      <c r="B15" s="65" t="s">
        <v>50</v>
      </c>
      <c r="C15" s="367">
        <f>SUM(C8:C14)</f>
        <v>2735</v>
      </c>
      <c r="D15" s="368">
        <f t="shared" ref="D15:AI15" si="0">SUM(D8:D14)</f>
        <v>1929</v>
      </c>
      <c r="E15" s="369">
        <f t="shared" si="0"/>
        <v>4664</v>
      </c>
      <c r="F15" s="367">
        <f t="shared" si="0"/>
        <v>1</v>
      </c>
      <c r="G15" s="369">
        <f t="shared" si="0"/>
        <v>3</v>
      </c>
      <c r="H15" s="368">
        <f t="shared" si="0"/>
        <v>639</v>
      </c>
      <c r="I15" s="368">
        <f t="shared" si="0"/>
        <v>280</v>
      </c>
      <c r="J15" s="367">
        <f t="shared" si="0"/>
        <v>647</v>
      </c>
      <c r="K15" s="369">
        <f t="shared" si="0"/>
        <v>474</v>
      </c>
      <c r="L15" s="368">
        <f t="shared" si="0"/>
        <v>470</v>
      </c>
      <c r="M15" s="368">
        <f t="shared" si="0"/>
        <v>363</v>
      </c>
      <c r="N15" s="367">
        <f t="shared" si="0"/>
        <v>198</v>
      </c>
      <c r="O15" s="369">
        <f t="shared" si="0"/>
        <v>144</v>
      </c>
      <c r="P15" s="367">
        <f t="shared" si="0"/>
        <v>111</v>
      </c>
      <c r="Q15" s="369">
        <f t="shared" si="0"/>
        <v>60</v>
      </c>
      <c r="R15" s="367">
        <f t="shared" si="0"/>
        <v>41</v>
      </c>
      <c r="S15" s="369">
        <f t="shared" si="0"/>
        <v>54</v>
      </c>
      <c r="T15" s="367">
        <f t="shared" si="0"/>
        <v>43</v>
      </c>
      <c r="U15" s="369">
        <f t="shared" si="0"/>
        <v>28</v>
      </c>
      <c r="V15" s="367">
        <f t="shared" si="0"/>
        <v>31</v>
      </c>
      <c r="W15" s="369">
        <f t="shared" si="0"/>
        <v>31</v>
      </c>
      <c r="X15" s="367">
        <f t="shared" si="0"/>
        <v>43</v>
      </c>
      <c r="Y15" s="369">
        <f t="shared" si="0"/>
        <v>28</v>
      </c>
      <c r="Z15" s="367">
        <f t="shared" si="0"/>
        <v>18</v>
      </c>
      <c r="AA15" s="369">
        <f t="shared" si="0"/>
        <v>22</v>
      </c>
      <c r="AB15" s="367">
        <f t="shared" si="0"/>
        <v>24</v>
      </c>
      <c r="AC15" s="369">
        <f t="shared" si="0"/>
        <v>19</v>
      </c>
      <c r="AD15" s="367">
        <f t="shared" si="0"/>
        <v>30</v>
      </c>
      <c r="AE15" s="369">
        <f t="shared" si="0"/>
        <v>23</v>
      </c>
      <c r="AF15" s="367">
        <f t="shared" si="0"/>
        <v>32</v>
      </c>
      <c r="AG15" s="369">
        <f t="shared" si="0"/>
        <v>20</v>
      </c>
      <c r="AH15" s="367">
        <f t="shared" si="0"/>
        <v>407</v>
      </c>
      <c r="AI15" s="368">
        <f t="shared" si="0"/>
        <v>380</v>
      </c>
      <c r="AJ15" s="140"/>
      <c r="AO15" s="366"/>
      <c r="AP15" s="366"/>
    </row>
    <row r="16" spans="1:42" s="17" customFormat="1">
      <c r="A16" s="1" t="s">
        <v>298</v>
      </c>
      <c r="B16" s="15"/>
      <c r="C16" s="2"/>
      <c r="D16"/>
      <c r="E16" s="3"/>
      <c r="F16" s="2"/>
      <c r="G16" s="3"/>
      <c r="H16"/>
      <c r="I16"/>
      <c r="J16" s="2"/>
      <c r="K16" s="3"/>
      <c r="L16"/>
      <c r="M16"/>
      <c r="N16" s="2"/>
      <c r="O16" s="3"/>
      <c r="P16" s="2"/>
      <c r="Q16" s="3"/>
      <c r="R16" s="2"/>
      <c r="S16" s="3"/>
      <c r="T16" s="2"/>
      <c r="U16" s="3"/>
      <c r="V16" s="2"/>
      <c r="W16" s="3"/>
      <c r="X16" s="2"/>
      <c r="Y16" s="3"/>
      <c r="Z16" s="2"/>
      <c r="AA16" s="3"/>
      <c r="AB16" s="2"/>
      <c r="AC16" s="3"/>
      <c r="AD16" s="2"/>
      <c r="AE16" s="3"/>
      <c r="AF16" s="2"/>
      <c r="AG16" s="3"/>
      <c r="AH16" s="2"/>
      <c r="AI16"/>
      <c r="AJ16" s="140"/>
    </row>
    <row r="17" spans="1:36" s="17" customFormat="1">
      <c r="A17" s="1"/>
      <c r="B17" s="141" t="s">
        <v>134</v>
      </c>
      <c r="C17" s="5">
        <v>221</v>
      </c>
      <c r="D17" s="6">
        <v>420</v>
      </c>
      <c r="E17" s="7">
        <v>641</v>
      </c>
      <c r="F17" s="5">
        <v>0</v>
      </c>
      <c r="G17" s="7">
        <v>1</v>
      </c>
      <c r="H17" s="6">
        <v>119</v>
      </c>
      <c r="I17" s="6">
        <v>225</v>
      </c>
      <c r="J17" s="5">
        <v>47</v>
      </c>
      <c r="K17" s="7">
        <v>80</v>
      </c>
      <c r="L17" s="6">
        <v>23</v>
      </c>
      <c r="M17" s="6">
        <v>51</v>
      </c>
      <c r="N17" s="5">
        <v>13</v>
      </c>
      <c r="O17" s="7">
        <v>28</v>
      </c>
      <c r="P17" s="5">
        <v>4</v>
      </c>
      <c r="Q17" s="7">
        <v>10</v>
      </c>
      <c r="R17" s="5">
        <v>5</v>
      </c>
      <c r="S17" s="7">
        <v>4</v>
      </c>
      <c r="T17" s="5">
        <v>1</v>
      </c>
      <c r="U17" s="7">
        <v>4</v>
      </c>
      <c r="V17" s="5">
        <v>1</v>
      </c>
      <c r="W17" s="7">
        <v>0</v>
      </c>
      <c r="X17" s="5">
        <v>0</v>
      </c>
      <c r="Y17" s="7">
        <v>2</v>
      </c>
      <c r="Z17" s="5">
        <v>0</v>
      </c>
      <c r="AA17" s="7">
        <v>3</v>
      </c>
      <c r="AB17" s="5">
        <v>1</v>
      </c>
      <c r="AC17" s="7">
        <v>1</v>
      </c>
      <c r="AD17" s="5">
        <v>1</v>
      </c>
      <c r="AE17" s="7">
        <v>0</v>
      </c>
      <c r="AF17" s="5">
        <v>0</v>
      </c>
      <c r="AG17" s="7">
        <v>1</v>
      </c>
      <c r="AH17" s="5">
        <v>6</v>
      </c>
      <c r="AI17" s="6">
        <v>10</v>
      </c>
      <c r="AJ17" s="140"/>
    </row>
    <row r="18" spans="1:36" s="17" customFormat="1">
      <c r="A18" s="1"/>
      <c r="B18" s="141" t="s">
        <v>135</v>
      </c>
      <c r="C18" s="5">
        <v>48</v>
      </c>
      <c r="D18" s="6">
        <v>58</v>
      </c>
      <c r="E18" s="7">
        <v>106</v>
      </c>
      <c r="F18" s="5">
        <v>0</v>
      </c>
      <c r="G18" s="7">
        <v>1</v>
      </c>
      <c r="H18" s="6">
        <v>18</v>
      </c>
      <c r="I18" s="6">
        <v>31</v>
      </c>
      <c r="J18" s="5">
        <v>21</v>
      </c>
      <c r="K18" s="7">
        <v>10</v>
      </c>
      <c r="L18" s="6">
        <v>5</v>
      </c>
      <c r="M18" s="6">
        <v>10</v>
      </c>
      <c r="N18" s="5">
        <v>2</v>
      </c>
      <c r="O18" s="7">
        <v>3</v>
      </c>
      <c r="P18" s="5">
        <v>1</v>
      </c>
      <c r="Q18" s="7">
        <v>2</v>
      </c>
      <c r="R18" s="5">
        <v>0</v>
      </c>
      <c r="S18" s="7">
        <v>1</v>
      </c>
      <c r="T18" s="5">
        <v>0</v>
      </c>
      <c r="U18" s="7">
        <v>0</v>
      </c>
      <c r="V18" s="5">
        <v>0</v>
      </c>
      <c r="W18" s="7">
        <v>0</v>
      </c>
      <c r="X18" s="5">
        <v>0</v>
      </c>
      <c r="Y18" s="7">
        <v>0</v>
      </c>
      <c r="Z18" s="5">
        <v>0</v>
      </c>
      <c r="AA18" s="7">
        <v>0</v>
      </c>
      <c r="AB18" s="5">
        <v>0</v>
      </c>
      <c r="AC18" s="7">
        <v>0</v>
      </c>
      <c r="AD18" s="5">
        <v>0</v>
      </c>
      <c r="AE18" s="7">
        <v>0</v>
      </c>
      <c r="AF18" s="5">
        <v>0</v>
      </c>
      <c r="AG18" s="7">
        <v>0</v>
      </c>
      <c r="AH18" s="5">
        <v>1</v>
      </c>
      <c r="AI18" s="6">
        <v>0</v>
      </c>
      <c r="AJ18" s="140"/>
    </row>
    <row r="19" spans="1:36" s="17" customFormat="1" ht="26.4">
      <c r="A19" s="1"/>
      <c r="B19" s="141" t="s">
        <v>136</v>
      </c>
      <c r="C19" s="5">
        <v>31</v>
      </c>
      <c r="D19" s="6">
        <v>21</v>
      </c>
      <c r="E19" s="7">
        <v>52</v>
      </c>
      <c r="F19" s="5">
        <v>2</v>
      </c>
      <c r="G19" s="7">
        <v>0</v>
      </c>
      <c r="H19" s="6">
        <v>16</v>
      </c>
      <c r="I19" s="6">
        <v>13</v>
      </c>
      <c r="J19" s="5">
        <v>4</v>
      </c>
      <c r="K19" s="7">
        <v>1</v>
      </c>
      <c r="L19" s="6">
        <v>3</v>
      </c>
      <c r="M19" s="6">
        <v>1</v>
      </c>
      <c r="N19" s="5">
        <v>3</v>
      </c>
      <c r="O19" s="7">
        <v>2</v>
      </c>
      <c r="P19" s="5">
        <v>1</v>
      </c>
      <c r="Q19" s="7">
        <v>0</v>
      </c>
      <c r="R19" s="5">
        <v>0</v>
      </c>
      <c r="S19" s="7">
        <v>1</v>
      </c>
      <c r="T19" s="5">
        <v>0</v>
      </c>
      <c r="U19" s="7">
        <v>0</v>
      </c>
      <c r="V19" s="5">
        <v>1</v>
      </c>
      <c r="W19" s="7">
        <v>0</v>
      </c>
      <c r="X19" s="5">
        <v>1</v>
      </c>
      <c r="Y19" s="7">
        <v>0</v>
      </c>
      <c r="Z19" s="5">
        <v>0</v>
      </c>
      <c r="AA19" s="7">
        <v>2</v>
      </c>
      <c r="AB19" s="5">
        <v>0</v>
      </c>
      <c r="AC19" s="7">
        <v>0</v>
      </c>
      <c r="AD19" s="5">
        <v>0</v>
      </c>
      <c r="AE19" s="7">
        <v>0</v>
      </c>
      <c r="AF19" s="5">
        <v>0</v>
      </c>
      <c r="AG19" s="7">
        <v>0</v>
      </c>
      <c r="AH19" s="5">
        <v>0</v>
      </c>
      <c r="AI19" s="6">
        <v>1</v>
      </c>
      <c r="AJ19" s="140"/>
    </row>
    <row r="20" spans="1:36" s="17" customFormat="1">
      <c r="A20" s="1"/>
      <c r="B20" s="141" t="s">
        <v>137</v>
      </c>
      <c r="C20" s="5">
        <v>252</v>
      </c>
      <c r="D20" s="6">
        <v>339</v>
      </c>
      <c r="E20" s="7">
        <v>591</v>
      </c>
      <c r="F20" s="5">
        <v>2</v>
      </c>
      <c r="G20" s="7">
        <v>0</v>
      </c>
      <c r="H20" s="6">
        <v>167</v>
      </c>
      <c r="I20" s="6">
        <v>202</v>
      </c>
      <c r="J20" s="5">
        <v>54</v>
      </c>
      <c r="K20" s="7">
        <v>70</v>
      </c>
      <c r="L20" s="6">
        <v>13</v>
      </c>
      <c r="M20" s="6">
        <v>31</v>
      </c>
      <c r="N20" s="5">
        <v>6</v>
      </c>
      <c r="O20" s="7">
        <v>9</v>
      </c>
      <c r="P20" s="5">
        <v>1</v>
      </c>
      <c r="Q20" s="7">
        <v>5</v>
      </c>
      <c r="R20" s="5">
        <v>2</v>
      </c>
      <c r="S20" s="7">
        <v>5</v>
      </c>
      <c r="T20" s="5">
        <v>1</v>
      </c>
      <c r="U20" s="7">
        <v>2</v>
      </c>
      <c r="V20" s="5">
        <v>0</v>
      </c>
      <c r="W20" s="7">
        <v>2</v>
      </c>
      <c r="X20" s="5">
        <v>0</v>
      </c>
      <c r="Y20" s="7">
        <v>1</v>
      </c>
      <c r="Z20" s="5">
        <v>0</v>
      </c>
      <c r="AA20" s="7">
        <v>1</v>
      </c>
      <c r="AB20" s="5">
        <v>0</v>
      </c>
      <c r="AC20" s="7">
        <v>1</v>
      </c>
      <c r="AD20" s="5">
        <v>0</v>
      </c>
      <c r="AE20" s="7">
        <v>1</v>
      </c>
      <c r="AF20" s="5">
        <v>0</v>
      </c>
      <c r="AG20" s="7">
        <v>0</v>
      </c>
      <c r="AH20" s="5">
        <v>6</v>
      </c>
      <c r="AI20" s="6">
        <v>9</v>
      </c>
      <c r="AJ20" s="140"/>
    </row>
    <row r="21" spans="1:36" s="17" customFormat="1">
      <c r="A21" s="1"/>
      <c r="B21" s="141" t="s">
        <v>139</v>
      </c>
      <c r="C21" s="5">
        <v>617</v>
      </c>
      <c r="D21" s="6">
        <v>3584</v>
      </c>
      <c r="E21" s="7">
        <v>4201</v>
      </c>
      <c r="F21" s="5">
        <v>4</v>
      </c>
      <c r="G21" s="7">
        <v>15</v>
      </c>
      <c r="H21" s="6">
        <v>348</v>
      </c>
      <c r="I21" s="6">
        <v>2053</v>
      </c>
      <c r="J21" s="5">
        <v>125</v>
      </c>
      <c r="K21" s="7">
        <v>619</v>
      </c>
      <c r="L21" s="6">
        <v>44</v>
      </c>
      <c r="M21" s="6">
        <v>223</v>
      </c>
      <c r="N21" s="5">
        <v>19</v>
      </c>
      <c r="O21" s="7">
        <v>113</v>
      </c>
      <c r="P21" s="5">
        <v>8</v>
      </c>
      <c r="Q21" s="7">
        <v>87</v>
      </c>
      <c r="R21" s="5">
        <v>8</v>
      </c>
      <c r="S21" s="7">
        <v>58</v>
      </c>
      <c r="T21" s="5">
        <v>3</v>
      </c>
      <c r="U21" s="7">
        <v>43</v>
      </c>
      <c r="V21" s="5">
        <v>5</v>
      </c>
      <c r="W21" s="7">
        <v>35</v>
      </c>
      <c r="X21" s="5">
        <v>6</v>
      </c>
      <c r="Y21" s="7">
        <v>20</v>
      </c>
      <c r="Z21" s="5">
        <v>6</v>
      </c>
      <c r="AA21" s="7">
        <v>21</v>
      </c>
      <c r="AB21" s="5">
        <v>4</v>
      </c>
      <c r="AC21" s="7">
        <v>14</v>
      </c>
      <c r="AD21" s="5">
        <v>3</v>
      </c>
      <c r="AE21" s="7">
        <v>30</v>
      </c>
      <c r="AF21" s="5">
        <v>0</v>
      </c>
      <c r="AG21" s="7">
        <v>24</v>
      </c>
      <c r="AH21" s="5">
        <v>34</v>
      </c>
      <c r="AI21" s="6">
        <v>229</v>
      </c>
      <c r="AJ21" s="140"/>
    </row>
    <row r="22" spans="1:36" s="17" customFormat="1" ht="15" customHeight="1">
      <c r="A22" s="1"/>
      <c r="B22" s="141" t="s">
        <v>141</v>
      </c>
      <c r="C22" s="5">
        <v>12</v>
      </c>
      <c r="D22" s="6">
        <v>3</v>
      </c>
      <c r="E22" s="7">
        <v>15</v>
      </c>
      <c r="F22" s="5">
        <v>0</v>
      </c>
      <c r="G22" s="7">
        <v>0</v>
      </c>
      <c r="H22" s="6">
        <v>9</v>
      </c>
      <c r="I22" s="6">
        <v>3</v>
      </c>
      <c r="J22" s="5">
        <v>3</v>
      </c>
      <c r="K22" s="7">
        <v>0</v>
      </c>
      <c r="L22" s="6">
        <v>0</v>
      </c>
      <c r="M22" s="6">
        <v>0</v>
      </c>
      <c r="N22" s="5">
        <v>0</v>
      </c>
      <c r="O22" s="7">
        <v>0</v>
      </c>
      <c r="P22" s="5">
        <v>0</v>
      </c>
      <c r="Q22" s="7">
        <v>0</v>
      </c>
      <c r="R22" s="5">
        <v>0</v>
      </c>
      <c r="S22" s="7">
        <v>0</v>
      </c>
      <c r="T22" s="5">
        <v>0</v>
      </c>
      <c r="U22" s="7">
        <v>0</v>
      </c>
      <c r="V22" s="5">
        <v>0</v>
      </c>
      <c r="W22" s="7">
        <v>0</v>
      </c>
      <c r="X22" s="5">
        <v>0</v>
      </c>
      <c r="Y22" s="7">
        <v>0</v>
      </c>
      <c r="Z22" s="5">
        <v>0</v>
      </c>
      <c r="AA22" s="7">
        <v>0</v>
      </c>
      <c r="AB22" s="5">
        <v>0</v>
      </c>
      <c r="AC22" s="7">
        <v>0</v>
      </c>
      <c r="AD22" s="5">
        <v>0</v>
      </c>
      <c r="AE22" s="7">
        <v>0</v>
      </c>
      <c r="AF22" s="5">
        <v>0</v>
      </c>
      <c r="AG22" s="7">
        <v>0</v>
      </c>
      <c r="AH22" s="5">
        <v>0</v>
      </c>
      <c r="AI22" s="6">
        <v>0</v>
      </c>
      <c r="AJ22" s="140"/>
    </row>
    <row r="23" spans="1:36" s="17" customFormat="1">
      <c r="A23" s="1"/>
      <c r="B23" s="141" t="s">
        <v>142</v>
      </c>
      <c r="C23" s="5">
        <v>123</v>
      </c>
      <c r="D23" s="6">
        <v>44</v>
      </c>
      <c r="E23" s="7">
        <v>167</v>
      </c>
      <c r="F23" s="5">
        <v>0</v>
      </c>
      <c r="G23" s="7">
        <v>0</v>
      </c>
      <c r="H23" s="6">
        <v>68</v>
      </c>
      <c r="I23" s="6">
        <v>29</v>
      </c>
      <c r="J23" s="5">
        <v>42</v>
      </c>
      <c r="K23" s="7">
        <v>10</v>
      </c>
      <c r="L23" s="6">
        <v>8</v>
      </c>
      <c r="M23" s="6">
        <v>5</v>
      </c>
      <c r="N23" s="5">
        <v>4</v>
      </c>
      <c r="O23" s="7">
        <v>0</v>
      </c>
      <c r="P23" s="5">
        <v>0</v>
      </c>
      <c r="Q23" s="7">
        <v>0</v>
      </c>
      <c r="R23" s="5">
        <v>0</v>
      </c>
      <c r="S23" s="7">
        <v>0</v>
      </c>
      <c r="T23" s="5">
        <v>0</v>
      </c>
      <c r="U23" s="7">
        <v>0</v>
      </c>
      <c r="V23" s="5">
        <v>1</v>
      </c>
      <c r="W23" s="7">
        <v>0</v>
      </c>
      <c r="X23" s="5">
        <v>0</v>
      </c>
      <c r="Y23" s="7">
        <v>0</v>
      </c>
      <c r="Z23" s="5">
        <v>0</v>
      </c>
      <c r="AA23" s="7">
        <v>0</v>
      </c>
      <c r="AB23" s="5">
        <v>0</v>
      </c>
      <c r="AC23" s="7">
        <v>0</v>
      </c>
      <c r="AD23" s="5">
        <v>0</v>
      </c>
      <c r="AE23" s="7">
        <v>0</v>
      </c>
      <c r="AF23" s="5">
        <v>0</v>
      </c>
      <c r="AG23" s="7">
        <v>0</v>
      </c>
      <c r="AH23" s="5">
        <v>0</v>
      </c>
      <c r="AI23" s="6">
        <v>0</v>
      </c>
      <c r="AJ23" s="140"/>
    </row>
    <row r="24" spans="1:36" s="17" customFormat="1">
      <c r="A24" s="1"/>
      <c r="B24" s="141" t="s">
        <v>143</v>
      </c>
      <c r="C24" s="5">
        <v>9</v>
      </c>
      <c r="D24" s="6">
        <v>117</v>
      </c>
      <c r="E24" s="7">
        <v>126</v>
      </c>
      <c r="F24" s="5">
        <v>0</v>
      </c>
      <c r="G24" s="7">
        <v>1</v>
      </c>
      <c r="H24" s="6">
        <v>5</v>
      </c>
      <c r="I24" s="6">
        <v>60</v>
      </c>
      <c r="J24" s="5">
        <v>3</v>
      </c>
      <c r="K24" s="7">
        <v>21</v>
      </c>
      <c r="L24" s="6">
        <v>0</v>
      </c>
      <c r="M24" s="6">
        <v>17</v>
      </c>
      <c r="N24" s="5">
        <v>0</v>
      </c>
      <c r="O24" s="7">
        <v>2</v>
      </c>
      <c r="P24" s="5">
        <v>1</v>
      </c>
      <c r="Q24" s="7">
        <v>1</v>
      </c>
      <c r="R24" s="5">
        <v>0</v>
      </c>
      <c r="S24" s="7">
        <v>1</v>
      </c>
      <c r="T24" s="5">
        <v>0</v>
      </c>
      <c r="U24" s="7">
        <v>0</v>
      </c>
      <c r="V24" s="5">
        <v>0</v>
      </c>
      <c r="W24" s="7">
        <v>2</v>
      </c>
      <c r="X24" s="5">
        <v>0</v>
      </c>
      <c r="Y24" s="7">
        <v>0</v>
      </c>
      <c r="Z24" s="5">
        <v>0</v>
      </c>
      <c r="AA24" s="7">
        <v>2</v>
      </c>
      <c r="AB24" s="5">
        <v>0</v>
      </c>
      <c r="AC24" s="7">
        <v>0</v>
      </c>
      <c r="AD24" s="5">
        <v>0</v>
      </c>
      <c r="AE24" s="7">
        <v>0</v>
      </c>
      <c r="AF24" s="5">
        <v>0</v>
      </c>
      <c r="AG24" s="7">
        <v>2</v>
      </c>
      <c r="AH24" s="5">
        <v>0</v>
      </c>
      <c r="AI24" s="6">
        <v>8</v>
      </c>
      <c r="AJ24" s="140"/>
    </row>
    <row r="25" spans="1:36" s="17" customFormat="1">
      <c r="A25" s="1"/>
      <c r="B25" s="141" t="s">
        <v>144</v>
      </c>
      <c r="C25" s="5">
        <v>3181</v>
      </c>
      <c r="D25" s="6">
        <v>3122</v>
      </c>
      <c r="E25" s="7">
        <v>6303</v>
      </c>
      <c r="F25" s="5">
        <v>27</v>
      </c>
      <c r="G25" s="7">
        <v>16</v>
      </c>
      <c r="H25" s="6">
        <v>1654</v>
      </c>
      <c r="I25" s="6">
        <v>1757</v>
      </c>
      <c r="J25" s="5">
        <v>805</v>
      </c>
      <c r="K25" s="7">
        <v>748</v>
      </c>
      <c r="L25" s="6">
        <v>358</v>
      </c>
      <c r="M25" s="6">
        <v>303</v>
      </c>
      <c r="N25" s="5">
        <v>140</v>
      </c>
      <c r="O25" s="7">
        <v>95</v>
      </c>
      <c r="P25" s="5">
        <v>55</v>
      </c>
      <c r="Q25" s="7">
        <v>34</v>
      </c>
      <c r="R25" s="5">
        <v>32</v>
      </c>
      <c r="S25" s="7">
        <v>39</v>
      </c>
      <c r="T25" s="5">
        <v>19</v>
      </c>
      <c r="U25" s="7">
        <v>17</v>
      </c>
      <c r="V25" s="5">
        <v>9</v>
      </c>
      <c r="W25" s="7">
        <v>14</v>
      </c>
      <c r="X25" s="5">
        <v>10</v>
      </c>
      <c r="Y25" s="7">
        <v>13</v>
      </c>
      <c r="Z25" s="5">
        <v>13</v>
      </c>
      <c r="AA25" s="7">
        <v>9</v>
      </c>
      <c r="AB25" s="5">
        <v>13</v>
      </c>
      <c r="AC25" s="7">
        <v>7</v>
      </c>
      <c r="AD25" s="5">
        <v>6</v>
      </c>
      <c r="AE25" s="7">
        <v>0</v>
      </c>
      <c r="AF25" s="5">
        <v>2</v>
      </c>
      <c r="AG25" s="7">
        <v>7</v>
      </c>
      <c r="AH25" s="5">
        <v>38</v>
      </c>
      <c r="AI25" s="6">
        <v>63</v>
      </c>
      <c r="AJ25" s="140"/>
    </row>
    <row r="26" spans="1:36" s="17" customFormat="1">
      <c r="A26" s="1"/>
      <c r="B26" s="141" t="s">
        <v>146</v>
      </c>
      <c r="C26" s="5">
        <v>4295</v>
      </c>
      <c r="D26" s="6">
        <v>871</v>
      </c>
      <c r="E26" s="7">
        <v>5166</v>
      </c>
      <c r="F26" s="5">
        <v>34</v>
      </c>
      <c r="G26" s="7">
        <v>7</v>
      </c>
      <c r="H26" s="6">
        <v>2399</v>
      </c>
      <c r="I26" s="6">
        <v>468</v>
      </c>
      <c r="J26" s="5">
        <v>1026</v>
      </c>
      <c r="K26" s="7">
        <v>170</v>
      </c>
      <c r="L26" s="6">
        <v>382</v>
      </c>
      <c r="M26" s="6">
        <v>87</v>
      </c>
      <c r="N26" s="5">
        <v>146</v>
      </c>
      <c r="O26" s="7">
        <v>39</v>
      </c>
      <c r="P26" s="5">
        <v>62</v>
      </c>
      <c r="Q26" s="7">
        <v>29</v>
      </c>
      <c r="R26" s="5">
        <v>40</v>
      </c>
      <c r="S26" s="7">
        <v>13</v>
      </c>
      <c r="T26" s="5">
        <v>37</v>
      </c>
      <c r="U26" s="7">
        <v>5</v>
      </c>
      <c r="V26" s="5">
        <v>24</v>
      </c>
      <c r="W26" s="7">
        <v>5</v>
      </c>
      <c r="X26" s="5">
        <v>16</v>
      </c>
      <c r="Y26" s="7">
        <v>4</v>
      </c>
      <c r="Z26" s="5">
        <v>15</v>
      </c>
      <c r="AA26" s="7">
        <v>6</v>
      </c>
      <c r="AB26" s="5">
        <v>11</v>
      </c>
      <c r="AC26" s="7">
        <v>3</v>
      </c>
      <c r="AD26" s="5">
        <v>11</v>
      </c>
      <c r="AE26" s="7">
        <v>1</v>
      </c>
      <c r="AF26" s="5">
        <v>7</v>
      </c>
      <c r="AG26" s="7">
        <v>4</v>
      </c>
      <c r="AH26" s="5">
        <v>85</v>
      </c>
      <c r="AI26" s="6">
        <v>30</v>
      </c>
      <c r="AJ26" s="140"/>
    </row>
    <row r="27" spans="1:36" s="17" customFormat="1">
      <c r="A27" s="1"/>
      <c r="B27" s="141" t="s">
        <v>147</v>
      </c>
      <c r="C27" s="5">
        <v>39</v>
      </c>
      <c r="D27" s="6">
        <v>25</v>
      </c>
      <c r="E27" s="7">
        <v>64</v>
      </c>
      <c r="F27" s="5">
        <v>2</v>
      </c>
      <c r="G27" s="7">
        <v>0</v>
      </c>
      <c r="H27" s="6">
        <v>14</v>
      </c>
      <c r="I27" s="6">
        <v>6</v>
      </c>
      <c r="J27" s="5">
        <v>11</v>
      </c>
      <c r="K27" s="7">
        <v>7</v>
      </c>
      <c r="L27" s="6">
        <v>4</v>
      </c>
      <c r="M27" s="6">
        <v>4</v>
      </c>
      <c r="N27" s="5">
        <v>4</v>
      </c>
      <c r="O27" s="7">
        <v>2</v>
      </c>
      <c r="P27" s="5">
        <v>2</v>
      </c>
      <c r="Q27" s="7">
        <v>4</v>
      </c>
      <c r="R27" s="5">
        <v>1</v>
      </c>
      <c r="S27" s="7">
        <v>0</v>
      </c>
      <c r="T27" s="5">
        <v>0</v>
      </c>
      <c r="U27" s="7">
        <v>1</v>
      </c>
      <c r="V27" s="5">
        <v>0</v>
      </c>
      <c r="W27" s="7">
        <v>0</v>
      </c>
      <c r="X27" s="5">
        <v>1</v>
      </c>
      <c r="Y27" s="7">
        <v>0</v>
      </c>
      <c r="Z27" s="5">
        <v>0</v>
      </c>
      <c r="AA27" s="7">
        <v>0</v>
      </c>
      <c r="AB27" s="5">
        <v>0</v>
      </c>
      <c r="AC27" s="7">
        <v>1</v>
      </c>
      <c r="AD27" s="5">
        <v>0</v>
      </c>
      <c r="AE27" s="7">
        <v>0</v>
      </c>
      <c r="AF27" s="5">
        <v>0</v>
      </c>
      <c r="AG27" s="7">
        <v>0</v>
      </c>
      <c r="AH27" s="5">
        <v>0</v>
      </c>
      <c r="AI27" s="6">
        <v>0</v>
      </c>
      <c r="AJ27" s="140"/>
    </row>
    <row r="28" spans="1:36" s="17" customFormat="1">
      <c r="A28" s="1"/>
      <c r="B28" s="141" t="s">
        <v>149</v>
      </c>
      <c r="C28" s="5">
        <v>1215</v>
      </c>
      <c r="D28" s="6">
        <v>2250</v>
      </c>
      <c r="E28" s="7">
        <v>3465</v>
      </c>
      <c r="F28" s="5">
        <v>6</v>
      </c>
      <c r="G28" s="7">
        <v>8</v>
      </c>
      <c r="H28" s="6">
        <v>665</v>
      </c>
      <c r="I28" s="6">
        <v>1262</v>
      </c>
      <c r="J28" s="5">
        <v>274</v>
      </c>
      <c r="K28" s="7">
        <v>440</v>
      </c>
      <c r="L28" s="6">
        <v>120</v>
      </c>
      <c r="M28" s="6">
        <v>165</v>
      </c>
      <c r="N28" s="5">
        <v>29</v>
      </c>
      <c r="O28" s="7">
        <v>55</v>
      </c>
      <c r="P28" s="5">
        <v>13</v>
      </c>
      <c r="Q28" s="7">
        <v>21</v>
      </c>
      <c r="R28" s="5">
        <v>6</v>
      </c>
      <c r="S28" s="7">
        <v>13</v>
      </c>
      <c r="T28" s="5">
        <v>4</v>
      </c>
      <c r="U28" s="7">
        <v>6</v>
      </c>
      <c r="V28" s="5">
        <v>0</v>
      </c>
      <c r="W28" s="7">
        <v>7</v>
      </c>
      <c r="X28" s="5">
        <v>3</v>
      </c>
      <c r="Y28" s="7">
        <v>12</v>
      </c>
      <c r="Z28" s="5">
        <v>2</v>
      </c>
      <c r="AA28" s="7">
        <v>7</v>
      </c>
      <c r="AB28" s="5">
        <v>3</v>
      </c>
      <c r="AC28" s="7">
        <v>6</v>
      </c>
      <c r="AD28" s="5">
        <v>3</v>
      </c>
      <c r="AE28" s="7">
        <v>7</v>
      </c>
      <c r="AF28" s="5">
        <v>7</v>
      </c>
      <c r="AG28" s="7">
        <v>7</v>
      </c>
      <c r="AH28" s="5">
        <v>80</v>
      </c>
      <c r="AI28" s="6">
        <v>234</v>
      </c>
      <c r="AJ28" s="140"/>
    </row>
    <row r="29" spans="1:36" s="17" customFormat="1">
      <c r="A29" s="1"/>
      <c r="B29" s="141" t="s">
        <v>150</v>
      </c>
      <c r="C29" s="5">
        <v>566</v>
      </c>
      <c r="D29" s="6">
        <v>2916</v>
      </c>
      <c r="E29" s="7">
        <v>3482</v>
      </c>
      <c r="F29" s="5">
        <v>2</v>
      </c>
      <c r="G29" s="7">
        <v>13</v>
      </c>
      <c r="H29" s="6">
        <v>291</v>
      </c>
      <c r="I29" s="6">
        <v>1819</v>
      </c>
      <c r="J29" s="5">
        <v>138</v>
      </c>
      <c r="K29" s="7">
        <v>616</v>
      </c>
      <c r="L29" s="6">
        <v>57</v>
      </c>
      <c r="M29" s="6">
        <v>213</v>
      </c>
      <c r="N29" s="5">
        <v>22</v>
      </c>
      <c r="O29" s="7">
        <v>54</v>
      </c>
      <c r="P29" s="5">
        <v>12</v>
      </c>
      <c r="Q29" s="7">
        <v>22</v>
      </c>
      <c r="R29" s="5">
        <v>8</v>
      </c>
      <c r="S29" s="7">
        <v>13</v>
      </c>
      <c r="T29" s="5">
        <v>0</v>
      </c>
      <c r="U29" s="7">
        <v>12</v>
      </c>
      <c r="V29" s="5">
        <v>4</v>
      </c>
      <c r="W29" s="7">
        <v>6</v>
      </c>
      <c r="X29" s="5">
        <v>1</v>
      </c>
      <c r="Y29" s="7">
        <v>3</v>
      </c>
      <c r="Z29" s="5">
        <v>1</v>
      </c>
      <c r="AA29" s="7">
        <v>4</v>
      </c>
      <c r="AB29" s="5">
        <v>2</v>
      </c>
      <c r="AC29" s="7">
        <v>3</v>
      </c>
      <c r="AD29" s="5">
        <v>4</v>
      </c>
      <c r="AE29" s="7">
        <v>5</v>
      </c>
      <c r="AF29" s="5">
        <v>1</v>
      </c>
      <c r="AG29" s="7">
        <v>7</v>
      </c>
      <c r="AH29" s="5">
        <v>23</v>
      </c>
      <c r="AI29" s="6">
        <v>126</v>
      </c>
      <c r="AJ29" s="140"/>
    </row>
    <row r="30" spans="1:36" s="17" customFormat="1">
      <c r="A30" s="1"/>
      <c r="B30" s="65" t="s">
        <v>50</v>
      </c>
      <c r="C30" s="9">
        <f t="shared" ref="C30:AI30" si="1">SUM(C17:C29)</f>
        <v>10609</v>
      </c>
      <c r="D30" s="10">
        <f t="shared" si="1"/>
        <v>13770</v>
      </c>
      <c r="E30" s="10">
        <f t="shared" si="1"/>
        <v>24379</v>
      </c>
      <c r="F30" s="9">
        <f t="shared" si="1"/>
        <v>79</v>
      </c>
      <c r="G30" s="10">
        <f t="shared" si="1"/>
        <v>62</v>
      </c>
      <c r="H30" s="9">
        <f t="shared" si="1"/>
        <v>5773</v>
      </c>
      <c r="I30" s="10">
        <f t="shared" si="1"/>
        <v>7928</v>
      </c>
      <c r="J30" s="9">
        <f t="shared" si="1"/>
        <v>2553</v>
      </c>
      <c r="K30" s="10">
        <f t="shared" si="1"/>
        <v>2792</v>
      </c>
      <c r="L30" s="9">
        <f t="shared" si="1"/>
        <v>1017</v>
      </c>
      <c r="M30" s="10">
        <f t="shared" si="1"/>
        <v>1110</v>
      </c>
      <c r="N30" s="9">
        <f t="shared" si="1"/>
        <v>388</v>
      </c>
      <c r="O30" s="10">
        <f t="shared" si="1"/>
        <v>402</v>
      </c>
      <c r="P30" s="9">
        <f t="shared" si="1"/>
        <v>160</v>
      </c>
      <c r="Q30" s="10">
        <f t="shared" si="1"/>
        <v>215</v>
      </c>
      <c r="R30" s="9">
        <f t="shared" si="1"/>
        <v>102</v>
      </c>
      <c r="S30" s="10">
        <f t="shared" si="1"/>
        <v>148</v>
      </c>
      <c r="T30" s="9">
        <f t="shared" si="1"/>
        <v>65</v>
      </c>
      <c r="U30" s="10">
        <f t="shared" si="1"/>
        <v>90</v>
      </c>
      <c r="V30" s="9">
        <f t="shared" si="1"/>
        <v>45</v>
      </c>
      <c r="W30" s="10">
        <f t="shared" si="1"/>
        <v>71</v>
      </c>
      <c r="X30" s="9">
        <f t="shared" si="1"/>
        <v>38</v>
      </c>
      <c r="Y30" s="10">
        <f t="shared" si="1"/>
        <v>55</v>
      </c>
      <c r="Z30" s="9">
        <f t="shared" si="1"/>
        <v>37</v>
      </c>
      <c r="AA30" s="10">
        <f t="shared" si="1"/>
        <v>55</v>
      </c>
      <c r="AB30" s="9">
        <f t="shared" si="1"/>
        <v>34</v>
      </c>
      <c r="AC30" s="10">
        <f t="shared" si="1"/>
        <v>36</v>
      </c>
      <c r="AD30" s="9">
        <f t="shared" si="1"/>
        <v>28</v>
      </c>
      <c r="AE30" s="10">
        <f t="shared" si="1"/>
        <v>44</v>
      </c>
      <c r="AF30" s="9">
        <f t="shared" si="1"/>
        <v>17</v>
      </c>
      <c r="AG30" s="10">
        <f t="shared" si="1"/>
        <v>52</v>
      </c>
      <c r="AH30" s="9">
        <f t="shared" si="1"/>
        <v>273</v>
      </c>
      <c r="AI30" s="10">
        <f t="shared" si="1"/>
        <v>710</v>
      </c>
      <c r="AJ30" s="140"/>
    </row>
    <row r="31" spans="1:36" s="17" customFormat="1">
      <c r="A31" s="1" t="s">
        <v>57</v>
      </c>
      <c r="B31" s="15"/>
      <c r="C31" s="5"/>
      <c r="D31" s="6"/>
      <c r="E31" s="7"/>
      <c r="F31" s="5"/>
      <c r="G31" s="7"/>
      <c r="H31" s="6"/>
      <c r="I31" s="6"/>
      <c r="J31" s="5"/>
      <c r="K31" s="7"/>
      <c r="L31" s="6"/>
      <c r="M31" s="6"/>
      <c r="N31" s="5"/>
      <c r="O31" s="7"/>
      <c r="P31" s="5"/>
      <c r="Q31" s="7"/>
      <c r="R31" s="5"/>
      <c r="S31" s="7"/>
      <c r="T31" s="5"/>
      <c r="U31" s="7"/>
      <c r="V31" s="5"/>
      <c r="W31" s="7"/>
      <c r="X31" s="5"/>
      <c r="Y31" s="7"/>
      <c r="Z31" s="5"/>
      <c r="AA31" s="7"/>
      <c r="AB31" s="5"/>
      <c r="AC31" s="7"/>
      <c r="AD31" s="5"/>
      <c r="AE31" s="7"/>
      <c r="AF31" s="5"/>
      <c r="AG31" s="7"/>
      <c r="AH31" s="5"/>
      <c r="AI31" s="6"/>
      <c r="AJ31" s="140"/>
    </row>
    <row r="32" spans="1:36" s="17" customFormat="1">
      <c r="A32" s="1"/>
      <c r="B32" s="141" t="s">
        <v>153</v>
      </c>
      <c r="C32" s="5">
        <v>69</v>
      </c>
      <c r="D32" s="6">
        <v>156</v>
      </c>
      <c r="E32" s="7">
        <v>225</v>
      </c>
      <c r="F32" s="5">
        <v>1</v>
      </c>
      <c r="G32" s="7">
        <v>2</v>
      </c>
      <c r="H32" s="6">
        <v>48</v>
      </c>
      <c r="I32" s="6">
        <v>112</v>
      </c>
      <c r="J32" s="5">
        <v>13</v>
      </c>
      <c r="K32" s="7">
        <v>25</v>
      </c>
      <c r="L32" s="6">
        <v>1</v>
      </c>
      <c r="M32" s="6">
        <v>8</v>
      </c>
      <c r="N32" s="5">
        <v>2</v>
      </c>
      <c r="O32" s="7">
        <v>3</v>
      </c>
      <c r="P32" s="5">
        <v>0</v>
      </c>
      <c r="Q32" s="7">
        <v>1</v>
      </c>
      <c r="R32" s="5">
        <v>0</v>
      </c>
      <c r="S32" s="7">
        <v>2</v>
      </c>
      <c r="T32" s="5">
        <v>0</v>
      </c>
      <c r="U32" s="7">
        <v>0</v>
      </c>
      <c r="V32" s="5">
        <v>0</v>
      </c>
      <c r="W32" s="7">
        <v>0</v>
      </c>
      <c r="X32" s="5">
        <v>2</v>
      </c>
      <c r="Y32" s="7">
        <v>0</v>
      </c>
      <c r="Z32" s="5">
        <v>0</v>
      </c>
      <c r="AA32" s="7">
        <v>0</v>
      </c>
      <c r="AB32" s="5">
        <v>0</v>
      </c>
      <c r="AC32" s="7">
        <v>0</v>
      </c>
      <c r="AD32" s="5">
        <v>0</v>
      </c>
      <c r="AE32" s="7">
        <v>0</v>
      </c>
      <c r="AF32" s="5">
        <v>0</v>
      </c>
      <c r="AG32" s="7">
        <v>0</v>
      </c>
      <c r="AH32" s="5">
        <v>2</v>
      </c>
      <c r="AI32" s="6">
        <v>3</v>
      </c>
      <c r="AJ32" s="140"/>
    </row>
    <row r="33" spans="1:36" s="17" customFormat="1">
      <c r="A33" s="1"/>
      <c r="B33" s="141" t="s">
        <v>134</v>
      </c>
      <c r="C33" s="5">
        <v>272</v>
      </c>
      <c r="D33" s="6">
        <v>517</v>
      </c>
      <c r="E33" s="7">
        <v>789</v>
      </c>
      <c r="F33" s="5">
        <v>7</v>
      </c>
      <c r="G33" s="7">
        <v>7</v>
      </c>
      <c r="H33" s="6">
        <v>182</v>
      </c>
      <c r="I33" s="6">
        <v>405</v>
      </c>
      <c r="J33" s="5">
        <v>61</v>
      </c>
      <c r="K33" s="7">
        <v>72</v>
      </c>
      <c r="L33" s="6">
        <v>9</v>
      </c>
      <c r="M33" s="6">
        <v>13</v>
      </c>
      <c r="N33" s="5">
        <v>7</v>
      </c>
      <c r="O33" s="7">
        <v>8</v>
      </c>
      <c r="P33" s="5">
        <v>0</v>
      </c>
      <c r="Q33" s="7">
        <v>2</v>
      </c>
      <c r="R33" s="5">
        <v>1</v>
      </c>
      <c r="S33" s="7">
        <v>2</v>
      </c>
      <c r="T33" s="5">
        <v>0</v>
      </c>
      <c r="U33" s="7">
        <v>4</v>
      </c>
      <c r="V33" s="5">
        <v>0</v>
      </c>
      <c r="W33" s="7">
        <v>1</v>
      </c>
      <c r="X33" s="5">
        <v>2</v>
      </c>
      <c r="Y33" s="7">
        <v>1</v>
      </c>
      <c r="Z33" s="5">
        <v>1</v>
      </c>
      <c r="AA33" s="7">
        <v>0</v>
      </c>
      <c r="AB33" s="5">
        <v>0</v>
      </c>
      <c r="AC33" s="7">
        <v>0</v>
      </c>
      <c r="AD33" s="5">
        <v>0</v>
      </c>
      <c r="AE33" s="7">
        <v>1</v>
      </c>
      <c r="AF33" s="5">
        <v>1</v>
      </c>
      <c r="AG33" s="7">
        <v>1</v>
      </c>
      <c r="AH33" s="5">
        <v>1</v>
      </c>
      <c r="AI33" s="6">
        <v>0</v>
      </c>
      <c r="AJ33" s="140"/>
    </row>
    <row r="34" spans="1:36" s="17" customFormat="1">
      <c r="A34" s="1"/>
      <c r="B34" s="141" t="s">
        <v>135</v>
      </c>
      <c r="C34" s="5">
        <v>269</v>
      </c>
      <c r="D34" s="6">
        <v>463</v>
      </c>
      <c r="E34" s="7">
        <v>732</v>
      </c>
      <c r="F34" s="5">
        <v>4</v>
      </c>
      <c r="G34" s="7">
        <v>7</v>
      </c>
      <c r="H34" s="6">
        <v>110</v>
      </c>
      <c r="I34" s="6">
        <v>230</v>
      </c>
      <c r="J34" s="5">
        <v>61</v>
      </c>
      <c r="K34" s="7">
        <v>111</v>
      </c>
      <c r="L34" s="6">
        <v>45</v>
      </c>
      <c r="M34" s="6">
        <v>40</v>
      </c>
      <c r="N34" s="5">
        <v>13</v>
      </c>
      <c r="O34" s="7">
        <v>20</v>
      </c>
      <c r="P34" s="5">
        <v>15</v>
      </c>
      <c r="Q34" s="7">
        <v>25</v>
      </c>
      <c r="R34" s="5">
        <v>3</v>
      </c>
      <c r="S34" s="7">
        <v>9</v>
      </c>
      <c r="T34" s="5">
        <v>3</v>
      </c>
      <c r="U34" s="7">
        <v>4</v>
      </c>
      <c r="V34" s="5">
        <v>2</v>
      </c>
      <c r="W34" s="7">
        <v>3</v>
      </c>
      <c r="X34" s="5">
        <v>4</v>
      </c>
      <c r="Y34" s="7">
        <v>3</v>
      </c>
      <c r="Z34" s="5">
        <v>3</v>
      </c>
      <c r="AA34" s="7">
        <v>3</v>
      </c>
      <c r="AB34" s="5">
        <v>1</v>
      </c>
      <c r="AC34" s="7">
        <v>1</v>
      </c>
      <c r="AD34" s="5">
        <v>0</v>
      </c>
      <c r="AE34" s="7">
        <v>2</v>
      </c>
      <c r="AF34" s="5">
        <v>1</v>
      </c>
      <c r="AG34" s="7">
        <v>0</v>
      </c>
      <c r="AH34" s="5">
        <v>4</v>
      </c>
      <c r="AI34" s="6">
        <v>5</v>
      </c>
      <c r="AJ34" s="140"/>
    </row>
    <row r="35" spans="1:36" s="17" customFormat="1">
      <c r="A35" s="1"/>
      <c r="B35" s="141" t="s">
        <v>173</v>
      </c>
      <c r="C35" s="5">
        <v>782</v>
      </c>
      <c r="D35" s="6">
        <v>852</v>
      </c>
      <c r="E35" s="7">
        <v>1634</v>
      </c>
      <c r="F35" s="5">
        <v>20</v>
      </c>
      <c r="G35" s="7">
        <v>11</v>
      </c>
      <c r="H35" s="6">
        <v>618</v>
      </c>
      <c r="I35" s="6">
        <v>761</v>
      </c>
      <c r="J35" s="5">
        <v>111</v>
      </c>
      <c r="K35" s="7">
        <v>66</v>
      </c>
      <c r="L35" s="6">
        <v>20</v>
      </c>
      <c r="M35" s="6">
        <v>4</v>
      </c>
      <c r="N35" s="5">
        <v>8</v>
      </c>
      <c r="O35" s="7">
        <v>5</v>
      </c>
      <c r="P35" s="5">
        <v>4</v>
      </c>
      <c r="Q35" s="7">
        <v>1</v>
      </c>
      <c r="R35" s="5">
        <v>0</v>
      </c>
      <c r="S35" s="7">
        <v>1</v>
      </c>
      <c r="T35" s="5">
        <v>0</v>
      </c>
      <c r="U35" s="7">
        <v>1</v>
      </c>
      <c r="V35" s="5">
        <v>1</v>
      </c>
      <c r="W35" s="7">
        <v>0</v>
      </c>
      <c r="X35" s="5">
        <v>0</v>
      </c>
      <c r="Y35" s="7">
        <v>0</v>
      </c>
      <c r="Z35" s="5">
        <v>0</v>
      </c>
      <c r="AA35" s="7">
        <v>2</v>
      </c>
      <c r="AB35" s="5">
        <v>0</v>
      </c>
      <c r="AC35" s="7">
        <v>0</v>
      </c>
      <c r="AD35" s="5">
        <v>0</v>
      </c>
      <c r="AE35" s="7">
        <v>0</v>
      </c>
      <c r="AF35" s="5">
        <v>0</v>
      </c>
      <c r="AG35" s="7">
        <v>0</v>
      </c>
      <c r="AH35" s="5">
        <v>0</v>
      </c>
      <c r="AI35" s="6">
        <v>0</v>
      </c>
      <c r="AJ35" s="140"/>
    </row>
    <row r="36" spans="1:36" s="17" customFormat="1">
      <c r="A36" s="1"/>
      <c r="B36" s="141" t="s">
        <v>190</v>
      </c>
      <c r="C36" s="5">
        <v>311</v>
      </c>
      <c r="D36" s="6">
        <v>879</v>
      </c>
      <c r="E36" s="7">
        <v>1190</v>
      </c>
      <c r="F36" s="5">
        <v>6</v>
      </c>
      <c r="G36" s="7">
        <v>31</v>
      </c>
      <c r="H36" s="6">
        <v>245</v>
      </c>
      <c r="I36" s="6">
        <v>739</v>
      </c>
      <c r="J36" s="5">
        <v>44</v>
      </c>
      <c r="K36" s="7">
        <v>72</v>
      </c>
      <c r="L36" s="6">
        <v>11</v>
      </c>
      <c r="M36" s="6">
        <v>24</v>
      </c>
      <c r="N36" s="5">
        <v>3</v>
      </c>
      <c r="O36" s="7">
        <v>7</v>
      </c>
      <c r="P36" s="5">
        <v>1</v>
      </c>
      <c r="Q36" s="7">
        <v>1</v>
      </c>
      <c r="R36" s="5">
        <v>1</v>
      </c>
      <c r="S36" s="7">
        <v>3</v>
      </c>
      <c r="T36" s="5">
        <v>0</v>
      </c>
      <c r="U36" s="7">
        <v>2</v>
      </c>
      <c r="V36" s="5">
        <v>0</v>
      </c>
      <c r="W36" s="7">
        <v>0</v>
      </c>
      <c r="X36" s="5">
        <v>0</v>
      </c>
      <c r="Y36" s="7">
        <v>0</v>
      </c>
      <c r="Z36" s="5">
        <v>0</v>
      </c>
      <c r="AA36" s="7">
        <v>0</v>
      </c>
      <c r="AB36" s="5">
        <v>0</v>
      </c>
      <c r="AC36" s="7">
        <v>0</v>
      </c>
      <c r="AD36" s="5">
        <v>0</v>
      </c>
      <c r="AE36" s="7">
        <v>0</v>
      </c>
      <c r="AF36" s="5">
        <v>0</v>
      </c>
      <c r="AG36" s="7">
        <v>0</v>
      </c>
      <c r="AH36" s="5">
        <v>0</v>
      </c>
      <c r="AI36" s="6">
        <v>0</v>
      </c>
      <c r="AJ36" s="140"/>
    </row>
    <row r="37" spans="1:36" s="17" customFormat="1">
      <c r="A37" s="1"/>
      <c r="B37" s="141" t="s">
        <v>137</v>
      </c>
      <c r="C37" s="5">
        <v>39</v>
      </c>
      <c r="D37" s="6">
        <v>26</v>
      </c>
      <c r="E37" s="7">
        <v>65</v>
      </c>
      <c r="F37" s="5">
        <v>0</v>
      </c>
      <c r="G37" s="7">
        <v>1</v>
      </c>
      <c r="H37" s="6">
        <v>38</v>
      </c>
      <c r="I37" s="6">
        <v>23</v>
      </c>
      <c r="J37" s="5">
        <v>1</v>
      </c>
      <c r="K37" s="7">
        <v>1</v>
      </c>
      <c r="L37" s="6">
        <v>0</v>
      </c>
      <c r="M37" s="6">
        <v>1</v>
      </c>
      <c r="N37" s="5">
        <v>0</v>
      </c>
      <c r="O37" s="7">
        <v>0</v>
      </c>
      <c r="P37" s="5">
        <v>0</v>
      </c>
      <c r="Q37" s="7">
        <v>0</v>
      </c>
      <c r="R37" s="5">
        <v>0</v>
      </c>
      <c r="S37" s="7">
        <v>0</v>
      </c>
      <c r="T37" s="5">
        <v>0</v>
      </c>
      <c r="U37" s="7">
        <v>0</v>
      </c>
      <c r="V37" s="5">
        <v>0</v>
      </c>
      <c r="W37" s="7">
        <v>0</v>
      </c>
      <c r="X37" s="5">
        <v>0</v>
      </c>
      <c r="Y37" s="7">
        <v>0</v>
      </c>
      <c r="Z37" s="5">
        <v>0</v>
      </c>
      <c r="AA37" s="7">
        <v>0</v>
      </c>
      <c r="AB37" s="5">
        <v>0</v>
      </c>
      <c r="AC37" s="7">
        <v>0</v>
      </c>
      <c r="AD37" s="5">
        <v>0</v>
      </c>
      <c r="AE37" s="7">
        <v>0</v>
      </c>
      <c r="AF37" s="5">
        <v>0</v>
      </c>
      <c r="AG37" s="7">
        <v>0</v>
      </c>
      <c r="AH37" s="5">
        <v>0</v>
      </c>
      <c r="AI37" s="6">
        <v>0</v>
      </c>
      <c r="AJ37" s="140"/>
    </row>
    <row r="38" spans="1:36" s="17" customFormat="1">
      <c r="A38" s="1"/>
      <c r="B38" s="141" t="s">
        <v>196</v>
      </c>
      <c r="C38" s="5">
        <v>1</v>
      </c>
      <c r="D38" s="6">
        <v>20</v>
      </c>
      <c r="E38" s="7">
        <v>21</v>
      </c>
      <c r="F38" s="5">
        <v>0</v>
      </c>
      <c r="G38" s="7">
        <v>0</v>
      </c>
      <c r="H38" s="6">
        <v>1</v>
      </c>
      <c r="I38" s="6">
        <v>13</v>
      </c>
      <c r="J38" s="5">
        <v>0</v>
      </c>
      <c r="K38" s="7">
        <v>1</v>
      </c>
      <c r="L38" s="6">
        <v>0</v>
      </c>
      <c r="M38" s="6">
        <v>0</v>
      </c>
      <c r="N38" s="5">
        <v>0</v>
      </c>
      <c r="O38" s="7">
        <v>2</v>
      </c>
      <c r="P38" s="5">
        <v>0</v>
      </c>
      <c r="Q38" s="7">
        <v>2</v>
      </c>
      <c r="R38" s="5">
        <v>0</v>
      </c>
      <c r="S38" s="7">
        <v>0</v>
      </c>
      <c r="T38" s="5">
        <v>0</v>
      </c>
      <c r="U38" s="7">
        <v>1</v>
      </c>
      <c r="V38" s="5">
        <v>0</v>
      </c>
      <c r="W38" s="7">
        <v>0</v>
      </c>
      <c r="X38" s="5">
        <v>0</v>
      </c>
      <c r="Y38" s="7">
        <v>0</v>
      </c>
      <c r="Z38" s="5">
        <v>0</v>
      </c>
      <c r="AA38" s="7">
        <v>1</v>
      </c>
      <c r="AB38" s="5">
        <v>0</v>
      </c>
      <c r="AC38" s="7">
        <v>0</v>
      </c>
      <c r="AD38" s="5">
        <v>0</v>
      </c>
      <c r="AE38" s="7">
        <v>0</v>
      </c>
      <c r="AF38" s="5">
        <v>0</v>
      </c>
      <c r="AG38" s="7">
        <v>0</v>
      </c>
      <c r="AH38" s="5">
        <v>0</v>
      </c>
      <c r="AI38" s="6">
        <v>0</v>
      </c>
      <c r="AJ38" s="140"/>
    </row>
    <row r="39" spans="1:36" s="17" customFormat="1">
      <c r="A39" s="1"/>
      <c r="B39" s="141" t="s">
        <v>199</v>
      </c>
      <c r="C39" s="5">
        <v>108</v>
      </c>
      <c r="D39" s="6">
        <v>448</v>
      </c>
      <c r="E39" s="7">
        <v>556</v>
      </c>
      <c r="F39" s="5">
        <v>4</v>
      </c>
      <c r="G39" s="7">
        <v>12</v>
      </c>
      <c r="H39" s="6">
        <v>64</v>
      </c>
      <c r="I39" s="6">
        <v>279</v>
      </c>
      <c r="J39" s="5">
        <v>20</v>
      </c>
      <c r="K39" s="7">
        <v>71</v>
      </c>
      <c r="L39" s="6">
        <v>12</v>
      </c>
      <c r="M39" s="6">
        <v>29</v>
      </c>
      <c r="N39" s="5">
        <v>2</v>
      </c>
      <c r="O39" s="7">
        <v>19</v>
      </c>
      <c r="P39" s="5">
        <v>3</v>
      </c>
      <c r="Q39" s="7">
        <v>13</v>
      </c>
      <c r="R39" s="5">
        <v>1</v>
      </c>
      <c r="S39" s="7">
        <v>11</v>
      </c>
      <c r="T39" s="5">
        <v>1</v>
      </c>
      <c r="U39" s="7">
        <v>4</v>
      </c>
      <c r="V39" s="5">
        <v>0</v>
      </c>
      <c r="W39" s="7">
        <v>3</v>
      </c>
      <c r="X39" s="5">
        <v>0</v>
      </c>
      <c r="Y39" s="7">
        <v>0</v>
      </c>
      <c r="Z39" s="5">
        <v>1</v>
      </c>
      <c r="AA39" s="7">
        <v>1</v>
      </c>
      <c r="AB39" s="5">
        <v>0</v>
      </c>
      <c r="AC39" s="7">
        <v>1</v>
      </c>
      <c r="AD39" s="5">
        <v>0</v>
      </c>
      <c r="AE39" s="7">
        <v>0</v>
      </c>
      <c r="AF39" s="5">
        <v>0</v>
      </c>
      <c r="AG39" s="7">
        <v>2</v>
      </c>
      <c r="AH39" s="5">
        <v>0</v>
      </c>
      <c r="AI39" s="6">
        <v>3</v>
      </c>
      <c r="AJ39" s="140"/>
    </row>
    <row r="40" spans="1:36" s="17" customFormat="1" ht="14.25" customHeight="1">
      <c r="A40" s="1"/>
      <c r="B40" s="141" t="s">
        <v>203</v>
      </c>
      <c r="C40" s="5">
        <v>1294</v>
      </c>
      <c r="D40" s="6">
        <v>822</v>
      </c>
      <c r="E40" s="7">
        <v>2116</v>
      </c>
      <c r="F40" s="5">
        <v>50</v>
      </c>
      <c r="G40" s="7">
        <v>35</v>
      </c>
      <c r="H40" s="6">
        <v>985</v>
      </c>
      <c r="I40" s="6">
        <v>643</v>
      </c>
      <c r="J40" s="5">
        <v>182</v>
      </c>
      <c r="K40" s="7">
        <v>92</v>
      </c>
      <c r="L40" s="6">
        <v>40</v>
      </c>
      <c r="M40" s="6">
        <v>29</v>
      </c>
      <c r="N40" s="5">
        <v>18</v>
      </c>
      <c r="O40" s="165">
        <v>11</v>
      </c>
      <c r="P40" s="163">
        <v>11</v>
      </c>
      <c r="Q40" s="7">
        <v>5</v>
      </c>
      <c r="R40" s="5">
        <v>1</v>
      </c>
      <c r="S40" s="7">
        <v>1</v>
      </c>
      <c r="T40" s="5">
        <v>0</v>
      </c>
      <c r="U40" s="7">
        <v>1</v>
      </c>
      <c r="V40" s="5">
        <v>0</v>
      </c>
      <c r="W40" s="7">
        <v>0</v>
      </c>
      <c r="X40" s="5">
        <v>2</v>
      </c>
      <c r="Y40" s="7">
        <v>0</v>
      </c>
      <c r="Z40" s="5">
        <v>0</v>
      </c>
      <c r="AA40" s="7">
        <v>1</v>
      </c>
      <c r="AB40" s="5">
        <v>1</v>
      </c>
      <c r="AC40" s="7">
        <v>0</v>
      </c>
      <c r="AD40" s="5">
        <v>0</v>
      </c>
      <c r="AE40" s="7">
        <v>1</v>
      </c>
      <c r="AF40" s="5">
        <v>1</v>
      </c>
      <c r="AG40" s="7">
        <v>1</v>
      </c>
      <c r="AH40" s="5">
        <v>3</v>
      </c>
      <c r="AI40" s="6">
        <v>2</v>
      </c>
      <c r="AJ40" s="140"/>
    </row>
    <row r="41" spans="1:36" s="17" customFormat="1" ht="26.4">
      <c r="A41" s="1"/>
      <c r="B41" s="183" t="s">
        <v>212</v>
      </c>
      <c r="C41" s="5">
        <v>48</v>
      </c>
      <c r="D41" s="6">
        <v>87</v>
      </c>
      <c r="E41" s="7">
        <v>135</v>
      </c>
      <c r="F41" s="5">
        <v>2</v>
      </c>
      <c r="G41" s="7">
        <v>0</v>
      </c>
      <c r="H41" s="6">
        <v>28</v>
      </c>
      <c r="I41" s="6">
        <v>70</v>
      </c>
      <c r="J41" s="5">
        <v>9</v>
      </c>
      <c r="K41" s="7">
        <v>11</v>
      </c>
      <c r="L41" s="6">
        <v>5</v>
      </c>
      <c r="M41" s="6">
        <v>1</v>
      </c>
      <c r="N41" s="5">
        <v>0</v>
      </c>
      <c r="O41" s="7">
        <v>0</v>
      </c>
      <c r="P41" s="5">
        <v>1</v>
      </c>
      <c r="Q41" s="7">
        <v>2</v>
      </c>
      <c r="R41" s="5">
        <v>0</v>
      </c>
      <c r="S41" s="7">
        <v>2</v>
      </c>
      <c r="T41" s="5">
        <v>0</v>
      </c>
      <c r="U41" s="7">
        <v>1</v>
      </c>
      <c r="V41" s="5">
        <v>0</v>
      </c>
      <c r="W41" s="7">
        <v>0</v>
      </c>
      <c r="X41" s="5">
        <v>1</v>
      </c>
      <c r="Y41" s="7">
        <v>0</v>
      </c>
      <c r="Z41" s="5">
        <v>0</v>
      </c>
      <c r="AA41" s="7">
        <v>0</v>
      </c>
      <c r="AB41" s="5">
        <v>0</v>
      </c>
      <c r="AC41" s="7">
        <v>0</v>
      </c>
      <c r="AD41" s="5">
        <v>1</v>
      </c>
      <c r="AE41" s="7">
        <v>0</v>
      </c>
      <c r="AF41" s="5">
        <v>0</v>
      </c>
      <c r="AG41" s="7">
        <v>0</v>
      </c>
      <c r="AH41" s="5">
        <v>1</v>
      </c>
      <c r="AI41" s="6">
        <v>0</v>
      </c>
      <c r="AJ41" s="140"/>
    </row>
    <row r="42" spans="1:36" s="17" customFormat="1">
      <c r="A42" s="1"/>
      <c r="B42" s="141" t="s">
        <v>222</v>
      </c>
      <c r="C42" s="5">
        <v>151</v>
      </c>
      <c r="D42" s="6">
        <v>568</v>
      </c>
      <c r="E42" s="7">
        <v>719</v>
      </c>
      <c r="F42" s="5">
        <v>2</v>
      </c>
      <c r="G42" s="7">
        <v>12</v>
      </c>
      <c r="H42" s="6">
        <v>103</v>
      </c>
      <c r="I42" s="6">
        <v>458</v>
      </c>
      <c r="J42" s="5">
        <v>32</v>
      </c>
      <c r="K42" s="7">
        <v>56</v>
      </c>
      <c r="L42" s="6">
        <v>7</v>
      </c>
      <c r="M42" s="6">
        <v>25</v>
      </c>
      <c r="N42" s="5">
        <v>3</v>
      </c>
      <c r="O42" s="7">
        <v>5</v>
      </c>
      <c r="P42" s="5">
        <v>0</v>
      </c>
      <c r="Q42" s="7">
        <v>4</v>
      </c>
      <c r="R42" s="5">
        <v>2</v>
      </c>
      <c r="S42" s="7">
        <v>1</v>
      </c>
      <c r="T42" s="5">
        <v>0</v>
      </c>
      <c r="U42" s="7">
        <v>1</v>
      </c>
      <c r="V42" s="5">
        <v>1</v>
      </c>
      <c r="W42" s="7">
        <v>2</v>
      </c>
      <c r="X42" s="5">
        <v>0</v>
      </c>
      <c r="Y42" s="7">
        <v>1</v>
      </c>
      <c r="Z42" s="5">
        <v>0</v>
      </c>
      <c r="AA42" s="7">
        <v>0</v>
      </c>
      <c r="AB42" s="5">
        <v>0</v>
      </c>
      <c r="AC42" s="7">
        <v>0</v>
      </c>
      <c r="AD42" s="5">
        <v>0</v>
      </c>
      <c r="AE42" s="7">
        <v>0</v>
      </c>
      <c r="AF42" s="5">
        <v>1</v>
      </c>
      <c r="AG42" s="7">
        <v>1</v>
      </c>
      <c r="AH42" s="5">
        <v>0</v>
      </c>
      <c r="AI42" s="6">
        <v>2</v>
      </c>
      <c r="AJ42" s="140"/>
    </row>
    <row r="43" spans="1:36" s="17" customFormat="1">
      <c r="A43" s="1"/>
      <c r="B43" s="141" t="s">
        <v>224</v>
      </c>
      <c r="C43" s="5">
        <v>311</v>
      </c>
      <c r="D43" s="6">
        <v>483</v>
      </c>
      <c r="E43" s="7">
        <v>794</v>
      </c>
      <c r="F43" s="5">
        <v>38</v>
      </c>
      <c r="G43" s="7">
        <v>27</v>
      </c>
      <c r="H43" s="6">
        <v>241</v>
      </c>
      <c r="I43" s="6">
        <v>429</v>
      </c>
      <c r="J43" s="5">
        <v>23</v>
      </c>
      <c r="K43" s="7">
        <v>17</v>
      </c>
      <c r="L43" s="6">
        <v>5</v>
      </c>
      <c r="M43" s="6">
        <v>5</v>
      </c>
      <c r="N43" s="5">
        <v>2</v>
      </c>
      <c r="O43" s="7">
        <v>2</v>
      </c>
      <c r="P43" s="5">
        <v>1</v>
      </c>
      <c r="Q43" s="7">
        <v>0</v>
      </c>
      <c r="R43" s="5">
        <v>0</v>
      </c>
      <c r="S43" s="7">
        <v>1</v>
      </c>
      <c r="T43" s="5">
        <v>0</v>
      </c>
      <c r="U43" s="7">
        <v>0</v>
      </c>
      <c r="V43" s="5">
        <v>0</v>
      </c>
      <c r="W43" s="7">
        <v>0</v>
      </c>
      <c r="X43" s="5">
        <v>0</v>
      </c>
      <c r="Y43" s="7">
        <v>0</v>
      </c>
      <c r="Z43" s="5">
        <v>0</v>
      </c>
      <c r="AA43" s="7">
        <v>0</v>
      </c>
      <c r="AB43" s="5">
        <v>0</v>
      </c>
      <c r="AC43" s="7">
        <v>0</v>
      </c>
      <c r="AD43" s="5">
        <v>0</v>
      </c>
      <c r="AE43" s="7">
        <v>0</v>
      </c>
      <c r="AF43" s="5">
        <v>0</v>
      </c>
      <c r="AG43" s="7">
        <v>1</v>
      </c>
      <c r="AH43" s="5">
        <v>1</v>
      </c>
      <c r="AI43" s="6">
        <v>1</v>
      </c>
      <c r="AJ43" s="140"/>
    </row>
    <row r="44" spans="1:36" s="17" customFormat="1">
      <c r="A44" s="1"/>
      <c r="B44" s="141" t="s">
        <v>232</v>
      </c>
      <c r="C44" s="5">
        <v>239</v>
      </c>
      <c r="D44" s="6">
        <v>132</v>
      </c>
      <c r="E44" s="7">
        <v>371</v>
      </c>
      <c r="F44" s="5">
        <v>7</v>
      </c>
      <c r="G44" s="7">
        <v>7</v>
      </c>
      <c r="H44" s="6">
        <v>169</v>
      </c>
      <c r="I44" s="6">
        <v>107</v>
      </c>
      <c r="J44" s="5">
        <v>40</v>
      </c>
      <c r="K44" s="7">
        <v>13</v>
      </c>
      <c r="L44" s="6">
        <v>9</v>
      </c>
      <c r="M44" s="6">
        <v>1</v>
      </c>
      <c r="N44" s="5">
        <v>7</v>
      </c>
      <c r="O44" s="7">
        <v>0</v>
      </c>
      <c r="P44" s="5">
        <v>1</v>
      </c>
      <c r="Q44" s="7">
        <v>0</v>
      </c>
      <c r="R44" s="5">
        <v>1</v>
      </c>
      <c r="S44" s="7">
        <v>1</v>
      </c>
      <c r="T44" s="5">
        <v>0</v>
      </c>
      <c r="U44" s="7">
        <v>0</v>
      </c>
      <c r="V44" s="5">
        <v>1</v>
      </c>
      <c r="W44" s="7">
        <v>2</v>
      </c>
      <c r="X44" s="5">
        <v>0</v>
      </c>
      <c r="Y44" s="7">
        <v>0</v>
      </c>
      <c r="Z44" s="5">
        <v>0</v>
      </c>
      <c r="AA44" s="7">
        <v>0</v>
      </c>
      <c r="AB44" s="5">
        <v>0</v>
      </c>
      <c r="AC44" s="7">
        <v>0</v>
      </c>
      <c r="AD44" s="5">
        <v>0</v>
      </c>
      <c r="AE44" s="7">
        <v>0</v>
      </c>
      <c r="AF44" s="5">
        <v>0</v>
      </c>
      <c r="AG44" s="7">
        <v>0</v>
      </c>
      <c r="AH44" s="5">
        <v>4</v>
      </c>
      <c r="AI44" s="6">
        <v>1</v>
      </c>
      <c r="AJ44" s="140"/>
    </row>
    <row r="45" spans="1:36" s="17" customFormat="1" ht="13.2" customHeight="1">
      <c r="A45" s="1"/>
      <c r="B45" s="141" t="s">
        <v>235</v>
      </c>
      <c r="C45" s="5">
        <v>60</v>
      </c>
      <c r="D45" s="6">
        <v>102</v>
      </c>
      <c r="E45" s="7">
        <v>162</v>
      </c>
      <c r="F45" s="5">
        <v>2</v>
      </c>
      <c r="G45" s="7">
        <v>0</v>
      </c>
      <c r="H45" s="6">
        <v>34</v>
      </c>
      <c r="I45" s="6">
        <v>75</v>
      </c>
      <c r="J45" s="5">
        <v>11</v>
      </c>
      <c r="K45" s="7">
        <v>13</v>
      </c>
      <c r="L45" s="6">
        <v>3</v>
      </c>
      <c r="M45" s="6">
        <v>6</v>
      </c>
      <c r="N45" s="5">
        <v>3</v>
      </c>
      <c r="O45" s="7">
        <v>3</v>
      </c>
      <c r="P45" s="5">
        <v>1</v>
      </c>
      <c r="Q45" s="7">
        <v>2</v>
      </c>
      <c r="R45" s="5">
        <v>0</v>
      </c>
      <c r="S45" s="7">
        <v>1</v>
      </c>
      <c r="T45" s="5">
        <v>1</v>
      </c>
      <c r="U45" s="7">
        <v>0</v>
      </c>
      <c r="V45" s="5">
        <v>0</v>
      </c>
      <c r="W45" s="7">
        <v>0</v>
      </c>
      <c r="X45" s="5">
        <v>0</v>
      </c>
      <c r="Y45" s="7">
        <v>0</v>
      </c>
      <c r="Z45" s="5">
        <v>1</v>
      </c>
      <c r="AA45" s="7">
        <v>0</v>
      </c>
      <c r="AB45" s="5">
        <v>1</v>
      </c>
      <c r="AC45" s="7">
        <v>0</v>
      </c>
      <c r="AD45" s="5">
        <v>0</v>
      </c>
      <c r="AE45" s="7">
        <v>0</v>
      </c>
      <c r="AF45" s="5">
        <v>0</v>
      </c>
      <c r="AG45" s="7">
        <v>0</v>
      </c>
      <c r="AH45" s="5">
        <v>3</v>
      </c>
      <c r="AI45" s="6">
        <v>2</v>
      </c>
      <c r="AJ45" s="140"/>
    </row>
    <row r="46" spans="1:36" s="17" customFormat="1" ht="13.95" customHeight="1">
      <c r="A46" s="1"/>
      <c r="B46" s="141" t="s">
        <v>239</v>
      </c>
      <c r="C46" s="5">
        <v>36</v>
      </c>
      <c r="D46" s="6">
        <v>15</v>
      </c>
      <c r="E46" s="7">
        <v>51</v>
      </c>
      <c r="F46" s="5">
        <v>0</v>
      </c>
      <c r="G46" s="7">
        <v>0</v>
      </c>
      <c r="H46" s="6">
        <v>0</v>
      </c>
      <c r="I46" s="6">
        <v>2</v>
      </c>
      <c r="J46" s="5">
        <v>0</v>
      </c>
      <c r="K46" s="7">
        <v>0</v>
      </c>
      <c r="L46" s="6">
        <v>1</v>
      </c>
      <c r="M46" s="6">
        <v>1</v>
      </c>
      <c r="N46" s="5">
        <v>0</v>
      </c>
      <c r="O46" s="7">
        <v>0</v>
      </c>
      <c r="P46" s="5">
        <v>0</v>
      </c>
      <c r="Q46" s="7">
        <v>0</v>
      </c>
      <c r="R46" s="5">
        <v>2</v>
      </c>
      <c r="S46" s="7">
        <v>2</v>
      </c>
      <c r="T46" s="5">
        <v>1</v>
      </c>
      <c r="U46" s="7">
        <v>0</v>
      </c>
      <c r="V46" s="5">
        <v>7</v>
      </c>
      <c r="W46" s="7">
        <v>1</v>
      </c>
      <c r="X46" s="5">
        <v>3</v>
      </c>
      <c r="Y46" s="7">
        <v>0</v>
      </c>
      <c r="Z46" s="5">
        <v>3</v>
      </c>
      <c r="AA46" s="7">
        <v>0</v>
      </c>
      <c r="AB46" s="5">
        <v>3</v>
      </c>
      <c r="AC46" s="7">
        <v>1</v>
      </c>
      <c r="AD46" s="5">
        <v>3</v>
      </c>
      <c r="AE46" s="7">
        <v>2</v>
      </c>
      <c r="AF46" s="5">
        <v>1</v>
      </c>
      <c r="AG46" s="7">
        <v>0</v>
      </c>
      <c r="AH46" s="5">
        <v>12</v>
      </c>
      <c r="AI46" s="6">
        <v>6</v>
      </c>
      <c r="AJ46" s="140"/>
    </row>
    <row r="47" spans="1:36" s="17" customFormat="1">
      <c r="A47" s="1"/>
      <c r="B47" s="141" t="s">
        <v>144</v>
      </c>
      <c r="C47" s="5">
        <v>783</v>
      </c>
      <c r="D47" s="6">
        <v>568</v>
      </c>
      <c r="E47" s="7">
        <v>1351</v>
      </c>
      <c r="F47" s="5">
        <v>19</v>
      </c>
      <c r="G47" s="7">
        <v>10</v>
      </c>
      <c r="H47" s="6">
        <v>544</v>
      </c>
      <c r="I47" s="6">
        <v>443</v>
      </c>
      <c r="J47" s="5">
        <v>153</v>
      </c>
      <c r="K47" s="7">
        <v>78</v>
      </c>
      <c r="L47" s="6">
        <v>38</v>
      </c>
      <c r="M47" s="6">
        <v>24</v>
      </c>
      <c r="N47" s="5">
        <v>10</v>
      </c>
      <c r="O47" s="7">
        <v>6</v>
      </c>
      <c r="P47" s="5">
        <v>9</v>
      </c>
      <c r="Q47" s="7">
        <v>3</v>
      </c>
      <c r="R47" s="5">
        <v>6</v>
      </c>
      <c r="S47" s="7">
        <v>1</v>
      </c>
      <c r="T47" s="5">
        <v>1</v>
      </c>
      <c r="U47" s="7">
        <v>1</v>
      </c>
      <c r="V47" s="5">
        <v>0</v>
      </c>
      <c r="W47" s="7">
        <v>2</v>
      </c>
      <c r="X47" s="5">
        <v>0</v>
      </c>
      <c r="Y47" s="7">
        <v>0</v>
      </c>
      <c r="Z47" s="5">
        <v>1</v>
      </c>
      <c r="AA47" s="7">
        <v>0</v>
      </c>
      <c r="AB47" s="5">
        <v>0</v>
      </c>
      <c r="AC47" s="7">
        <v>0</v>
      </c>
      <c r="AD47" s="5">
        <v>0</v>
      </c>
      <c r="AE47" s="7">
        <v>0</v>
      </c>
      <c r="AF47" s="5">
        <v>1</v>
      </c>
      <c r="AG47" s="7">
        <v>0</v>
      </c>
      <c r="AH47" s="5">
        <v>1</v>
      </c>
      <c r="AI47" s="6">
        <v>0</v>
      </c>
      <c r="AJ47" s="140"/>
    </row>
    <row r="48" spans="1:36" s="17" customFormat="1">
      <c r="A48" s="1"/>
      <c r="B48" s="141" t="s">
        <v>146</v>
      </c>
      <c r="C48" s="5">
        <v>1386</v>
      </c>
      <c r="D48" s="6">
        <v>180</v>
      </c>
      <c r="E48" s="7">
        <v>1566</v>
      </c>
      <c r="F48" s="5">
        <v>36</v>
      </c>
      <c r="G48" s="7">
        <v>7</v>
      </c>
      <c r="H48" s="6">
        <v>1085</v>
      </c>
      <c r="I48" s="6">
        <v>133</v>
      </c>
      <c r="J48" s="5">
        <v>175</v>
      </c>
      <c r="K48" s="7">
        <v>23</v>
      </c>
      <c r="L48" s="6">
        <v>50</v>
      </c>
      <c r="M48" s="6">
        <v>13</v>
      </c>
      <c r="N48" s="5">
        <v>27</v>
      </c>
      <c r="O48" s="7">
        <v>4</v>
      </c>
      <c r="P48" s="5">
        <v>6</v>
      </c>
      <c r="Q48" s="7">
        <v>0</v>
      </c>
      <c r="R48" s="5">
        <v>0</v>
      </c>
      <c r="S48" s="7">
        <v>0</v>
      </c>
      <c r="T48" s="5">
        <v>3</v>
      </c>
      <c r="U48" s="7">
        <v>0</v>
      </c>
      <c r="V48" s="5">
        <v>0</v>
      </c>
      <c r="W48" s="7">
        <v>0</v>
      </c>
      <c r="X48" s="5">
        <v>0</v>
      </c>
      <c r="Y48" s="7">
        <v>0</v>
      </c>
      <c r="Z48" s="5">
        <v>0</v>
      </c>
      <c r="AA48" s="7">
        <v>0</v>
      </c>
      <c r="AB48" s="5">
        <v>1</v>
      </c>
      <c r="AC48" s="7">
        <v>0</v>
      </c>
      <c r="AD48" s="5">
        <v>0</v>
      </c>
      <c r="AE48" s="7">
        <v>0</v>
      </c>
      <c r="AF48" s="5">
        <v>0</v>
      </c>
      <c r="AG48" s="7">
        <v>0</v>
      </c>
      <c r="AH48" s="5">
        <v>3</v>
      </c>
      <c r="AI48" s="6">
        <v>0</v>
      </c>
      <c r="AJ48" s="140"/>
    </row>
    <row r="49" spans="1:36" s="17" customFormat="1">
      <c r="A49" s="1"/>
      <c r="B49" s="141" t="s">
        <v>147</v>
      </c>
      <c r="C49" s="5">
        <v>163</v>
      </c>
      <c r="D49" s="6">
        <v>148</v>
      </c>
      <c r="E49" s="7">
        <v>311</v>
      </c>
      <c r="F49" s="5">
        <v>9</v>
      </c>
      <c r="G49" s="7">
        <v>7</v>
      </c>
      <c r="H49" s="6">
        <v>58</v>
      </c>
      <c r="I49" s="6">
        <v>65</v>
      </c>
      <c r="J49" s="5">
        <v>26</v>
      </c>
      <c r="K49" s="7">
        <v>24</v>
      </c>
      <c r="L49" s="6">
        <v>9</v>
      </c>
      <c r="M49" s="6">
        <v>19</v>
      </c>
      <c r="N49" s="5">
        <v>9</v>
      </c>
      <c r="O49" s="7">
        <v>7</v>
      </c>
      <c r="P49" s="5">
        <v>6</v>
      </c>
      <c r="Q49" s="7">
        <v>5</v>
      </c>
      <c r="R49" s="5">
        <v>13</v>
      </c>
      <c r="S49" s="7">
        <v>3</v>
      </c>
      <c r="T49" s="5">
        <v>6</v>
      </c>
      <c r="U49" s="7">
        <v>1</v>
      </c>
      <c r="V49" s="5">
        <v>1</v>
      </c>
      <c r="W49" s="7">
        <v>4</v>
      </c>
      <c r="X49" s="5">
        <v>3</v>
      </c>
      <c r="Y49" s="7">
        <v>1</v>
      </c>
      <c r="Z49" s="5">
        <v>1</v>
      </c>
      <c r="AA49" s="7">
        <v>2</v>
      </c>
      <c r="AB49" s="5">
        <v>4</v>
      </c>
      <c r="AC49" s="7">
        <v>1</v>
      </c>
      <c r="AD49" s="5">
        <v>4</v>
      </c>
      <c r="AE49" s="7">
        <v>3</v>
      </c>
      <c r="AF49" s="5">
        <v>1</v>
      </c>
      <c r="AG49" s="7">
        <v>0</v>
      </c>
      <c r="AH49" s="5">
        <v>13</v>
      </c>
      <c r="AI49" s="6">
        <v>6</v>
      </c>
      <c r="AJ49" s="140"/>
    </row>
    <row r="50" spans="1:36" s="17" customFormat="1">
      <c r="A50" s="1"/>
      <c r="B50" s="141" t="s">
        <v>148</v>
      </c>
      <c r="C50" s="5">
        <v>82</v>
      </c>
      <c r="D50" s="6">
        <v>13</v>
      </c>
      <c r="E50" s="7">
        <v>95</v>
      </c>
      <c r="F50" s="5">
        <v>0</v>
      </c>
      <c r="G50" s="7">
        <v>0</v>
      </c>
      <c r="H50" s="6">
        <v>28</v>
      </c>
      <c r="I50" s="6">
        <v>7</v>
      </c>
      <c r="J50" s="5">
        <v>22</v>
      </c>
      <c r="K50" s="7">
        <v>4</v>
      </c>
      <c r="L50" s="6">
        <v>14</v>
      </c>
      <c r="M50" s="6">
        <v>0</v>
      </c>
      <c r="N50" s="5">
        <v>6</v>
      </c>
      <c r="O50" s="7">
        <v>0</v>
      </c>
      <c r="P50" s="5">
        <v>6</v>
      </c>
      <c r="Q50" s="7">
        <v>0</v>
      </c>
      <c r="R50" s="5">
        <v>2</v>
      </c>
      <c r="S50" s="7">
        <v>0</v>
      </c>
      <c r="T50" s="5">
        <v>1</v>
      </c>
      <c r="U50" s="7">
        <v>1</v>
      </c>
      <c r="V50" s="5">
        <v>0</v>
      </c>
      <c r="W50" s="7">
        <v>0</v>
      </c>
      <c r="X50" s="5">
        <v>0</v>
      </c>
      <c r="Y50" s="7">
        <v>1</v>
      </c>
      <c r="Z50" s="5">
        <v>1</v>
      </c>
      <c r="AA50" s="7">
        <v>0</v>
      </c>
      <c r="AB50" s="5">
        <v>0</v>
      </c>
      <c r="AC50" s="7">
        <v>0</v>
      </c>
      <c r="AD50" s="5">
        <v>0</v>
      </c>
      <c r="AE50" s="7">
        <v>0</v>
      </c>
      <c r="AF50" s="5">
        <v>1</v>
      </c>
      <c r="AG50" s="7">
        <v>0</v>
      </c>
      <c r="AH50" s="5">
        <v>1</v>
      </c>
      <c r="AI50" s="6">
        <v>0</v>
      </c>
      <c r="AJ50" s="140"/>
    </row>
    <row r="51" spans="1:36" s="17" customFormat="1">
      <c r="A51" s="1"/>
      <c r="B51" s="141" t="s">
        <v>243</v>
      </c>
      <c r="C51" s="5">
        <v>391</v>
      </c>
      <c r="D51" s="6">
        <v>758</v>
      </c>
      <c r="E51" s="7">
        <v>1149</v>
      </c>
      <c r="F51" s="5">
        <v>7</v>
      </c>
      <c r="G51" s="7">
        <v>19</v>
      </c>
      <c r="H51" s="6">
        <v>254</v>
      </c>
      <c r="I51" s="6">
        <v>573</v>
      </c>
      <c r="J51" s="5">
        <v>71</v>
      </c>
      <c r="K51" s="7">
        <v>94</v>
      </c>
      <c r="L51" s="6">
        <v>23</v>
      </c>
      <c r="M51" s="6">
        <v>30</v>
      </c>
      <c r="N51" s="5">
        <v>12</v>
      </c>
      <c r="O51" s="7">
        <v>19</v>
      </c>
      <c r="P51" s="5">
        <v>7</v>
      </c>
      <c r="Q51" s="7">
        <v>7</v>
      </c>
      <c r="R51" s="5">
        <v>3</v>
      </c>
      <c r="S51" s="7">
        <v>1</v>
      </c>
      <c r="T51" s="5">
        <v>1</v>
      </c>
      <c r="U51" s="7">
        <v>3</v>
      </c>
      <c r="V51" s="5">
        <v>1</v>
      </c>
      <c r="W51" s="7">
        <v>3</v>
      </c>
      <c r="X51" s="5">
        <v>2</v>
      </c>
      <c r="Y51" s="7">
        <v>1</v>
      </c>
      <c r="Z51" s="5">
        <v>0</v>
      </c>
      <c r="AA51" s="7">
        <v>0</v>
      </c>
      <c r="AB51" s="5">
        <v>3</v>
      </c>
      <c r="AC51" s="7">
        <v>1</v>
      </c>
      <c r="AD51" s="5">
        <v>0</v>
      </c>
      <c r="AE51" s="7">
        <v>0</v>
      </c>
      <c r="AF51" s="5">
        <v>0</v>
      </c>
      <c r="AG51" s="7">
        <v>1</v>
      </c>
      <c r="AH51" s="5">
        <v>7</v>
      </c>
      <c r="AI51" s="6">
        <v>6</v>
      </c>
      <c r="AJ51" s="140"/>
    </row>
    <row r="52" spans="1:36" s="17" customFormat="1">
      <c r="A52" s="1"/>
      <c r="B52" s="141" t="s">
        <v>248</v>
      </c>
      <c r="C52" s="5">
        <v>49</v>
      </c>
      <c r="D52" s="6">
        <v>44</v>
      </c>
      <c r="E52" s="7">
        <v>93</v>
      </c>
      <c r="F52" s="5">
        <v>1</v>
      </c>
      <c r="G52" s="7">
        <v>3</v>
      </c>
      <c r="H52" s="6">
        <v>37</v>
      </c>
      <c r="I52" s="6">
        <v>33</v>
      </c>
      <c r="J52" s="5">
        <v>9</v>
      </c>
      <c r="K52" s="7">
        <v>6</v>
      </c>
      <c r="L52" s="6">
        <v>2</v>
      </c>
      <c r="M52" s="6">
        <v>2</v>
      </c>
      <c r="N52" s="5">
        <v>0</v>
      </c>
      <c r="O52" s="165">
        <v>0</v>
      </c>
      <c r="P52" s="163">
        <v>0</v>
      </c>
      <c r="Q52" s="165">
        <v>0</v>
      </c>
      <c r="R52" s="163">
        <v>0</v>
      </c>
      <c r="S52" s="165">
        <v>0</v>
      </c>
      <c r="T52" s="5">
        <v>0</v>
      </c>
      <c r="U52" s="7">
        <v>0</v>
      </c>
      <c r="V52" s="5">
        <v>0</v>
      </c>
      <c r="W52" s="7">
        <v>0</v>
      </c>
      <c r="X52" s="5">
        <v>0</v>
      </c>
      <c r="Y52" s="7">
        <v>0</v>
      </c>
      <c r="Z52" s="5">
        <v>0</v>
      </c>
      <c r="AA52" s="7">
        <v>0</v>
      </c>
      <c r="AB52" s="5">
        <v>0</v>
      </c>
      <c r="AC52" s="7">
        <v>0</v>
      </c>
      <c r="AD52" s="5">
        <v>0</v>
      </c>
      <c r="AE52" s="7">
        <v>0</v>
      </c>
      <c r="AF52" s="5">
        <v>0</v>
      </c>
      <c r="AG52" s="7">
        <v>0</v>
      </c>
      <c r="AH52" s="5">
        <v>0</v>
      </c>
      <c r="AI52" s="6">
        <v>0</v>
      </c>
      <c r="AJ52" s="140"/>
    </row>
    <row r="53" spans="1:36" s="17" customFormat="1">
      <c r="A53" s="1"/>
      <c r="B53" s="141" t="s">
        <v>249</v>
      </c>
      <c r="C53" s="5">
        <v>281</v>
      </c>
      <c r="D53" s="6">
        <v>1534</v>
      </c>
      <c r="E53" s="7">
        <v>1815</v>
      </c>
      <c r="F53" s="5">
        <v>9</v>
      </c>
      <c r="G53" s="7">
        <v>33</v>
      </c>
      <c r="H53" s="6">
        <v>186</v>
      </c>
      <c r="I53" s="6">
        <v>1233</v>
      </c>
      <c r="J53" s="5">
        <v>56</v>
      </c>
      <c r="K53" s="7">
        <v>192</v>
      </c>
      <c r="L53" s="6">
        <v>14</v>
      </c>
      <c r="M53" s="6">
        <v>40</v>
      </c>
      <c r="N53" s="5">
        <v>7</v>
      </c>
      <c r="O53" s="165">
        <v>12</v>
      </c>
      <c r="P53" s="163">
        <v>3</v>
      </c>
      <c r="Q53" s="165">
        <v>7</v>
      </c>
      <c r="R53" s="163">
        <v>1</v>
      </c>
      <c r="S53" s="165">
        <v>3</v>
      </c>
      <c r="T53" s="5">
        <v>0</v>
      </c>
      <c r="U53" s="7">
        <v>5</v>
      </c>
      <c r="V53" s="5">
        <v>1</v>
      </c>
      <c r="W53" s="7">
        <v>0</v>
      </c>
      <c r="X53" s="5">
        <v>2</v>
      </c>
      <c r="Y53" s="7">
        <v>0</v>
      </c>
      <c r="Z53" s="5">
        <v>0</v>
      </c>
      <c r="AA53" s="7">
        <v>1</v>
      </c>
      <c r="AB53" s="5">
        <v>2</v>
      </c>
      <c r="AC53" s="7">
        <v>0</v>
      </c>
      <c r="AD53" s="5">
        <v>0</v>
      </c>
      <c r="AE53" s="7">
        <v>1</v>
      </c>
      <c r="AF53" s="5">
        <v>0</v>
      </c>
      <c r="AG53" s="7">
        <v>0</v>
      </c>
      <c r="AH53" s="5">
        <v>0</v>
      </c>
      <c r="AI53" s="6">
        <v>7</v>
      </c>
      <c r="AJ53" s="140"/>
    </row>
    <row r="54" spans="1:36" s="17" customFormat="1">
      <c r="A54" s="1"/>
      <c r="B54" s="141" t="s">
        <v>255</v>
      </c>
      <c r="C54" s="5">
        <v>767</v>
      </c>
      <c r="D54" s="6">
        <v>1886</v>
      </c>
      <c r="E54" s="7">
        <v>2653</v>
      </c>
      <c r="F54" s="5">
        <v>23</v>
      </c>
      <c r="G54" s="7">
        <v>56</v>
      </c>
      <c r="H54" s="6">
        <v>590</v>
      </c>
      <c r="I54" s="6">
        <v>1519</v>
      </c>
      <c r="J54" s="5">
        <v>106</v>
      </c>
      <c r="K54" s="7">
        <v>234</v>
      </c>
      <c r="L54" s="6">
        <v>28</v>
      </c>
      <c r="M54" s="6">
        <v>48</v>
      </c>
      <c r="N54" s="5">
        <v>9</v>
      </c>
      <c r="O54" s="165">
        <v>10</v>
      </c>
      <c r="P54" s="163">
        <v>2</v>
      </c>
      <c r="Q54" s="165">
        <v>6</v>
      </c>
      <c r="R54" s="163">
        <v>1</v>
      </c>
      <c r="S54" s="165">
        <v>1</v>
      </c>
      <c r="T54" s="5">
        <v>1</v>
      </c>
      <c r="U54" s="7">
        <v>2</v>
      </c>
      <c r="V54" s="5">
        <v>1</v>
      </c>
      <c r="W54" s="7">
        <v>0</v>
      </c>
      <c r="X54" s="5">
        <v>0</v>
      </c>
      <c r="Y54" s="7">
        <v>1</v>
      </c>
      <c r="Z54" s="5">
        <v>1</v>
      </c>
      <c r="AA54" s="7">
        <v>1</v>
      </c>
      <c r="AB54" s="5">
        <v>0</v>
      </c>
      <c r="AC54" s="7">
        <v>0</v>
      </c>
      <c r="AD54" s="5">
        <v>1</v>
      </c>
      <c r="AE54" s="7">
        <v>0</v>
      </c>
      <c r="AF54" s="5">
        <v>0</v>
      </c>
      <c r="AG54" s="7">
        <v>1</v>
      </c>
      <c r="AH54" s="5">
        <v>4</v>
      </c>
      <c r="AI54" s="6">
        <v>7</v>
      </c>
      <c r="AJ54" s="140"/>
    </row>
    <row r="55" spans="1:36" s="17" customFormat="1">
      <c r="A55" s="1"/>
      <c r="B55" s="141" t="s">
        <v>259</v>
      </c>
      <c r="C55" s="5">
        <v>4</v>
      </c>
      <c r="D55" s="6">
        <v>115</v>
      </c>
      <c r="E55" s="7">
        <v>119</v>
      </c>
      <c r="F55" s="5">
        <v>0</v>
      </c>
      <c r="G55" s="7">
        <v>5</v>
      </c>
      <c r="H55" s="6">
        <v>4</v>
      </c>
      <c r="I55" s="6">
        <v>104</v>
      </c>
      <c r="J55" s="5">
        <v>0</v>
      </c>
      <c r="K55" s="7">
        <v>4</v>
      </c>
      <c r="L55" s="6">
        <v>0</v>
      </c>
      <c r="M55" s="6">
        <v>0</v>
      </c>
      <c r="N55" s="5">
        <v>0</v>
      </c>
      <c r="O55" s="165">
        <v>0</v>
      </c>
      <c r="P55" s="163">
        <v>0</v>
      </c>
      <c r="Q55" s="165">
        <v>0</v>
      </c>
      <c r="R55" s="163">
        <v>0</v>
      </c>
      <c r="S55" s="165">
        <v>0</v>
      </c>
      <c r="T55" s="5">
        <v>0</v>
      </c>
      <c r="U55" s="7">
        <v>0</v>
      </c>
      <c r="V55" s="5">
        <v>0</v>
      </c>
      <c r="W55" s="7">
        <v>0</v>
      </c>
      <c r="X55" s="5">
        <v>0</v>
      </c>
      <c r="Y55" s="7">
        <v>0</v>
      </c>
      <c r="Z55" s="5">
        <v>0</v>
      </c>
      <c r="AA55" s="7">
        <v>2</v>
      </c>
      <c r="AB55" s="5">
        <v>0</v>
      </c>
      <c r="AC55" s="7">
        <v>0</v>
      </c>
      <c r="AD55" s="5">
        <v>0</v>
      </c>
      <c r="AE55" s="7">
        <v>0</v>
      </c>
      <c r="AF55" s="5">
        <v>0</v>
      </c>
      <c r="AG55" s="7">
        <v>0</v>
      </c>
      <c r="AH55" s="5">
        <v>0</v>
      </c>
      <c r="AI55" s="6">
        <v>0</v>
      </c>
      <c r="AJ55" s="140"/>
    </row>
    <row r="56" spans="1:36" s="17" customFormat="1">
      <c r="A56" s="1"/>
      <c r="B56" s="141" t="s">
        <v>260</v>
      </c>
      <c r="C56" s="5">
        <v>90</v>
      </c>
      <c r="D56" s="6">
        <v>320</v>
      </c>
      <c r="E56" s="7">
        <v>410</v>
      </c>
      <c r="F56" s="5">
        <v>7</v>
      </c>
      <c r="G56" s="7">
        <v>13</v>
      </c>
      <c r="H56" s="6">
        <v>60</v>
      </c>
      <c r="I56" s="6">
        <v>248</v>
      </c>
      <c r="J56" s="5">
        <v>14</v>
      </c>
      <c r="K56" s="7">
        <v>37</v>
      </c>
      <c r="L56" s="6">
        <v>5</v>
      </c>
      <c r="M56" s="6">
        <v>7</v>
      </c>
      <c r="N56" s="5">
        <v>1</v>
      </c>
      <c r="O56" s="165">
        <v>5</v>
      </c>
      <c r="P56" s="163">
        <v>1</v>
      </c>
      <c r="Q56" s="165">
        <v>2</v>
      </c>
      <c r="R56" s="163">
        <v>0</v>
      </c>
      <c r="S56" s="165">
        <v>2</v>
      </c>
      <c r="T56" s="5">
        <v>0</v>
      </c>
      <c r="U56" s="7">
        <v>0</v>
      </c>
      <c r="V56" s="5">
        <v>0</v>
      </c>
      <c r="W56" s="7">
        <v>0</v>
      </c>
      <c r="X56" s="5">
        <v>0</v>
      </c>
      <c r="Y56" s="7">
        <v>1</v>
      </c>
      <c r="Z56" s="5">
        <v>0</v>
      </c>
      <c r="AA56" s="7">
        <v>0</v>
      </c>
      <c r="AB56" s="5">
        <v>1</v>
      </c>
      <c r="AC56" s="7">
        <v>0</v>
      </c>
      <c r="AD56" s="5">
        <v>0</v>
      </c>
      <c r="AE56" s="7">
        <v>1</v>
      </c>
      <c r="AF56" s="5">
        <v>0</v>
      </c>
      <c r="AG56" s="7">
        <v>0</v>
      </c>
      <c r="AH56" s="5">
        <v>1</v>
      </c>
      <c r="AI56" s="6">
        <v>4</v>
      </c>
      <c r="AJ56" s="140"/>
    </row>
    <row r="57" spans="1:36" s="17" customFormat="1">
      <c r="A57" s="1"/>
      <c r="B57" s="141" t="s">
        <v>264</v>
      </c>
      <c r="C57" s="5">
        <v>27</v>
      </c>
      <c r="D57" s="6">
        <v>73</v>
      </c>
      <c r="E57" s="7">
        <v>100</v>
      </c>
      <c r="F57" s="5">
        <v>0</v>
      </c>
      <c r="G57" s="7">
        <v>2</v>
      </c>
      <c r="H57" s="6">
        <v>21</v>
      </c>
      <c r="I57" s="6">
        <v>64</v>
      </c>
      <c r="J57" s="5">
        <v>4</v>
      </c>
      <c r="K57" s="7">
        <v>4</v>
      </c>
      <c r="L57" s="6">
        <v>1</v>
      </c>
      <c r="M57" s="6">
        <v>2</v>
      </c>
      <c r="N57" s="5">
        <v>0</v>
      </c>
      <c r="O57" s="165">
        <v>0</v>
      </c>
      <c r="P57" s="163">
        <v>0</v>
      </c>
      <c r="Q57" s="165">
        <v>0</v>
      </c>
      <c r="R57" s="163">
        <v>0</v>
      </c>
      <c r="S57" s="165">
        <v>0</v>
      </c>
      <c r="T57" s="5">
        <v>1</v>
      </c>
      <c r="U57" s="7">
        <v>0</v>
      </c>
      <c r="V57" s="5">
        <v>0</v>
      </c>
      <c r="W57" s="7">
        <v>1</v>
      </c>
      <c r="X57" s="5">
        <v>0</v>
      </c>
      <c r="Y57" s="7">
        <v>0</v>
      </c>
      <c r="Z57" s="5">
        <v>0</v>
      </c>
      <c r="AA57" s="7">
        <v>0</v>
      </c>
      <c r="AB57" s="5">
        <v>0</v>
      </c>
      <c r="AC57" s="7">
        <v>0</v>
      </c>
      <c r="AD57" s="5">
        <v>0</v>
      </c>
      <c r="AE57" s="7">
        <v>0</v>
      </c>
      <c r="AF57" s="5">
        <v>0</v>
      </c>
      <c r="AG57" s="7">
        <v>0</v>
      </c>
      <c r="AH57" s="5">
        <v>0</v>
      </c>
      <c r="AI57" s="6">
        <v>0</v>
      </c>
      <c r="AJ57" s="140"/>
    </row>
    <row r="58" spans="1:36" s="17" customFormat="1">
      <c r="A58" s="1"/>
      <c r="B58" s="141" t="s">
        <v>265</v>
      </c>
      <c r="C58" s="5">
        <v>327</v>
      </c>
      <c r="D58" s="6">
        <v>319</v>
      </c>
      <c r="E58" s="7">
        <v>646</v>
      </c>
      <c r="F58" s="5">
        <v>20</v>
      </c>
      <c r="G58" s="7">
        <v>15</v>
      </c>
      <c r="H58" s="6">
        <v>285</v>
      </c>
      <c r="I58" s="6">
        <v>288</v>
      </c>
      <c r="J58" s="5">
        <v>20</v>
      </c>
      <c r="K58" s="7">
        <v>14</v>
      </c>
      <c r="L58" s="6">
        <v>0</v>
      </c>
      <c r="M58" s="6">
        <v>1</v>
      </c>
      <c r="N58" s="5">
        <v>1</v>
      </c>
      <c r="O58" s="165">
        <v>0</v>
      </c>
      <c r="P58" s="163">
        <v>0</v>
      </c>
      <c r="Q58" s="165">
        <v>0</v>
      </c>
      <c r="R58" s="163">
        <v>0</v>
      </c>
      <c r="S58" s="165">
        <v>0</v>
      </c>
      <c r="T58" s="5">
        <v>1</v>
      </c>
      <c r="U58" s="7">
        <v>0</v>
      </c>
      <c r="V58" s="5">
        <v>0</v>
      </c>
      <c r="W58" s="7">
        <v>0</v>
      </c>
      <c r="X58" s="5">
        <v>0</v>
      </c>
      <c r="Y58" s="7">
        <v>0</v>
      </c>
      <c r="Z58" s="5">
        <v>0</v>
      </c>
      <c r="AA58" s="7">
        <v>0</v>
      </c>
      <c r="AB58" s="5">
        <v>0</v>
      </c>
      <c r="AC58" s="7">
        <v>0</v>
      </c>
      <c r="AD58" s="5">
        <v>0</v>
      </c>
      <c r="AE58" s="7">
        <v>0</v>
      </c>
      <c r="AF58" s="5">
        <v>0</v>
      </c>
      <c r="AG58" s="7">
        <v>0</v>
      </c>
      <c r="AH58" s="5">
        <v>0</v>
      </c>
      <c r="AI58" s="6">
        <v>1</v>
      </c>
      <c r="AJ58" s="140"/>
    </row>
    <row r="59" spans="1:36" s="17" customFormat="1">
      <c r="A59" s="1"/>
      <c r="B59" s="141" t="s">
        <v>269</v>
      </c>
      <c r="C59" s="5">
        <v>47</v>
      </c>
      <c r="D59" s="6">
        <v>212</v>
      </c>
      <c r="E59" s="7">
        <v>259</v>
      </c>
      <c r="F59" s="5">
        <v>1</v>
      </c>
      <c r="G59" s="7">
        <v>3</v>
      </c>
      <c r="H59" s="6">
        <v>29</v>
      </c>
      <c r="I59" s="6">
        <v>158</v>
      </c>
      <c r="J59" s="5">
        <v>9</v>
      </c>
      <c r="K59" s="7">
        <v>34</v>
      </c>
      <c r="L59" s="6">
        <v>5</v>
      </c>
      <c r="M59" s="6">
        <v>1</v>
      </c>
      <c r="N59" s="5">
        <v>1</v>
      </c>
      <c r="O59" s="165">
        <v>5</v>
      </c>
      <c r="P59" s="163">
        <v>1</v>
      </c>
      <c r="Q59" s="165">
        <v>5</v>
      </c>
      <c r="R59" s="163">
        <v>1</v>
      </c>
      <c r="S59" s="165">
        <v>3</v>
      </c>
      <c r="T59" s="5">
        <v>0</v>
      </c>
      <c r="U59" s="7">
        <v>0</v>
      </c>
      <c r="V59" s="5">
        <v>0</v>
      </c>
      <c r="W59" s="7">
        <v>0</v>
      </c>
      <c r="X59" s="5">
        <v>0</v>
      </c>
      <c r="Y59" s="7">
        <v>0</v>
      </c>
      <c r="Z59" s="5">
        <v>0</v>
      </c>
      <c r="AA59" s="7">
        <v>0</v>
      </c>
      <c r="AB59" s="5">
        <v>0</v>
      </c>
      <c r="AC59" s="7">
        <v>0</v>
      </c>
      <c r="AD59" s="5">
        <v>0</v>
      </c>
      <c r="AE59" s="7">
        <v>0</v>
      </c>
      <c r="AF59" s="5">
        <v>0</v>
      </c>
      <c r="AG59" s="7">
        <v>0</v>
      </c>
      <c r="AH59" s="5">
        <v>0</v>
      </c>
      <c r="AI59" s="6">
        <v>3</v>
      </c>
      <c r="AJ59" s="140"/>
    </row>
    <row r="60" spans="1:36" s="17" customFormat="1">
      <c r="A60" s="1"/>
      <c r="B60" s="141" t="s">
        <v>270</v>
      </c>
      <c r="C60" s="5">
        <v>814</v>
      </c>
      <c r="D60" s="6">
        <v>282</v>
      </c>
      <c r="E60" s="7">
        <v>1096</v>
      </c>
      <c r="F60" s="5">
        <v>68</v>
      </c>
      <c r="G60" s="7">
        <v>21</v>
      </c>
      <c r="H60" s="6">
        <v>692</v>
      </c>
      <c r="I60" s="6">
        <v>241</v>
      </c>
      <c r="J60" s="5">
        <v>35</v>
      </c>
      <c r="K60" s="7">
        <v>13</v>
      </c>
      <c r="L60" s="6">
        <v>14</v>
      </c>
      <c r="M60" s="6">
        <v>4</v>
      </c>
      <c r="N60" s="5">
        <v>3</v>
      </c>
      <c r="O60" s="165">
        <v>1</v>
      </c>
      <c r="P60" s="163">
        <v>2</v>
      </c>
      <c r="Q60" s="165">
        <v>1</v>
      </c>
      <c r="R60" s="163">
        <v>0</v>
      </c>
      <c r="S60" s="165">
        <v>1</v>
      </c>
      <c r="T60" s="5">
        <v>0</v>
      </c>
      <c r="U60" s="7">
        <v>0</v>
      </c>
      <c r="V60" s="5">
        <v>0</v>
      </c>
      <c r="W60" s="7">
        <v>0</v>
      </c>
      <c r="X60" s="5">
        <v>0</v>
      </c>
      <c r="Y60" s="7">
        <v>0</v>
      </c>
      <c r="Z60" s="5">
        <v>0</v>
      </c>
      <c r="AA60" s="7">
        <v>0</v>
      </c>
      <c r="AB60" s="5">
        <v>0</v>
      </c>
      <c r="AC60" s="7">
        <v>0</v>
      </c>
      <c r="AD60" s="5">
        <v>0</v>
      </c>
      <c r="AE60" s="7">
        <v>0</v>
      </c>
      <c r="AF60" s="5">
        <v>0</v>
      </c>
      <c r="AG60" s="7">
        <v>0</v>
      </c>
      <c r="AH60" s="5">
        <v>0</v>
      </c>
      <c r="AI60" s="6">
        <v>0</v>
      </c>
      <c r="AJ60" s="140"/>
    </row>
    <row r="61" spans="1:36" s="17" customFormat="1">
      <c r="A61" s="1"/>
      <c r="B61" s="141" t="s">
        <v>272</v>
      </c>
      <c r="C61" s="5">
        <v>8</v>
      </c>
      <c r="D61" s="6">
        <v>4</v>
      </c>
      <c r="E61" s="7">
        <v>12</v>
      </c>
      <c r="F61" s="5">
        <v>0</v>
      </c>
      <c r="G61" s="7">
        <v>1</v>
      </c>
      <c r="H61" s="6">
        <v>5</v>
      </c>
      <c r="I61" s="6">
        <v>3</v>
      </c>
      <c r="J61" s="5">
        <v>3</v>
      </c>
      <c r="K61" s="7">
        <v>0</v>
      </c>
      <c r="L61" s="6">
        <v>0</v>
      </c>
      <c r="M61" s="6">
        <v>0</v>
      </c>
      <c r="N61" s="5">
        <v>0</v>
      </c>
      <c r="O61" s="165">
        <v>0</v>
      </c>
      <c r="P61" s="163">
        <v>0</v>
      </c>
      <c r="Q61" s="165">
        <v>0</v>
      </c>
      <c r="R61" s="163">
        <v>0</v>
      </c>
      <c r="S61" s="165">
        <v>0</v>
      </c>
      <c r="T61" s="5">
        <v>0</v>
      </c>
      <c r="U61" s="7">
        <v>0</v>
      </c>
      <c r="V61" s="5">
        <v>0</v>
      </c>
      <c r="W61" s="7">
        <v>0</v>
      </c>
      <c r="X61" s="5">
        <v>0</v>
      </c>
      <c r="Y61" s="7">
        <v>0</v>
      </c>
      <c r="Z61" s="5">
        <v>0</v>
      </c>
      <c r="AA61" s="7">
        <v>0</v>
      </c>
      <c r="AB61" s="5">
        <v>0</v>
      </c>
      <c r="AC61" s="7">
        <v>0</v>
      </c>
      <c r="AD61" s="5">
        <v>0</v>
      </c>
      <c r="AE61" s="7">
        <v>0</v>
      </c>
      <c r="AF61" s="5">
        <v>0</v>
      </c>
      <c r="AG61" s="7">
        <v>0</v>
      </c>
      <c r="AH61" s="5">
        <v>0</v>
      </c>
      <c r="AI61" s="6">
        <v>0</v>
      </c>
      <c r="AJ61" s="140"/>
    </row>
    <row r="62" spans="1:36" s="17" customFormat="1">
      <c r="A62" s="1"/>
      <c r="B62" s="141" t="s">
        <v>273</v>
      </c>
      <c r="C62" s="5">
        <v>1021</v>
      </c>
      <c r="D62" s="6">
        <v>511</v>
      </c>
      <c r="E62" s="7">
        <v>1532</v>
      </c>
      <c r="F62" s="5">
        <v>49</v>
      </c>
      <c r="G62" s="7">
        <v>31</v>
      </c>
      <c r="H62" s="6">
        <v>808</v>
      </c>
      <c r="I62" s="6">
        <v>420</v>
      </c>
      <c r="J62" s="5">
        <v>120</v>
      </c>
      <c r="K62" s="7">
        <v>47</v>
      </c>
      <c r="L62" s="6">
        <v>20</v>
      </c>
      <c r="M62" s="6">
        <v>7</v>
      </c>
      <c r="N62" s="5">
        <v>10</v>
      </c>
      <c r="O62" s="165">
        <v>2</v>
      </c>
      <c r="P62" s="163">
        <v>2</v>
      </c>
      <c r="Q62" s="165">
        <v>1</v>
      </c>
      <c r="R62" s="163">
        <v>1</v>
      </c>
      <c r="S62" s="165">
        <v>1</v>
      </c>
      <c r="T62" s="5">
        <v>0</v>
      </c>
      <c r="U62" s="7">
        <v>1</v>
      </c>
      <c r="V62" s="5">
        <v>2</v>
      </c>
      <c r="W62" s="7">
        <v>0</v>
      </c>
      <c r="X62" s="5">
        <v>2</v>
      </c>
      <c r="Y62" s="7">
        <v>0</v>
      </c>
      <c r="Z62" s="5">
        <v>2</v>
      </c>
      <c r="AA62" s="7">
        <v>0</v>
      </c>
      <c r="AB62" s="5">
        <v>0</v>
      </c>
      <c r="AC62" s="7">
        <v>0</v>
      </c>
      <c r="AD62" s="5">
        <v>1</v>
      </c>
      <c r="AE62" s="7">
        <v>0</v>
      </c>
      <c r="AF62" s="5">
        <v>1</v>
      </c>
      <c r="AG62" s="7">
        <v>0</v>
      </c>
      <c r="AH62" s="5">
        <v>3</v>
      </c>
      <c r="AI62" s="6">
        <v>1</v>
      </c>
      <c r="AJ62" s="140"/>
    </row>
    <row r="63" spans="1:36" s="17" customFormat="1">
      <c r="A63" s="1"/>
      <c r="B63" s="141" t="s">
        <v>274</v>
      </c>
      <c r="C63" s="5">
        <v>104</v>
      </c>
      <c r="D63" s="6">
        <v>94</v>
      </c>
      <c r="E63" s="7">
        <v>198</v>
      </c>
      <c r="F63" s="5">
        <v>3</v>
      </c>
      <c r="G63" s="7">
        <v>2</v>
      </c>
      <c r="H63" s="6">
        <v>31</v>
      </c>
      <c r="I63" s="6">
        <v>47</v>
      </c>
      <c r="J63" s="5">
        <v>16</v>
      </c>
      <c r="K63" s="7">
        <v>10</v>
      </c>
      <c r="L63" s="6">
        <v>6</v>
      </c>
      <c r="M63" s="6">
        <v>6</v>
      </c>
      <c r="N63" s="5">
        <v>7</v>
      </c>
      <c r="O63" s="165">
        <v>3</v>
      </c>
      <c r="P63" s="163">
        <v>7</v>
      </c>
      <c r="Q63" s="165">
        <v>6</v>
      </c>
      <c r="R63" s="163">
        <v>5</v>
      </c>
      <c r="S63" s="165">
        <v>4</v>
      </c>
      <c r="T63" s="5">
        <v>3</v>
      </c>
      <c r="U63" s="7">
        <v>4</v>
      </c>
      <c r="V63" s="5">
        <v>5</v>
      </c>
      <c r="W63" s="7">
        <v>3</v>
      </c>
      <c r="X63" s="5">
        <v>2</v>
      </c>
      <c r="Y63" s="7">
        <v>0</v>
      </c>
      <c r="Z63" s="5">
        <v>4</v>
      </c>
      <c r="AA63" s="7">
        <v>1</v>
      </c>
      <c r="AB63" s="5">
        <v>2</v>
      </c>
      <c r="AC63" s="7">
        <v>4</v>
      </c>
      <c r="AD63" s="5">
        <v>1</v>
      </c>
      <c r="AE63" s="7">
        <v>0</v>
      </c>
      <c r="AF63" s="5">
        <v>1</v>
      </c>
      <c r="AG63" s="7">
        <v>0</v>
      </c>
      <c r="AH63" s="5">
        <v>11</v>
      </c>
      <c r="AI63" s="6">
        <v>4</v>
      </c>
      <c r="AJ63" s="140"/>
    </row>
    <row r="64" spans="1:36" ht="15" customHeight="1">
      <c r="B64" s="65" t="s">
        <v>50</v>
      </c>
      <c r="C64" s="9">
        <f>SUM(C32:C63)</f>
        <v>10334</v>
      </c>
      <c r="D64" s="10">
        <f t="shared" ref="D64:AI64" si="2">SUM(D32:D63)</f>
        <v>12631</v>
      </c>
      <c r="E64" s="11">
        <f t="shared" si="2"/>
        <v>22965</v>
      </c>
      <c r="F64" s="9">
        <f t="shared" si="2"/>
        <v>395</v>
      </c>
      <c r="G64" s="11">
        <f t="shared" si="2"/>
        <v>380</v>
      </c>
      <c r="H64" s="10">
        <f t="shared" si="2"/>
        <v>7583</v>
      </c>
      <c r="I64" s="10">
        <f t="shared" si="2"/>
        <v>9925</v>
      </c>
      <c r="J64" s="9">
        <f t="shared" si="2"/>
        <v>1447</v>
      </c>
      <c r="K64" s="11">
        <f t="shared" si="2"/>
        <v>1439</v>
      </c>
      <c r="L64" s="10">
        <f t="shared" si="2"/>
        <v>397</v>
      </c>
      <c r="M64" s="10">
        <f t="shared" si="2"/>
        <v>391</v>
      </c>
      <c r="N64" s="9">
        <f t="shared" si="2"/>
        <v>171</v>
      </c>
      <c r="O64" s="11">
        <f t="shared" si="2"/>
        <v>159</v>
      </c>
      <c r="P64" s="9">
        <f t="shared" si="2"/>
        <v>90</v>
      </c>
      <c r="Q64" s="11">
        <f t="shared" si="2"/>
        <v>101</v>
      </c>
      <c r="R64" s="9">
        <f t="shared" si="2"/>
        <v>45</v>
      </c>
      <c r="S64" s="11">
        <f t="shared" si="2"/>
        <v>57</v>
      </c>
      <c r="T64" s="9">
        <f t="shared" si="2"/>
        <v>24</v>
      </c>
      <c r="U64" s="11">
        <f t="shared" si="2"/>
        <v>37</v>
      </c>
      <c r="V64" s="9">
        <f t="shared" si="2"/>
        <v>23</v>
      </c>
      <c r="W64" s="11">
        <f t="shared" si="2"/>
        <v>25</v>
      </c>
      <c r="X64" s="9">
        <f t="shared" si="2"/>
        <v>25</v>
      </c>
      <c r="Y64" s="11">
        <f t="shared" si="2"/>
        <v>10</v>
      </c>
      <c r="Z64" s="9">
        <f t="shared" si="2"/>
        <v>19</v>
      </c>
      <c r="AA64" s="11">
        <f t="shared" si="2"/>
        <v>15</v>
      </c>
      <c r="AB64" s="9">
        <f t="shared" si="2"/>
        <v>19</v>
      </c>
      <c r="AC64" s="11">
        <f t="shared" si="2"/>
        <v>9</v>
      </c>
      <c r="AD64" s="9">
        <f t="shared" si="2"/>
        <v>11</v>
      </c>
      <c r="AE64" s="11">
        <f t="shared" si="2"/>
        <v>11</v>
      </c>
      <c r="AF64" s="9">
        <f t="shared" si="2"/>
        <v>10</v>
      </c>
      <c r="AG64" s="11">
        <f t="shared" si="2"/>
        <v>8</v>
      </c>
      <c r="AH64" s="9">
        <f t="shared" si="2"/>
        <v>75</v>
      </c>
      <c r="AI64" s="10">
        <f t="shared" si="2"/>
        <v>64</v>
      </c>
      <c r="AJ64" s="140"/>
    </row>
    <row r="65" spans="1:36" ht="16.5" customHeight="1">
      <c r="B65" s="65" t="s">
        <v>66</v>
      </c>
      <c r="C65" s="12">
        <f>SUM(C64,C30,C15)</f>
        <v>23678</v>
      </c>
      <c r="D65" s="13">
        <f t="shared" ref="D65:AI65" si="3">SUM(D64,D30,D15)</f>
        <v>28330</v>
      </c>
      <c r="E65" s="14">
        <f t="shared" si="3"/>
        <v>52008</v>
      </c>
      <c r="F65" s="12">
        <f t="shared" si="3"/>
        <v>475</v>
      </c>
      <c r="G65" s="14">
        <f t="shared" si="3"/>
        <v>445</v>
      </c>
      <c r="H65" s="13">
        <f t="shared" si="3"/>
        <v>13995</v>
      </c>
      <c r="I65" s="13">
        <f t="shared" si="3"/>
        <v>18133</v>
      </c>
      <c r="J65" s="12">
        <f t="shared" si="3"/>
        <v>4647</v>
      </c>
      <c r="K65" s="14">
        <f t="shared" si="3"/>
        <v>4705</v>
      </c>
      <c r="L65" s="13">
        <f t="shared" si="3"/>
        <v>1884</v>
      </c>
      <c r="M65" s="13">
        <f t="shared" si="3"/>
        <v>1864</v>
      </c>
      <c r="N65" s="12">
        <f t="shared" si="3"/>
        <v>757</v>
      </c>
      <c r="O65" s="14">
        <f t="shared" si="3"/>
        <v>705</v>
      </c>
      <c r="P65" s="12">
        <f t="shared" si="3"/>
        <v>361</v>
      </c>
      <c r="Q65" s="14">
        <f t="shared" si="3"/>
        <v>376</v>
      </c>
      <c r="R65" s="12">
        <f t="shared" si="3"/>
        <v>188</v>
      </c>
      <c r="S65" s="14">
        <f t="shared" si="3"/>
        <v>259</v>
      </c>
      <c r="T65" s="12">
        <f t="shared" si="3"/>
        <v>132</v>
      </c>
      <c r="U65" s="14">
        <f t="shared" si="3"/>
        <v>155</v>
      </c>
      <c r="V65" s="12">
        <f t="shared" si="3"/>
        <v>99</v>
      </c>
      <c r="W65" s="14">
        <f t="shared" si="3"/>
        <v>127</v>
      </c>
      <c r="X65" s="12">
        <f t="shared" si="3"/>
        <v>106</v>
      </c>
      <c r="Y65" s="14">
        <f t="shared" si="3"/>
        <v>93</v>
      </c>
      <c r="Z65" s="12">
        <f t="shared" si="3"/>
        <v>74</v>
      </c>
      <c r="AA65" s="14">
        <f t="shared" si="3"/>
        <v>92</v>
      </c>
      <c r="AB65" s="12">
        <f t="shared" si="3"/>
        <v>77</v>
      </c>
      <c r="AC65" s="14">
        <f t="shared" si="3"/>
        <v>64</v>
      </c>
      <c r="AD65" s="12">
        <f t="shared" si="3"/>
        <v>69</v>
      </c>
      <c r="AE65" s="14">
        <f t="shared" si="3"/>
        <v>78</v>
      </c>
      <c r="AF65" s="12">
        <f t="shared" si="3"/>
        <v>59</v>
      </c>
      <c r="AG65" s="14">
        <f t="shared" si="3"/>
        <v>80</v>
      </c>
      <c r="AH65" s="12">
        <f t="shared" si="3"/>
        <v>755</v>
      </c>
      <c r="AI65" s="13">
        <f t="shared" si="3"/>
        <v>1154</v>
      </c>
      <c r="AJ65" s="140"/>
    </row>
    <row r="66" spans="1:36">
      <c r="O66" s="165"/>
      <c r="P66" s="163"/>
      <c r="Q66" s="165"/>
      <c r="R66" s="140"/>
      <c r="S66" s="140"/>
    </row>
    <row r="67" spans="1:36" ht="30" customHeight="1">
      <c r="A67" s="650" t="s">
        <v>857</v>
      </c>
      <c r="B67" s="650"/>
      <c r="C67" s="650"/>
      <c r="D67" s="650"/>
      <c r="E67" s="650"/>
      <c r="F67" s="650"/>
      <c r="G67" s="650"/>
      <c r="H67" s="650"/>
      <c r="I67" s="650"/>
      <c r="J67" s="650"/>
      <c r="K67" s="650"/>
      <c r="L67" s="650"/>
      <c r="M67" s="650"/>
      <c r="N67" s="650"/>
      <c r="O67" s="650"/>
      <c r="P67" s="650"/>
      <c r="Q67" s="650"/>
      <c r="R67" s="650"/>
      <c r="S67" s="650"/>
      <c r="T67" s="650"/>
      <c r="U67" s="650"/>
      <c r="V67" s="650"/>
      <c r="W67" s="650"/>
      <c r="X67" s="650"/>
      <c r="Y67" s="650"/>
    </row>
  </sheetData>
  <mergeCells count="19">
    <mergeCell ref="A2:AI2"/>
    <mergeCell ref="A3:AI3"/>
    <mergeCell ref="V5:W5"/>
    <mergeCell ref="L5:M5"/>
    <mergeCell ref="N5:O5"/>
    <mergeCell ref="C5:E5"/>
    <mergeCell ref="AF5:AG5"/>
    <mergeCell ref="F5:G5"/>
    <mergeCell ref="AH5:AI5"/>
    <mergeCell ref="X5:Y5"/>
    <mergeCell ref="Z5:AA5"/>
    <mergeCell ref="AB5:AC5"/>
    <mergeCell ref="AD5:AE5"/>
    <mergeCell ref="P5:Q5"/>
    <mergeCell ref="R5:S5"/>
    <mergeCell ref="A67:Y67"/>
    <mergeCell ref="T5:U5"/>
    <mergeCell ref="H5:I5"/>
    <mergeCell ref="J5:K5"/>
  </mergeCells>
  <phoneticPr fontId="0" type="noConversion"/>
  <printOptions horizontalCentered="1"/>
  <pageMargins left="0.19685039370078741" right="0.19685039370078741" top="0.59055118110236227" bottom="0.39370078740157483" header="0.51181102362204722" footer="0.51181102362204722"/>
  <pageSetup paperSize="9" scale="72" orientation="portrait"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dimension ref="A1:X1845"/>
  <sheetViews>
    <sheetView zoomScaleNormal="100" workbookViewId="0">
      <selection activeCell="A165" sqref="A165"/>
    </sheetView>
  </sheetViews>
  <sheetFormatPr defaultRowHeight="13.2"/>
  <cols>
    <col min="1" max="1" width="17.33203125" style="1" customWidth="1"/>
    <col min="2" max="7" width="18.5546875" customWidth="1"/>
  </cols>
  <sheetData>
    <row r="1" spans="1:7" ht="15" customHeight="1">
      <c r="A1" s="1" t="s">
        <v>43</v>
      </c>
      <c r="B1" s="578"/>
      <c r="C1" s="18"/>
      <c r="D1" s="578"/>
      <c r="E1" s="578"/>
      <c r="F1" s="578"/>
      <c r="G1" s="578"/>
    </row>
    <row r="2" spans="1:7" ht="15" customHeight="1">
      <c r="A2" s="717" t="s">
        <v>276</v>
      </c>
      <c r="B2" s="717"/>
      <c r="C2" s="717"/>
      <c r="D2" s="717"/>
      <c r="E2" s="717"/>
      <c r="F2" s="717"/>
      <c r="G2" s="717"/>
    </row>
    <row r="3" spans="1:7">
      <c r="A3" s="717" t="s">
        <v>858</v>
      </c>
      <c r="B3" s="717"/>
      <c r="C3" s="717"/>
      <c r="D3" s="717"/>
      <c r="E3" s="717"/>
      <c r="F3" s="717"/>
      <c r="G3" s="717"/>
    </row>
    <row r="4" spans="1:7">
      <c r="A4" s="19"/>
      <c r="B4" s="19"/>
      <c r="C4" s="19"/>
      <c r="D4" s="19"/>
      <c r="E4" s="19"/>
      <c r="F4" s="19"/>
      <c r="G4" s="19"/>
    </row>
    <row r="5" spans="1:7">
      <c r="A5" s="717" t="s">
        <v>859</v>
      </c>
      <c r="B5" s="717"/>
      <c r="C5" s="717"/>
      <c r="D5" s="717"/>
      <c r="E5" s="717"/>
      <c r="F5" s="717"/>
      <c r="G5" s="717"/>
    </row>
    <row r="6" spans="1:7" ht="13.8" thickBot="1">
      <c r="A6" s="578"/>
      <c r="B6" s="578"/>
      <c r="C6" s="578"/>
      <c r="D6" s="578"/>
      <c r="E6" s="578"/>
      <c r="F6" s="578"/>
      <c r="G6" s="578"/>
    </row>
    <row r="7" spans="1:7">
      <c r="A7" s="579"/>
      <c r="B7" s="707" t="s">
        <v>860</v>
      </c>
      <c r="C7" s="707" t="s">
        <v>861</v>
      </c>
      <c r="D7" s="707" t="s">
        <v>50</v>
      </c>
      <c r="E7" s="718" t="s">
        <v>131</v>
      </c>
      <c r="F7" s="712" t="s">
        <v>132</v>
      </c>
      <c r="G7" s="712" t="s">
        <v>50</v>
      </c>
    </row>
    <row r="8" spans="1:7" ht="25.5" customHeight="1">
      <c r="A8" s="580"/>
      <c r="B8" s="708"/>
      <c r="C8" s="708"/>
      <c r="D8" s="708"/>
      <c r="E8" s="719"/>
      <c r="F8" s="713"/>
      <c r="G8" s="713"/>
    </row>
    <row r="9" spans="1:7">
      <c r="A9" s="578" t="s">
        <v>862</v>
      </c>
      <c r="B9" s="581">
        <v>33884</v>
      </c>
      <c r="C9" s="581">
        <v>36210</v>
      </c>
      <c r="D9" s="582">
        <v>70094</v>
      </c>
      <c r="E9" s="583">
        <v>68938</v>
      </c>
      <c r="F9" s="584">
        <v>1156</v>
      </c>
      <c r="G9" s="585">
        <v>70094</v>
      </c>
    </row>
    <row r="10" spans="1:7">
      <c r="A10" s="578" t="s">
        <v>863</v>
      </c>
      <c r="B10" s="581">
        <v>35289</v>
      </c>
      <c r="C10" s="581">
        <v>39470</v>
      </c>
      <c r="D10" s="582">
        <v>74759</v>
      </c>
      <c r="E10" s="583">
        <v>73589</v>
      </c>
      <c r="F10" s="584">
        <v>1170</v>
      </c>
      <c r="G10" s="585">
        <v>74759</v>
      </c>
    </row>
    <row r="11" spans="1:7">
      <c r="A11" s="578" t="s">
        <v>864</v>
      </c>
      <c r="B11" s="581">
        <v>36841</v>
      </c>
      <c r="C11" s="581">
        <v>40406</v>
      </c>
      <c r="D11" s="582">
        <v>77247</v>
      </c>
      <c r="E11" s="583">
        <v>76055</v>
      </c>
      <c r="F11" s="584">
        <v>1192</v>
      </c>
      <c r="G11" s="585">
        <v>77247</v>
      </c>
    </row>
    <row r="12" spans="1:7">
      <c r="A12" s="578" t="s">
        <v>865</v>
      </c>
      <c r="B12" s="581">
        <v>38104</v>
      </c>
      <c r="C12" s="581">
        <v>41617</v>
      </c>
      <c r="D12" s="582">
        <v>79721</v>
      </c>
      <c r="E12" s="583">
        <v>78473</v>
      </c>
      <c r="F12" s="584">
        <v>1248</v>
      </c>
      <c r="G12" s="585">
        <v>79721</v>
      </c>
    </row>
    <row r="13" spans="1:7">
      <c r="A13" s="578" t="s">
        <v>866</v>
      </c>
      <c r="B13" s="581">
        <v>39392</v>
      </c>
      <c r="C13" s="581">
        <v>42415</v>
      </c>
      <c r="D13" s="582">
        <v>81807</v>
      </c>
      <c r="E13" s="583">
        <v>80484</v>
      </c>
      <c r="F13" s="584">
        <v>1323</v>
      </c>
      <c r="G13" s="585">
        <v>81807</v>
      </c>
    </row>
    <row r="14" spans="1:7">
      <c r="A14" s="578" t="s">
        <v>867</v>
      </c>
      <c r="B14" s="581">
        <v>39732</v>
      </c>
      <c r="C14" s="581">
        <v>42417</v>
      </c>
      <c r="D14" s="582">
        <v>82149</v>
      </c>
      <c r="E14" s="583">
        <v>80764</v>
      </c>
      <c r="F14" s="584">
        <v>1385</v>
      </c>
      <c r="G14" s="585">
        <v>82149</v>
      </c>
    </row>
    <row r="15" spans="1:7">
      <c r="A15" s="578" t="s">
        <v>868</v>
      </c>
      <c r="B15" s="581">
        <v>39001</v>
      </c>
      <c r="C15" s="581">
        <v>41848</v>
      </c>
      <c r="D15" s="582">
        <v>80849</v>
      </c>
      <c r="E15" s="583">
        <v>79461</v>
      </c>
      <c r="F15" s="584">
        <v>1388</v>
      </c>
      <c r="G15" s="585">
        <v>80849</v>
      </c>
    </row>
    <row r="16" spans="1:7" ht="13.8" thickBot="1">
      <c r="A16" s="578" t="s">
        <v>869</v>
      </c>
      <c r="B16" s="581">
        <v>40572</v>
      </c>
      <c r="C16" s="581">
        <v>44286</v>
      </c>
      <c r="D16" s="582">
        <v>84858</v>
      </c>
      <c r="E16" s="583">
        <v>83379</v>
      </c>
      <c r="F16" s="584">
        <v>1479</v>
      </c>
      <c r="G16" s="585">
        <v>84858</v>
      </c>
    </row>
    <row r="17" spans="1:7" ht="13.8" thickTop="1">
      <c r="A17" s="586" t="s">
        <v>870</v>
      </c>
      <c r="B17" s="587">
        <v>42917</v>
      </c>
      <c r="C17" s="587">
        <v>47734</v>
      </c>
      <c r="D17" s="588">
        <v>90651</v>
      </c>
      <c r="E17" s="589">
        <v>88636</v>
      </c>
      <c r="F17" s="590">
        <v>2015</v>
      </c>
      <c r="G17" s="591">
        <v>90651</v>
      </c>
    </row>
    <row r="18" spans="1:7">
      <c r="A18" s="578" t="s">
        <v>871</v>
      </c>
      <c r="B18" s="581">
        <v>42211</v>
      </c>
      <c r="C18" s="581">
        <v>47944</v>
      </c>
      <c r="D18" s="582">
        <v>90155</v>
      </c>
      <c r="E18" s="583">
        <v>88173</v>
      </c>
      <c r="F18" s="584">
        <v>1982</v>
      </c>
      <c r="G18" s="585">
        <v>90155</v>
      </c>
    </row>
    <row r="19" spans="1:7">
      <c r="A19" s="578" t="s">
        <v>872</v>
      </c>
      <c r="B19" s="581">
        <v>42451</v>
      </c>
      <c r="C19" s="581">
        <v>48595</v>
      </c>
      <c r="D19" s="582">
        <v>91046</v>
      </c>
      <c r="E19" s="583">
        <v>89174</v>
      </c>
      <c r="F19" s="584">
        <v>1872</v>
      </c>
      <c r="G19" s="585">
        <v>91046</v>
      </c>
    </row>
    <row r="20" spans="1:7">
      <c r="A20" s="578" t="s">
        <v>873</v>
      </c>
      <c r="B20" s="581">
        <v>43707</v>
      </c>
      <c r="C20" s="581">
        <v>50269</v>
      </c>
      <c r="D20" s="582">
        <v>93976</v>
      </c>
      <c r="E20" s="583">
        <v>92115</v>
      </c>
      <c r="F20" s="584">
        <v>1861</v>
      </c>
      <c r="G20" s="585">
        <v>93976</v>
      </c>
    </row>
    <row r="21" spans="1:7">
      <c r="A21" s="578" t="s">
        <v>874</v>
      </c>
      <c r="B21" s="581">
        <v>45685</v>
      </c>
      <c r="C21" s="581">
        <v>51889</v>
      </c>
      <c r="D21" s="582">
        <v>97574</v>
      </c>
      <c r="E21" s="583">
        <v>95767</v>
      </c>
      <c r="F21" s="584">
        <v>1807</v>
      </c>
      <c r="G21" s="585">
        <v>97574</v>
      </c>
    </row>
    <row r="22" spans="1:7" ht="13.8" thickBot="1">
      <c r="A22" s="578" t="s">
        <v>875</v>
      </c>
      <c r="B22" s="581">
        <v>46796</v>
      </c>
      <c r="C22" s="581">
        <v>53137</v>
      </c>
      <c r="D22" s="582">
        <v>99933</v>
      </c>
      <c r="E22" s="583">
        <v>98122</v>
      </c>
      <c r="F22" s="584">
        <v>1811</v>
      </c>
      <c r="G22" s="585">
        <v>99933</v>
      </c>
    </row>
    <row r="23" spans="1:7" ht="13.8" thickTop="1">
      <c r="A23" s="586" t="s">
        <v>876</v>
      </c>
      <c r="B23" s="587">
        <v>45747</v>
      </c>
      <c r="C23" s="587">
        <v>52789</v>
      </c>
      <c r="D23" s="588">
        <v>98536</v>
      </c>
      <c r="E23" s="589">
        <v>96703</v>
      </c>
      <c r="F23" s="590">
        <v>1833</v>
      </c>
      <c r="G23" s="591">
        <v>98536</v>
      </c>
    </row>
    <row r="24" spans="1:7">
      <c r="A24" s="578" t="s">
        <v>877</v>
      </c>
      <c r="B24" s="581">
        <v>45773</v>
      </c>
      <c r="C24" s="581">
        <v>53485</v>
      </c>
      <c r="D24" s="582">
        <v>99258</v>
      </c>
      <c r="E24" s="583">
        <v>97423</v>
      </c>
      <c r="F24" s="584">
        <v>1835</v>
      </c>
      <c r="G24" s="585">
        <v>99258</v>
      </c>
    </row>
    <row r="25" spans="1:7">
      <c r="A25" s="578" t="s">
        <v>878</v>
      </c>
      <c r="B25" s="581">
        <v>45775</v>
      </c>
      <c r="C25" s="581">
        <v>53564</v>
      </c>
      <c r="D25" s="582">
        <v>99339</v>
      </c>
      <c r="E25" s="583">
        <v>97397</v>
      </c>
      <c r="F25" s="584">
        <v>1942</v>
      </c>
      <c r="G25" s="585">
        <v>99339</v>
      </c>
    </row>
    <row r="26" spans="1:7">
      <c r="A26" s="578" t="s">
        <v>879</v>
      </c>
      <c r="B26" s="581">
        <v>46125</v>
      </c>
      <c r="C26" s="581">
        <v>53536</v>
      </c>
      <c r="D26" s="582">
        <v>99661</v>
      </c>
      <c r="E26" s="583">
        <v>97413</v>
      </c>
      <c r="F26" s="584">
        <v>2248</v>
      </c>
      <c r="G26" s="585">
        <v>99661</v>
      </c>
    </row>
    <row r="27" spans="1:7" ht="13.8" thickBot="1">
      <c r="A27" s="578" t="s">
        <v>880</v>
      </c>
      <c r="B27" s="592">
        <v>45998</v>
      </c>
      <c r="C27" s="593">
        <v>54180</v>
      </c>
      <c r="D27" s="594">
        <v>100178</v>
      </c>
      <c r="E27" s="583">
        <v>97555</v>
      </c>
      <c r="F27" s="584">
        <v>2623</v>
      </c>
      <c r="G27" s="595">
        <v>100178</v>
      </c>
    </row>
    <row r="28" spans="1:7" ht="13.8" thickTop="1">
      <c r="A28" s="586" t="s">
        <v>881</v>
      </c>
      <c r="B28" s="596">
        <v>46231</v>
      </c>
      <c r="C28" s="597">
        <v>54954</v>
      </c>
      <c r="D28" s="598">
        <v>101185</v>
      </c>
      <c r="E28" s="589">
        <v>98330</v>
      </c>
      <c r="F28" s="590">
        <v>2855</v>
      </c>
      <c r="G28" s="599">
        <v>101185</v>
      </c>
    </row>
    <row r="29" spans="1:7">
      <c r="A29" s="578" t="s">
        <v>882</v>
      </c>
      <c r="B29" s="24">
        <v>46904</v>
      </c>
      <c r="C29" s="24">
        <v>55463</v>
      </c>
      <c r="D29" s="36">
        <v>102367</v>
      </c>
      <c r="E29" s="61">
        <v>99326</v>
      </c>
      <c r="F29" s="62">
        <v>3041</v>
      </c>
      <c r="G29" s="36">
        <v>102367</v>
      </c>
    </row>
    <row r="30" spans="1:7">
      <c r="A30" s="578" t="s">
        <v>883</v>
      </c>
      <c r="B30" s="24">
        <v>46802</v>
      </c>
      <c r="C30" s="581">
        <v>55675</v>
      </c>
      <c r="D30" s="25">
        <v>102477</v>
      </c>
      <c r="E30" s="600">
        <v>99205</v>
      </c>
      <c r="F30" s="581">
        <v>3272</v>
      </c>
      <c r="G30" s="582">
        <v>102477</v>
      </c>
    </row>
    <row r="31" spans="1:7" ht="13.8" thickBot="1">
      <c r="A31" s="601" t="s">
        <v>884</v>
      </c>
      <c r="B31" s="24">
        <v>47768</v>
      </c>
      <c r="C31" s="581">
        <v>56406</v>
      </c>
      <c r="D31" s="25">
        <v>104174</v>
      </c>
      <c r="E31" s="600">
        <v>100643</v>
      </c>
      <c r="F31" s="581">
        <v>3531</v>
      </c>
      <c r="G31" s="582">
        <v>104174</v>
      </c>
    </row>
    <row r="32" spans="1:7" ht="13.8" thickTop="1">
      <c r="A32" s="578" t="s">
        <v>885</v>
      </c>
      <c r="B32" s="20">
        <v>49216</v>
      </c>
      <c r="C32" s="20">
        <v>58116</v>
      </c>
      <c r="D32" s="21">
        <v>107332</v>
      </c>
      <c r="E32" s="22">
        <v>103403</v>
      </c>
      <c r="F32" s="23">
        <v>3929</v>
      </c>
      <c r="G32" s="21">
        <v>107332</v>
      </c>
    </row>
    <row r="33" spans="1:7">
      <c r="A33" s="578" t="s">
        <v>886</v>
      </c>
      <c r="B33" s="24">
        <v>52348</v>
      </c>
      <c r="C33" s="581">
        <v>61826</v>
      </c>
      <c r="D33" s="25">
        <f>B33+C33</f>
        <v>114174</v>
      </c>
      <c r="E33" s="600">
        <v>109689</v>
      </c>
      <c r="F33" s="581">
        <v>4485</v>
      </c>
      <c r="G33" s="582">
        <f>E33+F33</f>
        <v>114174</v>
      </c>
    </row>
    <row r="34" spans="1:7">
      <c r="A34" s="578" t="s">
        <v>887</v>
      </c>
      <c r="B34" s="24">
        <v>54963</v>
      </c>
      <c r="C34" s="581">
        <v>65876</v>
      </c>
      <c r="D34" s="25">
        <v>120839</v>
      </c>
      <c r="E34" s="600">
        <v>116002</v>
      </c>
      <c r="F34" s="581">
        <v>4837</v>
      </c>
      <c r="G34" s="582">
        <v>120839</v>
      </c>
    </row>
    <row r="35" spans="1:7">
      <c r="A35" s="578" t="s">
        <v>888</v>
      </c>
      <c r="B35" s="63">
        <v>56688</v>
      </c>
      <c r="C35" s="581">
        <v>68898</v>
      </c>
      <c r="D35" s="64">
        <v>125586</v>
      </c>
      <c r="E35" s="600">
        <v>120403</v>
      </c>
      <c r="F35" s="581">
        <v>5183</v>
      </c>
      <c r="G35" s="582">
        <v>125586</v>
      </c>
    </row>
    <row r="36" spans="1:7" ht="13.8" thickBot="1">
      <c r="A36" s="578" t="s">
        <v>889</v>
      </c>
      <c r="B36" s="63">
        <v>58352</v>
      </c>
      <c r="C36" s="581">
        <v>70788</v>
      </c>
      <c r="D36" s="64">
        <v>129140</v>
      </c>
      <c r="E36" s="600">
        <v>123254</v>
      </c>
      <c r="F36" s="581">
        <v>5886</v>
      </c>
      <c r="G36" s="582">
        <v>129140</v>
      </c>
    </row>
    <row r="37" spans="1:7" ht="13.8" thickTop="1">
      <c r="A37" s="602" t="s">
        <v>890</v>
      </c>
      <c r="B37" s="82">
        <v>46562</v>
      </c>
      <c r="C37" s="82">
        <v>64208</v>
      </c>
      <c r="D37" s="83">
        <v>110770</v>
      </c>
      <c r="E37" s="84">
        <v>105643</v>
      </c>
      <c r="F37" s="85">
        <v>5127</v>
      </c>
      <c r="G37" s="83">
        <v>110770</v>
      </c>
    </row>
    <row r="38" spans="1:7">
      <c r="A38" s="603" t="s">
        <v>891</v>
      </c>
      <c r="B38" s="128">
        <v>47944</v>
      </c>
      <c r="C38" s="128">
        <v>65744</v>
      </c>
      <c r="D38" s="129">
        <v>113688</v>
      </c>
      <c r="E38" s="130">
        <v>107694</v>
      </c>
      <c r="F38" s="131">
        <v>5994</v>
      </c>
      <c r="G38" s="129">
        <v>113688</v>
      </c>
    </row>
    <row r="39" spans="1:7">
      <c r="A39" s="202" t="s">
        <v>892</v>
      </c>
      <c r="B39" s="128">
        <v>49529</v>
      </c>
      <c r="C39" s="128">
        <v>66517</v>
      </c>
      <c r="D39" s="129">
        <v>116046</v>
      </c>
      <c r="E39" s="130">
        <v>109493</v>
      </c>
      <c r="F39" s="131">
        <v>6553</v>
      </c>
      <c r="G39" s="129">
        <v>116046</v>
      </c>
    </row>
    <row r="40" spans="1:7">
      <c r="A40" s="202" t="s">
        <v>893</v>
      </c>
      <c r="B40" s="128">
        <v>50936</v>
      </c>
      <c r="C40" s="128">
        <v>67520</v>
      </c>
      <c r="D40" s="129">
        <v>118456</v>
      </c>
      <c r="E40" s="130">
        <v>111265</v>
      </c>
      <c r="F40" s="131">
        <v>7191</v>
      </c>
      <c r="G40" s="129">
        <v>118456</v>
      </c>
    </row>
    <row r="41" spans="1:7" ht="13.8" thickBot="1">
      <c r="A41" s="202" t="s">
        <v>894</v>
      </c>
      <c r="B41" s="128">
        <v>51570</v>
      </c>
      <c r="C41" s="128">
        <v>67345</v>
      </c>
      <c r="D41" s="129">
        <v>118915</v>
      </c>
      <c r="E41" s="130">
        <v>111017</v>
      </c>
      <c r="F41" s="131">
        <v>7898</v>
      </c>
      <c r="G41" s="129">
        <v>118915</v>
      </c>
    </row>
    <row r="42" spans="1:7" ht="15.75" customHeight="1" thickTop="1" thickBot="1">
      <c r="A42" s="327" t="s">
        <v>895</v>
      </c>
      <c r="B42" s="82">
        <v>50909</v>
      </c>
      <c r="C42" s="82">
        <v>66661</v>
      </c>
      <c r="D42" s="83">
        <v>117570</v>
      </c>
      <c r="E42" s="84">
        <v>109779</v>
      </c>
      <c r="F42" s="85">
        <v>7791</v>
      </c>
      <c r="G42" s="83">
        <v>117570</v>
      </c>
    </row>
    <row r="43" spans="1:7" ht="13.8" thickTop="1">
      <c r="A43" s="327" t="s">
        <v>896</v>
      </c>
      <c r="B43" s="370">
        <v>58000</v>
      </c>
      <c r="C43" s="370">
        <v>74462</v>
      </c>
      <c r="D43" s="371">
        <v>132462</v>
      </c>
      <c r="E43" s="372">
        <v>123304</v>
      </c>
      <c r="F43" s="373">
        <v>9158</v>
      </c>
      <c r="G43" s="371">
        <v>132462</v>
      </c>
    </row>
    <row r="44" spans="1:7" ht="12.75" customHeight="1">
      <c r="A44" s="202" t="s">
        <v>897</v>
      </c>
      <c r="B44" s="483">
        <v>60930</v>
      </c>
      <c r="C44" s="483">
        <v>78698</v>
      </c>
      <c r="D44" s="484">
        <v>139628</v>
      </c>
      <c r="E44" s="485">
        <v>129734</v>
      </c>
      <c r="F44" s="486">
        <v>9894</v>
      </c>
      <c r="G44" s="484">
        <v>139628</v>
      </c>
    </row>
    <row r="45" spans="1:7" ht="12.75" customHeight="1">
      <c r="A45" s="202" t="s">
        <v>898</v>
      </c>
      <c r="B45" s="483">
        <v>61444</v>
      </c>
      <c r="C45" s="483">
        <v>79075</v>
      </c>
      <c r="D45" s="484">
        <v>140519</v>
      </c>
      <c r="E45" s="485">
        <v>130038</v>
      </c>
      <c r="F45" s="486">
        <v>10481</v>
      </c>
      <c r="G45" s="484">
        <v>140519</v>
      </c>
    </row>
    <row r="46" spans="1:7" ht="12.75" customHeight="1">
      <c r="A46" s="342"/>
      <c r="B46" s="126"/>
      <c r="C46" s="126"/>
      <c r="D46" s="126"/>
      <c r="E46" s="126"/>
      <c r="F46" s="127"/>
      <c r="G46" s="126"/>
    </row>
    <row r="48" spans="1:7">
      <c r="A48" s="709" t="s">
        <v>899</v>
      </c>
      <c r="B48" s="709"/>
      <c r="C48" s="709"/>
      <c r="D48" s="709"/>
      <c r="E48" s="709"/>
      <c r="F48" s="709"/>
      <c r="G48" s="709"/>
    </row>
    <row r="49" spans="1:7">
      <c r="A49" s="26"/>
      <c r="B49" s="26"/>
      <c r="C49" s="26"/>
      <c r="D49" s="26"/>
      <c r="E49" s="26"/>
      <c r="F49" s="26"/>
      <c r="G49" s="26"/>
    </row>
    <row r="50" spans="1:7">
      <c r="A50" s="722" t="s">
        <v>900</v>
      </c>
      <c r="B50" s="722"/>
      <c r="C50" s="722"/>
      <c r="D50" s="722"/>
      <c r="E50" s="722"/>
      <c r="F50" s="722"/>
      <c r="G50" s="722"/>
    </row>
    <row r="51" spans="1:7" ht="13.8" thickBot="1">
      <c r="A51" s="27"/>
      <c r="B51" s="27"/>
      <c r="C51" s="27"/>
      <c r="D51" s="27"/>
      <c r="E51" s="27"/>
      <c r="F51" s="27"/>
      <c r="G51" s="27"/>
    </row>
    <row r="52" spans="1:7">
      <c r="A52" s="720"/>
      <c r="B52" s="707" t="s">
        <v>860</v>
      </c>
      <c r="C52" s="707" t="s">
        <v>861</v>
      </c>
      <c r="D52" s="710" t="s">
        <v>50</v>
      </c>
      <c r="E52" s="715" t="s">
        <v>131</v>
      </c>
      <c r="F52" s="712" t="s">
        <v>132</v>
      </c>
      <c r="G52" s="712" t="s">
        <v>50</v>
      </c>
    </row>
    <row r="53" spans="1:7" ht="30" customHeight="1">
      <c r="A53" s="721"/>
      <c r="B53" s="708"/>
      <c r="C53" s="708"/>
      <c r="D53" s="711"/>
      <c r="E53" s="716"/>
      <c r="F53" s="713"/>
      <c r="G53" s="713"/>
    </row>
    <row r="54" spans="1:7">
      <c r="A54" s="604" t="s">
        <v>901</v>
      </c>
      <c r="B54" s="605">
        <v>26173</v>
      </c>
      <c r="C54" s="605">
        <v>24714</v>
      </c>
      <c r="D54" s="606">
        <v>50887</v>
      </c>
      <c r="E54" s="607">
        <v>48769</v>
      </c>
      <c r="F54" s="605">
        <v>2118</v>
      </c>
      <c r="G54" s="605">
        <v>50887</v>
      </c>
    </row>
    <row r="55" spans="1:7">
      <c r="A55" s="604" t="s">
        <v>871</v>
      </c>
      <c r="B55" s="605">
        <v>27032</v>
      </c>
      <c r="C55" s="605">
        <v>25745</v>
      </c>
      <c r="D55" s="606">
        <v>52777</v>
      </c>
      <c r="E55" s="607">
        <v>50554</v>
      </c>
      <c r="F55" s="605">
        <v>2223</v>
      </c>
      <c r="G55" s="605">
        <v>52777</v>
      </c>
    </row>
    <row r="56" spans="1:7">
      <c r="A56" s="604" t="s">
        <v>872</v>
      </c>
      <c r="B56" s="605">
        <v>27934</v>
      </c>
      <c r="C56" s="605">
        <v>27364</v>
      </c>
      <c r="D56" s="606">
        <v>55298</v>
      </c>
      <c r="E56" s="607">
        <v>52695</v>
      </c>
      <c r="F56" s="605">
        <v>2603</v>
      </c>
      <c r="G56" s="605">
        <v>55298</v>
      </c>
    </row>
    <row r="57" spans="1:7">
      <c r="A57" s="604" t="s">
        <v>873</v>
      </c>
      <c r="B57" s="605">
        <v>28174</v>
      </c>
      <c r="C57" s="605">
        <v>28242</v>
      </c>
      <c r="D57" s="606">
        <v>56416</v>
      </c>
      <c r="E57" s="607">
        <v>53829</v>
      </c>
      <c r="F57" s="605">
        <v>2587</v>
      </c>
      <c r="G57" s="605">
        <v>56416</v>
      </c>
    </row>
    <row r="58" spans="1:7">
      <c r="A58" s="604" t="s">
        <v>874</v>
      </c>
      <c r="B58" s="605">
        <v>27929</v>
      </c>
      <c r="C58" s="605">
        <v>28973</v>
      </c>
      <c r="D58" s="606">
        <v>56902</v>
      </c>
      <c r="E58" s="607">
        <v>54482</v>
      </c>
      <c r="F58" s="605">
        <v>2420</v>
      </c>
      <c r="G58" s="605">
        <v>56902</v>
      </c>
    </row>
    <row r="59" spans="1:7" ht="13.8" thickBot="1">
      <c r="A59" s="604" t="s">
        <v>875</v>
      </c>
      <c r="B59" s="605">
        <v>27408</v>
      </c>
      <c r="C59" s="605">
        <v>29762</v>
      </c>
      <c r="D59" s="608">
        <v>57170</v>
      </c>
      <c r="E59" s="607">
        <v>54975</v>
      </c>
      <c r="F59" s="609">
        <v>2195</v>
      </c>
      <c r="G59" s="609">
        <v>57170</v>
      </c>
    </row>
    <row r="60" spans="1:7" ht="13.8" thickTop="1">
      <c r="A60" s="610" t="s">
        <v>876</v>
      </c>
      <c r="B60" s="611">
        <v>26508</v>
      </c>
      <c r="C60" s="611">
        <v>30232</v>
      </c>
      <c r="D60" s="606">
        <v>56740</v>
      </c>
      <c r="E60" s="612">
        <v>54587</v>
      </c>
      <c r="F60" s="605">
        <v>2153</v>
      </c>
      <c r="G60" s="605">
        <v>56740</v>
      </c>
    </row>
    <row r="61" spans="1:7">
      <c r="A61" s="604" t="s">
        <v>902</v>
      </c>
      <c r="B61" s="605">
        <v>25656</v>
      </c>
      <c r="C61" s="605">
        <v>30462</v>
      </c>
      <c r="D61" s="606">
        <v>56118</v>
      </c>
      <c r="E61" s="607">
        <v>54035</v>
      </c>
      <c r="F61" s="605">
        <v>2083</v>
      </c>
      <c r="G61" s="605">
        <v>56118</v>
      </c>
    </row>
    <row r="62" spans="1:7">
      <c r="A62" s="604" t="s">
        <v>878</v>
      </c>
      <c r="B62" s="605">
        <v>25644</v>
      </c>
      <c r="C62" s="605">
        <v>31049</v>
      </c>
      <c r="D62" s="606">
        <v>56693</v>
      </c>
      <c r="E62" s="607">
        <v>54629</v>
      </c>
      <c r="F62" s="605">
        <v>2064</v>
      </c>
      <c r="G62" s="605">
        <v>56693</v>
      </c>
    </row>
    <row r="63" spans="1:7">
      <c r="A63" s="604" t="s">
        <v>879</v>
      </c>
      <c r="B63" s="605">
        <v>25382</v>
      </c>
      <c r="C63" s="605">
        <v>31457</v>
      </c>
      <c r="D63" s="606">
        <v>56839</v>
      </c>
      <c r="E63" s="607">
        <v>54753</v>
      </c>
      <c r="F63" s="605">
        <v>2086</v>
      </c>
      <c r="G63" s="605">
        <v>56839</v>
      </c>
    </row>
    <row r="64" spans="1:7" ht="13.8" thickBot="1">
      <c r="A64" s="604" t="s">
        <v>880</v>
      </c>
      <c r="B64" s="605">
        <v>25365</v>
      </c>
      <c r="C64" s="605">
        <v>31474</v>
      </c>
      <c r="D64" s="606">
        <v>56839</v>
      </c>
      <c r="E64" s="607">
        <v>54567</v>
      </c>
      <c r="F64" s="605">
        <v>2272</v>
      </c>
      <c r="G64" s="605">
        <v>56839</v>
      </c>
    </row>
    <row r="65" spans="1:7" ht="13.8" thickTop="1">
      <c r="A65" s="610" t="s">
        <v>881</v>
      </c>
      <c r="B65" s="611">
        <v>25379</v>
      </c>
      <c r="C65" s="611">
        <v>31626</v>
      </c>
      <c r="D65" s="613">
        <v>57005</v>
      </c>
      <c r="E65" s="612">
        <v>54825</v>
      </c>
      <c r="F65" s="611">
        <v>2180</v>
      </c>
      <c r="G65" s="611">
        <v>57005</v>
      </c>
    </row>
    <row r="66" spans="1:7">
      <c r="A66" s="614" t="s">
        <v>882</v>
      </c>
      <c r="B66" s="605">
        <v>26501</v>
      </c>
      <c r="C66" s="605">
        <v>32671</v>
      </c>
      <c r="D66" s="606">
        <v>59172</v>
      </c>
      <c r="E66" s="607">
        <v>56658</v>
      </c>
      <c r="F66" s="605">
        <v>2514</v>
      </c>
      <c r="G66" s="605">
        <v>59172</v>
      </c>
    </row>
    <row r="67" spans="1:7">
      <c r="A67" s="614" t="s">
        <v>903</v>
      </c>
      <c r="B67" s="605">
        <v>27324</v>
      </c>
      <c r="C67" s="605">
        <v>33542</v>
      </c>
      <c r="D67" s="606">
        <v>60866</v>
      </c>
      <c r="E67" s="607">
        <v>58152</v>
      </c>
      <c r="F67" s="605">
        <v>2714</v>
      </c>
      <c r="G67" s="605">
        <v>60866</v>
      </c>
    </row>
    <row r="68" spans="1:7" ht="13.8" thickBot="1">
      <c r="A68" s="614" t="s">
        <v>884</v>
      </c>
      <c r="B68" s="605">
        <v>28734</v>
      </c>
      <c r="C68" s="605">
        <v>35638</v>
      </c>
      <c r="D68" s="606">
        <v>64372</v>
      </c>
      <c r="E68" s="607">
        <v>60678</v>
      </c>
      <c r="F68" s="605">
        <v>3694</v>
      </c>
      <c r="G68" s="605">
        <v>64372</v>
      </c>
    </row>
    <row r="69" spans="1:7" ht="13.8" thickTop="1">
      <c r="A69" s="610" t="s">
        <v>885</v>
      </c>
      <c r="B69" s="611">
        <v>30472</v>
      </c>
      <c r="C69" s="611">
        <v>38129</v>
      </c>
      <c r="D69" s="613">
        <v>68601</v>
      </c>
      <c r="E69" s="612">
        <v>64317</v>
      </c>
      <c r="F69" s="611">
        <v>4284</v>
      </c>
      <c r="G69" s="611">
        <v>68601</v>
      </c>
    </row>
    <row r="70" spans="1:7" ht="14.25" customHeight="1">
      <c r="A70" s="614" t="s">
        <v>886</v>
      </c>
      <c r="B70" s="605">
        <v>32334</v>
      </c>
      <c r="C70" s="605">
        <v>40021</v>
      </c>
      <c r="D70" s="606">
        <f>B70+C70</f>
        <v>72355</v>
      </c>
      <c r="E70" s="607">
        <v>67084</v>
      </c>
      <c r="F70" s="605">
        <v>5271</v>
      </c>
      <c r="G70" s="605">
        <f>E70+F70</f>
        <v>72355</v>
      </c>
    </row>
    <row r="71" spans="1:7" ht="14.25" customHeight="1">
      <c r="A71" s="614" t="s">
        <v>887</v>
      </c>
      <c r="B71" s="605">
        <v>33514</v>
      </c>
      <c r="C71" s="605">
        <v>41549</v>
      </c>
      <c r="D71" s="606">
        <v>75063</v>
      </c>
      <c r="E71" s="607">
        <v>69323</v>
      </c>
      <c r="F71" s="605">
        <v>5740</v>
      </c>
      <c r="G71" s="605">
        <v>75063</v>
      </c>
    </row>
    <row r="72" spans="1:7" ht="14.25" customHeight="1">
      <c r="A72" s="614" t="s">
        <v>888</v>
      </c>
      <c r="B72" s="605">
        <v>34234</v>
      </c>
      <c r="C72" s="605">
        <v>42901</v>
      </c>
      <c r="D72" s="606">
        <v>77135</v>
      </c>
      <c r="E72" s="607">
        <v>70579</v>
      </c>
      <c r="F72" s="605">
        <v>6556</v>
      </c>
      <c r="G72" s="605">
        <v>77135</v>
      </c>
    </row>
    <row r="73" spans="1:7" ht="14.25" customHeight="1" thickBot="1">
      <c r="A73" s="614" t="s">
        <v>889</v>
      </c>
      <c r="B73" s="605">
        <v>34964</v>
      </c>
      <c r="C73" s="605">
        <v>43753</v>
      </c>
      <c r="D73" s="606">
        <v>78717</v>
      </c>
      <c r="E73" s="607">
        <v>71245</v>
      </c>
      <c r="F73" s="605">
        <v>7472</v>
      </c>
      <c r="G73" s="605">
        <v>78717</v>
      </c>
    </row>
    <row r="74" spans="1:7" ht="14.25" customHeight="1" thickTop="1">
      <c r="A74" s="610" t="s">
        <v>890</v>
      </c>
      <c r="B74" s="82">
        <v>48588</v>
      </c>
      <c r="C74" s="82">
        <v>52736</v>
      </c>
      <c r="D74" s="83">
        <v>101324</v>
      </c>
      <c r="E74" s="84">
        <v>91992</v>
      </c>
      <c r="F74" s="85">
        <v>9332</v>
      </c>
      <c r="G74" s="83">
        <v>101324</v>
      </c>
    </row>
    <row r="75" spans="1:7" ht="14.25" customHeight="1">
      <c r="A75" s="604" t="s">
        <v>891</v>
      </c>
      <c r="B75" s="128">
        <v>48410</v>
      </c>
      <c r="C75" s="128">
        <v>52950</v>
      </c>
      <c r="D75" s="129">
        <v>101360</v>
      </c>
      <c r="E75" s="130">
        <v>91503</v>
      </c>
      <c r="F75" s="131">
        <v>9857</v>
      </c>
      <c r="G75" s="129">
        <v>101360</v>
      </c>
    </row>
    <row r="76" spans="1:7" ht="14.25" customHeight="1">
      <c r="A76" s="203" t="s">
        <v>892</v>
      </c>
      <c r="B76" s="128">
        <v>48295</v>
      </c>
      <c r="C76" s="128">
        <v>53178</v>
      </c>
      <c r="D76" s="129">
        <v>101473</v>
      </c>
      <c r="E76" s="130">
        <v>91233</v>
      </c>
      <c r="F76" s="131">
        <v>10240</v>
      </c>
      <c r="G76" s="129">
        <v>101473</v>
      </c>
    </row>
    <row r="77" spans="1:7" ht="14.25" customHeight="1">
      <c r="A77" s="203" t="s">
        <v>893</v>
      </c>
      <c r="B77" s="128">
        <v>47799</v>
      </c>
      <c r="C77" s="128">
        <v>53751</v>
      </c>
      <c r="D77" s="129">
        <v>101550</v>
      </c>
      <c r="E77" s="130">
        <v>91372</v>
      </c>
      <c r="F77" s="131">
        <v>10178</v>
      </c>
      <c r="G77" s="129">
        <v>101550</v>
      </c>
    </row>
    <row r="78" spans="1:7" ht="14.25" customHeight="1" thickBot="1">
      <c r="A78" s="203" t="s">
        <v>894</v>
      </c>
      <c r="B78" s="128">
        <v>48041</v>
      </c>
      <c r="C78" s="128">
        <v>54999</v>
      </c>
      <c r="D78" s="129">
        <v>103040</v>
      </c>
      <c r="E78" s="130">
        <v>92607</v>
      </c>
      <c r="F78" s="131">
        <v>10433</v>
      </c>
      <c r="G78" s="129">
        <v>103040</v>
      </c>
    </row>
    <row r="79" spans="1:7" s="492" customFormat="1" ht="14.4" thickTop="1" thickBot="1">
      <c r="A79" s="487" t="s">
        <v>895</v>
      </c>
      <c r="B79" s="488">
        <v>48451</v>
      </c>
      <c r="C79" s="488">
        <v>56671</v>
      </c>
      <c r="D79" s="489">
        <v>105122</v>
      </c>
      <c r="E79" s="490">
        <v>94434</v>
      </c>
      <c r="F79" s="491">
        <v>10688</v>
      </c>
      <c r="G79" s="489">
        <v>105122</v>
      </c>
    </row>
    <row r="80" spans="1:7" s="492" customFormat="1" ht="13.8" thickTop="1">
      <c r="A80" s="493" t="s">
        <v>896</v>
      </c>
      <c r="B80" s="494">
        <v>49315</v>
      </c>
      <c r="C80" s="494">
        <v>59248</v>
      </c>
      <c r="D80" s="495">
        <v>108563</v>
      </c>
      <c r="E80" s="496">
        <v>96896</v>
      </c>
      <c r="F80" s="497">
        <v>11667</v>
      </c>
      <c r="G80" s="495">
        <v>108563</v>
      </c>
    </row>
    <row r="81" spans="1:7" s="492" customFormat="1">
      <c r="A81" s="203" t="s">
        <v>897</v>
      </c>
      <c r="B81" s="483">
        <v>50086</v>
      </c>
      <c r="C81" s="483">
        <v>62194</v>
      </c>
      <c r="D81" s="484">
        <v>112280</v>
      </c>
      <c r="E81" s="485">
        <v>99866</v>
      </c>
      <c r="F81" s="486">
        <v>12414</v>
      </c>
      <c r="G81" s="484">
        <v>112280</v>
      </c>
    </row>
    <row r="82" spans="1:7" s="492" customFormat="1">
      <c r="A82" s="203" t="s">
        <v>898</v>
      </c>
      <c r="B82" s="483">
        <v>51163</v>
      </c>
      <c r="C82" s="483">
        <v>64579</v>
      </c>
      <c r="D82" s="484">
        <v>115742</v>
      </c>
      <c r="E82" s="485">
        <v>102322</v>
      </c>
      <c r="F82" s="486">
        <v>13420</v>
      </c>
      <c r="G82" s="484">
        <v>115742</v>
      </c>
    </row>
    <row r="83" spans="1:7">
      <c r="A83" s="614"/>
      <c r="B83" s="615"/>
      <c r="C83" s="615"/>
      <c r="D83" s="614"/>
      <c r="E83" s="614"/>
      <c r="F83" s="614"/>
      <c r="G83" s="614"/>
    </row>
    <row r="84" spans="1:7">
      <c r="A84" s="17" t="s">
        <v>904</v>
      </c>
      <c r="B84" s="614"/>
      <c r="C84" s="614"/>
      <c r="D84" s="614"/>
      <c r="E84" s="614"/>
      <c r="F84" s="614"/>
      <c r="G84" s="614"/>
    </row>
    <row r="85" spans="1:7">
      <c r="A85" s="17" t="s">
        <v>905</v>
      </c>
      <c r="B85" s="614"/>
      <c r="C85" s="614"/>
      <c r="D85" s="614"/>
      <c r="E85" s="614"/>
      <c r="F85" s="614"/>
      <c r="G85" s="614"/>
    </row>
    <row r="86" spans="1:7">
      <c r="A86" s="17"/>
      <c r="B86" s="614"/>
      <c r="C86" s="614"/>
      <c r="D86" s="614"/>
      <c r="E86" s="614"/>
      <c r="F86" s="614"/>
      <c r="G86" s="614"/>
    </row>
    <row r="87" spans="1:7">
      <c r="A87" s="614"/>
      <c r="B87" s="614"/>
      <c r="C87" s="614"/>
      <c r="D87" s="614"/>
      <c r="E87" s="614"/>
      <c r="F87" s="614"/>
      <c r="G87" s="614"/>
    </row>
    <row r="88" spans="1:7">
      <c r="A88" s="717" t="s">
        <v>276</v>
      </c>
      <c r="B88" s="717"/>
      <c r="C88" s="717"/>
      <c r="D88" s="717"/>
      <c r="E88" s="717"/>
      <c r="F88" s="717"/>
      <c r="G88" s="717"/>
    </row>
    <row r="89" spans="1:7">
      <c r="A89" s="709" t="s">
        <v>906</v>
      </c>
      <c r="B89" s="709"/>
      <c r="C89" s="709"/>
      <c r="D89" s="709"/>
      <c r="E89" s="709"/>
      <c r="F89" s="709"/>
      <c r="G89" s="709"/>
    </row>
    <row r="90" spans="1:7">
      <c r="A90" s="26"/>
      <c r="B90" s="26"/>
      <c r="C90" s="26"/>
      <c r="D90" s="26"/>
      <c r="E90" s="26"/>
      <c r="F90" s="26"/>
      <c r="G90" s="26"/>
    </row>
    <row r="91" spans="1:7">
      <c r="A91" s="709" t="s">
        <v>900</v>
      </c>
      <c r="B91" s="709"/>
      <c r="C91" s="709"/>
      <c r="D91" s="709"/>
      <c r="E91" s="709"/>
      <c r="F91" s="709"/>
      <c r="G91" s="709"/>
    </row>
    <row r="92" spans="1:7" ht="13.8" thickBot="1">
      <c r="A92" s="333"/>
      <c r="B92" s="616"/>
      <c r="C92" s="616"/>
      <c r="D92" s="616"/>
      <c r="E92" s="616"/>
      <c r="F92" s="616"/>
      <c r="G92" s="616"/>
    </row>
    <row r="93" spans="1:7">
      <c r="A93" s="617"/>
      <c r="B93" s="707" t="s">
        <v>860</v>
      </c>
      <c r="C93" s="707" t="s">
        <v>861</v>
      </c>
      <c r="D93" s="710" t="s">
        <v>50</v>
      </c>
      <c r="E93" s="715" t="s">
        <v>131</v>
      </c>
      <c r="F93" s="712" t="s">
        <v>132</v>
      </c>
      <c r="G93" s="712" t="s">
        <v>50</v>
      </c>
    </row>
    <row r="94" spans="1:7" ht="21.75" customHeight="1">
      <c r="A94" s="618"/>
      <c r="B94" s="708"/>
      <c r="C94" s="708"/>
      <c r="D94" s="711"/>
      <c r="E94" s="716"/>
      <c r="F94" s="713"/>
      <c r="G94" s="713"/>
    </row>
    <row r="95" spans="1:7">
      <c r="A95" s="604" t="s">
        <v>901</v>
      </c>
      <c r="B95" s="605">
        <f t="shared" ref="B95:G109" si="0">B17+B54</f>
        <v>69090</v>
      </c>
      <c r="C95" s="605">
        <f t="shared" si="0"/>
        <v>72448</v>
      </c>
      <c r="D95" s="606">
        <f t="shared" si="0"/>
        <v>141538</v>
      </c>
      <c r="E95" s="607">
        <f t="shared" si="0"/>
        <v>137405</v>
      </c>
      <c r="F95" s="605">
        <f t="shared" si="0"/>
        <v>4133</v>
      </c>
      <c r="G95" s="605">
        <f t="shared" si="0"/>
        <v>141538</v>
      </c>
    </row>
    <row r="96" spans="1:7">
      <c r="A96" s="604" t="s">
        <v>871</v>
      </c>
      <c r="B96" s="605">
        <f t="shared" si="0"/>
        <v>69243</v>
      </c>
      <c r="C96" s="605">
        <f t="shared" si="0"/>
        <v>73689</v>
      </c>
      <c r="D96" s="606">
        <f t="shared" si="0"/>
        <v>142932</v>
      </c>
      <c r="E96" s="607">
        <f t="shared" si="0"/>
        <v>138727</v>
      </c>
      <c r="F96" s="605">
        <f t="shared" si="0"/>
        <v>4205</v>
      </c>
      <c r="G96" s="605">
        <f t="shared" si="0"/>
        <v>142932</v>
      </c>
    </row>
    <row r="97" spans="1:8">
      <c r="A97" s="604" t="s">
        <v>872</v>
      </c>
      <c r="B97" s="605">
        <f t="shared" si="0"/>
        <v>70385</v>
      </c>
      <c r="C97" s="605">
        <f t="shared" si="0"/>
        <v>75959</v>
      </c>
      <c r="D97" s="606">
        <f t="shared" si="0"/>
        <v>146344</v>
      </c>
      <c r="E97" s="607">
        <f t="shared" si="0"/>
        <v>141869</v>
      </c>
      <c r="F97" s="605">
        <f t="shared" si="0"/>
        <v>4475</v>
      </c>
      <c r="G97" s="605">
        <f t="shared" si="0"/>
        <v>146344</v>
      </c>
    </row>
    <row r="98" spans="1:8">
      <c r="A98" s="604" t="s">
        <v>873</v>
      </c>
      <c r="B98" s="605">
        <f t="shared" si="0"/>
        <v>71881</v>
      </c>
      <c r="C98" s="605">
        <f t="shared" si="0"/>
        <v>78511</v>
      </c>
      <c r="D98" s="606">
        <f t="shared" si="0"/>
        <v>150392</v>
      </c>
      <c r="E98" s="607">
        <f t="shared" si="0"/>
        <v>145944</v>
      </c>
      <c r="F98" s="605">
        <f t="shared" si="0"/>
        <v>4448</v>
      </c>
      <c r="G98" s="605">
        <f t="shared" si="0"/>
        <v>150392</v>
      </c>
    </row>
    <row r="99" spans="1:8">
      <c r="A99" s="604" t="s">
        <v>874</v>
      </c>
      <c r="B99" s="605">
        <f t="shared" si="0"/>
        <v>73614</v>
      </c>
      <c r="C99" s="605">
        <f t="shared" si="0"/>
        <v>80862</v>
      </c>
      <c r="D99" s="606">
        <f t="shared" si="0"/>
        <v>154476</v>
      </c>
      <c r="E99" s="607">
        <f t="shared" si="0"/>
        <v>150249</v>
      </c>
      <c r="F99" s="605">
        <f t="shared" si="0"/>
        <v>4227</v>
      </c>
      <c r="G99" s="605">
        <f t="shared" si="0"/>
        <v>154476</v>
      </c>
    </row>
    <row r="100" spans="1:8" ht="13.8" thickBot="1">
      <c r="A100" s="604" t="s">
        <v>875</v>
      </c>
      <c r="B100" s="605">
        <f t="shared" si="0"/>
        <v>74204</v>
      </c>
      <c r="C100" s="605">
        <f t="shared" si="0"/>
        <v>82899</v>
      </c>
      <c r="D100" s="608">
        <f t="shared" si="0"/>
        <v>157103</v>
      </c>
      <c r="E100" s="607">
        <f t="shared" si="0"/>
        <v>153097</v>
      </c>
      <c r="F100" s="609">
        <f t="shared" si="0"/>
        <v>4006</v>
      </c>
      <c r="G100" s="609">
        <f t="shared" si="0"/>
        <v>157103</v>
      </c>
    </row>
    <row r="101" spans="1:8" ht="13.8" thickTop="1">
      <c r="A101" s="610" t="s">
        <v>876</v>
      </c>
      <c r="B101" s="611">
        <f t="shared" si="0"/>
        <v>72255</v>
      </c>
      <c r="C101" s="611">
        <f t="shared" si="0"/>
        <v>83021</v>
      </c>
      <c r="D101" s="606">
        <f t="shared" si="0"/>
        <v>155276</v>
      </c>
      <c r="E101" s="612">
        <f t="shared" si="0"/>
        <v>151290</v>
      </c>
      <c r="F101" s="605">
        <f t="shared" si="0"/>
        <v>3986</v>
      </c>
      <c r="G101" s="605">
        <f t="shared" si="0"/>
        <v>155276</v>
      </c>
    </row>
    <row r="102" spans="1:8">
      <c r="A102" s="604" t="s">
        <v>902</v>
      </c>
      <c r="B102" s="605">
        <f t="shared" si="0"/>
        <v>71429</v>
      </c>
      <c r="C102" s="605">
        <f t="shared" si="0"/>
        <v>83947</v>
      </c>
      <c r="D102" s="606">
        <f t="shared" si="0"/>
        <v>155376</v>
      </c>
      <c r="E102" s="607">
        <f t="shared" si="0"/>
        <v>151458</v>
      </c>
      <c r="F102" s="605">
        <f t="shared" si="0"/>
        <v>3918</v>
      </c>
      <c r="G102" s="605">
        <f t="shared" si="0"/>
        <v>155376</v>
      </c>
    </row>
    <row r="103" spans="1:8">
      <c r="A103" s="604" t="s">
        <v>878</v>
      </c>
      <c r="B103" s="605">
        <f t="shared" si="0"/>
        <v>71419</v>
      </c>
      <c r="C103" s="605">
        <f t="shared" si="0"/>
        <v>84613</v>
      </c>
      <c r="D103" s="606">
        <f t="shared" si="0"/>
        <v>156032</v>
      </c>
      <c r="E103" s="607">
        <f t="shared" si="0"/>
        <v>152026</v>
      </c>
      <c r="F103" s="605">
        <f t="shared" si="0"/>
        <v>4006</v>
      </c>
      <c r="G103" s="605">
        <f t="shared" si="0"/>
        <v>156032</v>
      </c>
    </row>
    <row r="104" spans="1:8">
      <c r="A104" s="604" t="s">
        <v>879</v>
      </c>
      <c r="B104" s="605">
        <f t="shared" si="0"/>
        <v>71507</v>
      </c>
      <c r="C104" s="605">
        <f t="shared" si="0"/>
        <v>84993</v>
      </c>
      <c r="D104" s="606">
        <f t="shared" si="0"/>
        <v>156500</v>
      </c>
      <c r="E104" s="607">
        <f t="shared" si="0"/>
        <v>152166</v>
      </c>
      <c r="F104" s="605">
        <f t="shared" si="0"/>
        <v>4334</v>
      </c>
      <c r="G104" s="605">
        <f t="shared" si="0"/>
        <v>156500</v>
      </c>
    </row>
    <row r="105" spans="1:8" ht="13.8" thickBot="1">
      <c r="A105" s="604" t="s">
        <v>880</v>
      </c>
      <c r="B105" s="605">
        <f t="shared" si="0"/>
        <v>71363</v>
      </c>
      <c r="C105" s="605">
        <f t="shared" si="0"/>
        <v>85654</v>
      </c>
      <c r="D105" s="606">
        <f t="shared" si="0"/>
        <v>157017</v>
      </c>
      <c r="E105" s="607">
        <f t="shared" si="0"/>
        <v>152122</v>
      </c>
      <c r="F105" s="605">
        <f t="shared" si="0"/>
        <v>4895</v>
      </c>
      <c r="G105" s="605">
        <f t="shared" si="0"/>
        <v>157017</v>
      </c>
    </row>
    <row r="106" spans="1:8" ht="13.8" thickTop="1">
      <c r="A106" s="610" t="s">
        <v>881</v>
      </c>
      <c r="B106" s="611">
        <f t="shared" si="0"/>
        <v>71610</v>
      </c>
      <c r="C106" s="611">
        <f t="shared" si="0"/>
        <v>86580</v>
      </c>
      <c r="D106" s="613">
        <f t="shared" si="0"/>
        <v>158190</v>
      </c>
      <c r="E106" s="612">
        <f t="shared" si="0"/>
        <v>153155</v>
      </c>
      <c r="F106" s="611">
        <f t="shared" si="0"/>
        <v>5035</v>
      </c>
      <c r="G106" s="611">
        <f t="shared" si="0"/>
        <v>158190</v>
      </c>
    </row>
    <row r="107" spans="1:8">
      <c r="A107" s="614" t="s">
        <v>882</v>
      </c>
      <c r="B107" s="605">
        <f t="shared" si="0"/>
        <v>73405</v>
      </c>
      <c r="C107" s="605">
        <f t="shared" si="0"/>
        <v>88134</v>
      </c>
      <c r="D107" s="606">
        <f t="shared" si="0"/>
        <v>161539</v>
      </c>
      <c r="E107" s="607">
        <f t="shared" si="0"/>
        <v>155984</v>
      </c>
      <c r="F107" s="605">
        <f t="shared" si="0"/>
        <v>5555</v>
      </c>
      <c r="G107" s="605">
        <f t="shared" si="0"/>
        <v>161539</v>
      </c>
    </row>
    <row r="108" spans="1:8">
      <c r="A108" s="614" t="s">
        <v>903</v>
      </c>
      <c r="B108" s="605">
        <f t="shared" si="0"/>
        <v>74126</v>
      </c>
      <c r="C108" s="605">
        <f t="shared" si="0"/>
        <v>89217</v>
      </c>
      <c r="D108" s="606">
        <f t="shared" si="0"/>
        <v>163343</v>
      </c>
      <c r="E108" s="607">
        <f t="shared" si="0"/>
        <v>157357</v>
      </c>
      <c r="F108" s="605">
        <f t="shared" si="0"/>
        <v>5986</v>
      </c>
      <c r="G108" s="605">
        <f t="shared" si="0"/>
        <v>163343</v>
      </c>
    </row>
    <row r="109" spans="1:8" ht="13.8" thickBot="1">
      <c r="A109" s="614" t="s">
        <v>884</v>
      </c>
      <c r="B109" s="605">
        <f t="shared" si="0"/>
        <v>76502</v>
      </c>
      <c r="C109" s="605">
        <f t="shared" si="0"/>
        <v>92044</v>
      </c>
      <c r="D109" s="606">
        <f t="shared" si="0"/>
        <v>168546</v>
      </c>
      <c r="E109" s="607">
        <f t="shared" si="0"/>
        <v>161321</v>
      </c>
      <c r="F109" s="605">
        <f t="shared" si="0"/>
        <v>7225</v>
      </c>
      <c r="G109" s="605">
        <f t="shared" si="0"/>
        <v>168546</v>
      </c>
    </row>
    <row r="110" spans="1:8" ht="13.5" customHeight="1" thickTop="1">
      <c r="A110" s="610" t="s">
        <v>885</v>
      </c>
      <c r="B110" s="611">
        <v>79602</v>
      </c>
      <c r="C110" s="611">
        <v>96174</v>
      </c>
      <c r="D110" s="613">
        <v>175776</v>
      </c>
      <c r="E110" s="612">
        <v>167565</v>
      </c>
      <c r="F110" s="611">
        <v>8211</v>
      </c>
      <c r="G110" s="611">
        <v>175776</v>
      </c>
      <c r="H110" s="25"/>
    </row>
    <row r="111" spans="1:8" ht="13.5" customHeight="1">
      <c r="A111" s="614" t="s">
        <v>886</v>
      </c>
      <c r="B111" s="605">
        <v>84325</v>
      </c>
      <c r="C111" s="605">
        <v>101519</v>
      </c>
      <c r="D111" s="606">
        <v>185844</v>
      </c>
      <c r="E111" s="607">
        <v>176124</v>
      </c>
      <c r="F111" s="605">
        <v>9720</v>
      </c>
      <c r="G111" s="605">
        <v>185844</v>
      </c>
      <c r="H111" s="25"/>
    </row>
    <row r="112" spans="1:8" ht="13.5" customHeight="1">
      <c r="A112" s="614" t="s">
        <v>887</v>
      </c>
      <c r="B112" s="605">
        <v>88349</v>
      </c>
      <c r="C112" s="605">
        <v>107307</v>
      </c>
      <c r="D112" s="606">
        <v>195656</v>
      </c>
      <c r="E112" s="607">
        <v>185089</v>
      </c>
      <c r="F112" s="605">
        <v>10567</v>
      </c>
      <c r="G112" s="605">
        <v>195656</v>
      </c>
      <c r="H112" s="25"/>
    </row>
    <row r="113" spans="1:8" ht="13.5" customHeight="1">
      <c r="A113" s="614" t="s">
        <v>888</v>
      </c>
      <c r="B113" s="605">
        <v>90823</v>
      </c>
      <c r="C113" s="605">
        <v>111668</v>
      </c>
      <c r="D113" s="606">
        <v>202491</v>
      </c>
      <c r="E113" s="607">
        <v>190771</v>
      </c>
      <c r="F113" s="605">
        <v>11720</v>
      </c>
      <c r="G113" s="605">
        <v>202491</v>
      </c>
      <c r="H113" s="25"/>
    </row>
    <row r="114" spans="1:8" ht="13.5" customHeight="1">
      <c r="A114" s="614" t="s">
        <v>889</v>
      </c>
      <c r="B114" s="605">
        <v>93180</v>
      </c>
      <c r="C114" s="605">
        <v>114409</v>
      </c>
      <c r="D114" s="606">
        <v>207589</v>
      </c>
      <c r="E114" s="607">
        <v>194246</v>
      </c>
      <c r="F114" s="605">
        <v>13343</v>
      </c>
      <c r="G114" s="605">
        <v>207589</v>
      </c>
      <c r="H114" s="25"/>
    </row>
    <row r="115" spans="1:8" ht="13.5" customHeight="1">
      <c r="A115" s="614" t="s">
        <v>907</v>
      </c>
      <c r="B115" s="605">
        <v>95014</v>
      </c>
      <c r="C115" s="605">
        <v>116808</v>
      </c>
      <c r="D115" s="606">
        <v>211822</v>
      </c>
      <c r="E115" s="607">
        <v>197379</v>
      </c>
      <c r="F115" s="605">
        <v>14443</v>
      </c>
      <c r="G115" s="605">
        <v>211822</v>
      </c>
      <c r="H115" s="25"/>
    </row>
    <row r="116" spans="1:8" ht="13.5" customHeight="1">
      <c r="A116" s="614" t="s">
        <v>891</v>
      </c>
      <c r="B116" s="605">
        <v>96211</v>
      </c>
      <c r="C116" s="605">
        <v>118542</v>
      </c>
      <c r="D116" s="606">
        <v>214753</v>
      </c>
      <c r="E116" s="607">
        <v>198915</v>
      </c>
      <c r="F116" s="605">
        <v>15838</v>
      </c>
      <c r="G116" s="605">
        <v>214753</v>
      </c>
      <c r="H116" s="25"/>
    </row>
    <row r="117" spans="1:8" ht="13.5" customHeight="1">
      <c r="A117" s="204" t="s">
        <v>892</v>
      </c>
      <c r="B117" s="605">
        <v>97688</v>
      </c>
      <c r="C117" s="605">
        <v>119562</v>
      </c>
      <c r="D117" s="606">
        <v>217250</v>
      </c>
      <c r="E117" s="607">
        <v>200469</v>
      </c>
      <c r="F117" s="605">
        <v>16781</v>
      </c>
      <c r="G117" s="605">
        <v>217250</v>
      </c>
      <c r="H117" s="25"/>
    </row>
    <row r="118" spans="1:8" ht="13.5" customHeight="1">
      <c r="A118" s="204" t="s">
        <v>893</v>
      </c>
      <c r="B118" s="605">
        <v>98599</v>
      </c>
      <c r="C118" s="605">
        <v>121133</v>
      </c>
      <c r="D118" s="606">
        <v>219732</v>
      </c>
      <c r="E118" s="607">
        <v>202375</v>
      </c>
      <c r="F118" s="605">
        <v>17357</v>
      </c>
      <c r="G118" s="605">
        <v>219732</v>
      </c>
      <c r="H118" s="25"/>
    </row>
    <row r="119" spans="1:8" ht="13.5" customHeight="1" thickBot="1">
      <c r="A119" s="204" t="s">
        <v>894</v>
      </c>
      <c r="B119" s="605">
        <v>99484</v>
      </c>
      <c r="C119" s="605">
        <v>122168</v>
      </c>
      <c r="D119" s="606">
        <v>221652</v>
      </c>
      <c r="E119" s="607">
        <v>203347</v>
      </c>
      <c r="F119" s="605">
        <v>18305</v>
      </c>
      <c r="G119" s="605">
        <v>221652</v>
      </c>
      <c r="H119" s="25"/>
    </row>
    <row r="120" spans="1:8" ht="15.75" customHeight="1" thickTop="1" thickBot="1">
      <c r="A120" s="475" t="s">
        <v>895</v>
      </c>
      <c r="B120" s="611">
        <v>99220</v>
      </c>
      <c r="C120" s="611">
        <v>123198</v>
      </c>
      <c r="D120" s="613">
        <v>222418</v>
      </c>
      <c r="E120" s="612">
        <v>203960</v>
      </c>
      <c r="F120" s="611">
        <v>18458</v>
      </c>
      <c r="G120" s="611">
        <v>222418</v>
      </c>
      <c r="H120" s="25"/>
    </row>
    <row r="121" spans="1:8" ht="15.75" customHeight="1" thickTop="1">
      <c r="A121" s="204" t="s">
        <v>896</v>
      </c>
      <c r="B121" s="374">
        <v>107192</v>
      </c>
      <c r="C121" s="374">
        <v>133541</v>
      </c>
      <c r="D121" s="375">
        <v>240733</v>
      </c>
      <c r="E121" s="376">
        <v>219928</v>
      </c>
      <c r="F121" s="374">
        <v>20805</v>
      </c>
      <c r="G121" s="374">
        <v>240733</v>
      </c>
    </row>
    <row r="122" spans="1:8">
      <c r="A122" s="204" t="s">
        <v>897</v>
      </c>
      <c r="B122" s="481">
        <v>110852</v>
      </c>
      <c r="C122" s="481">
        <v>140710</v>
      </c>
      <c r="D122" s="482">
        <v>251562</v>
      </c>
      <c r="E122" s="499">
        <v>229273</v>
      </c>
      <c r="F122" s="481">
        <v>22289</v>
      </c>
      <c r="G122" s="481">
        <v>251562</v>
      </c>
    </row>
    <row r="123" spans="1:8">
      <c r="A123" s="204" t="s">
        <v>898</v>
      </c>
      <c r="B123" s="481">
        <v>112480</v>
      </c>
      <c r="C123" s="481">
        <v>143469</v>
      </c>
      <c r="D123" s="482">
        <v>255949</v>
      </c>
      <c r="E123" s="499">
        <v>232073</v>
      </c>
      <c r="F123" s="481">
        <v>23876</v>
      </c>
      <c r="G123" s="481">
        <v>255949</v>
      </c>
    </row>
    <row r="124" spans="1:8" ht="12.75" customHeight="1">
      <c r="A124" s="342"/>
      <c r="B124" s="126"/>
      <c r="C124" s="126"/>
      <c r="D124" s="126"/>
      <c r="E124" s="126"/>
      <c r="F124" s="127"/>
      <c r="G124" s="126"/>
    </row>
    <row r="125" spans="1:8">
      <c r="A125" s="333" t="s">
        <v>908</v>
      </c>
      <c r="B125" s="140"/>
      <c r="C125" s="140"/>
      <c r="D125" s="140"/>
      <c r="E125" s="140"/>
      <c r="F125" s="140"/>
      <c r="G125" s="140"/>
    </row>
    <row r="126" spans="1:8">
      <c r="A126" s="334" t="s">
        <v>909</v>
      </c>
      <c r="B126" s="140"/>
      <c r="C126" s="140"/>
      <c r="D126" s="140"/>
      <c r="E126" s="140"/>
      <c r="F126" s="140"/>
      <c r="G126" s="140"/>
    </row>
    <row r="127" spans="1:8">
      <c r="A127" s="334" t="s">
        <v>910</v>
      </c>
      <c r="B127" s="140"/>
      <c r="C127" s="140"/>
      <c r="D127" s="140"/>
      <c r="E127" s="140"/>
      <c r="F127" s="140"/>
      <c r="G127" s="140"/>
    </row>
    <row r="128" spans="1:8">
      <c r="A128" s="334" t="s">
        <v>911</v>
      </c>
      <c r="B128" s="140"/>
      <c r="C128" s="140"/>
      <c r="D128" s="140"/>
      <c r="E128" s="140"/>
      <c r="F128" s="140"/>
      <c r="G128" s="140"/>
    </row>
    <row r="129" spans="1:7">
      <c r="A129" s="334" t="s">
        <v>912</v>
      </c>
      <c r="B129" s="140"/>
      <c r="C129" s="140"/>
      <c r="D129" s="140"/>
      <c r="E129" s="140"/>
      <c r="F129" s="140"/>
      <c r="G129" s="140"/>
    </row>
    <row r="130" spans="1:7">
      <c r="A130" s="334" t="s">
        <v>913</v>
      </c>
      <c r="B130" s="140"/>
      <c r="C130" s="140"/>
      <c r="D130" s="140"/>
      <c r="E130" s="140"/>
      <c r="F130" s="140"/>
      <c r="G130" s="140"/>
    </row>
    <row r="131" spans="1:7">
      <c r="A131" s="334" t="s">
        <v>914</v>
      </c>
      <c r="B131" s="140"/>
      <c r="C131" s="140"/>
      <c r="D131" s="140"/>
      <c r="E131" s="140"/>
      <c r="F131" s="140"/>
      <c r="G131" s="140"/>
    </row>
    <row r="132" spans="1:7">
      <c r="A132" s="334" t="s">
        <v>915</v>
      </c>
      <c r="B132" s="140"/>
      <c r="C132" s="140"/>
      <c r="D132" s="140"/>
      <c r="E132" s="140"/>
      <c r="F132" s="140"/>
      <c r="G132" s="140"/>
    </row>
    <row r="133" spans="1:7">
      <c r="A133" s="334" t="s">
        <v>916</v>
      </c>
      <c r="B133" s="140"/>
      <c r="C133" s="140"/>
      <c r="D133" s="140"/>
      <c r="E133" s="140"/>
      <c r="F133" s="140"/>
      <c r="G133" s="140"/>
    </row>
    <row r="134" spans="1:7">
      <c r="A134" s="334" t="s">
        <v>917</v>
      </c>
      <c r="B134" s="140"/>
      <c r="C134" s="140"/>
      <c r="D134" s="140"/>
      <c r="E134" s="140"/>
      <c r="F134" s="140"/>
      <c r="G134" s="140"/>
    </row>
    <row r="135" spans="1:7">
      <c r="A135" s="334" t="s">
        <v>918</v>
      </c>
      <c r="B135" s="140"/>
      <c r="C135" s="140"/>
      <c r="D135" s="140"/>
      <c r="E135" s="140"/>
      <c r="F135" s="140"/>
      <c r="G135" s="140"/>
    </row>
    <row r="136" spans="1:7">
      <c r="A136" s="334" t="s">
        <v>919</v>
      </c>
      <c r="B136" s="140"/>
      <c r="C136" s="140"/>
      <c r="D136" s="140"/>
      <c r="E136" s="140"/>
      <c r="F136" s="140"/>
      <c r="G136" s="140"/>
    </row>
    <row r="137" spans="1:7">
      <c r="A137" s="333" t="s">
        <v>920</v>
      </c>
      <c r="B137" s="140"/>
      <c r="C137" s="140"/>
      <c r="D137" s="140"/>
      <c r="E137" s="140"/>
      <c r="F137" s="140"/>
      <c r="G137" s="140"/>
    </row>
    <row r="138" spans="1:7">
      <c r="A138" s="333" t="s">
        <v>921</v>
      </c>
      <c r="B138" s="140"/>
      <c r="C138" s="140"/>
      <c r="D138" s="140"/>
      <c r="E138" s="140"/>
      <c r="F138" s="140"/>
      <c r="G138" s="140"/>
    </row>
    <row r="139" spans="1:7">
      <c r="A139" s="333" t="s">
        <v>922</v>
      </c>
      <c r="B139" s="140"/>
      <c r="C139" s="140"/>
      <c r="D139" s="140"/>
      <c r="E139" s="140"/>
      <c r="F139" s="140"/>
      <c r="G139" s="140"/>
    </row>
    <row r="140" spans="1:7">
      <c r="A140" s="333" t="s">
        <v>923</v>
      </c>
      <c r="B140" s="140"/>
      <c r="C140" s="140"/>
      <c r="D140" s="140"/>
      <c r="E140" s="140"/>
      <c r="F140" s="140"/>
      <c r="G140" s="140"/>
    </row>
    <row r="141" spans="1:7">
      <c r="A141" s="333" t="s">
        <v>924</v>
      </c>
      <c r="B141" s="140"/>
      <c r="C141" s="140"/>
      <c r="D141" s="140"/>
      <c r="E141" s="140"/>
      <c r="F141" s="140"/>
      <c r="G141" s="140"/>
    </row>
    <row r="142" spans="1:7">
      <c r="A142" s="140" t="s">
        <v>925</v>
      </c>
      <c r="B142" s="140"/>
      <c r="C142" s="140"/>
      <c r="D142" s="140"/>
      <c r="E142" s="140"/>
      <c r="F142" s="140"/>
      <c r="G142" s="140"/>
    </row>
    <row r="143" spans="1:7">
      <c r="A143" s="140" t="s">
        <v>926</v>
      </c>
      <c r="B143" s="140"/>
      <c r="C143" s="140"/>
      <c r="D143" s="140"/>
      <c r="E143" s="140"/>
      <c r="F143" s="140"/>
      <c r="G143" s="140"/>
    </row>
    <row r="144" spans="1:7">
      <c r="A144" s="140" t="s">
        <v>927</v>
      </c>
      <c r="B144" s="140"/>
      <c r="C144" s="140"/>
      <c r="D144" s="140"/>
      <c r="E144" s="140"/>
      <c r="F144" s="140"/>
      <c r="G144" s="140"/>
    </row>
    <row r="145" spans="1:24">
      <c r="A145" s="140" t="s">
        <v>928</v>
      </c>
      <c r="B145" s="140"/>
      <c r="C145" s="140"/>
      <c r="D145" s="140"/>
      <c r="E145" s="140"/>
      <c r="F145" s="140"/>
      <c r="G145" s="140"/>
    </row>
    <row r="146" spans="1:24" ht="12.6" customHeight="1">
      <c r="A146" s="706" t="s">
        <v>929</v>
      </c>
      <c r="B146" s="706"/>
      <c r="C146" s="706"/>
      <c r="D146" s="706"/>
      <c r="E146" s="706"/>
      <c r="F146" s="706"/>
      <c r="G146" s="706"/>
    </row>
    <row r="147" spans="1:24">
      <c r="A147" s="140" t="s">
        <v>930</v>
      </c>
      <c r="B147" s="140"/>
      <c r="C147" s="140"/>
      <c r="D147" s="140"/>
      <c r="E147" s="140"/>
      <c r="F147" s="140"/>
      <c r="G147" s="140"/>
    </row>
    <row r="148" spans="1:24">
      <c r="A148" s="140" t="s">
        <v>931</v>
      </c>
      <c r="B148" s="140"/>
      <c r="C148" s="140"/>
      <c r="D148" s="140"/>
      <c r="E148" s="140"/>
      <c r="F148" s="140"/>
      <c r="G148" s="140"/>
    </row>
    <row r="149" spans="1:24">
      <c r="A149" s="140" t="s">
        <v>932</v>
      </c>
      <c r="B149" s="140"/>
      <c r="C149" s="140"/>
      <c r="D149" s="140"/>
      <c r="E149" s="140"/>
      <c r="F149" s="140"/>
      <c r="G149" s="140"/>
    </row>
    <row r="150" spans="1:24">
      <c r="A150" s="140" t="s">
        <v>933</v>
      </c>
      <c r="B150" s="140"/>
      <c r="C150" s="140"/>
      <c r="D150" s="140"/>
      <c r="E150" s="140"/>
      <c r="F150" s="140"/>
      <c r="G150" s="140"/>
    </row>
    <row r="151" spans="1:24">
      <c r="A151" s="140" t="s">
        <v>934</v>
      </c>
      <c r="B151" s="140"/>
      <c r="C151" s="140"/>
      <c r="D151" s="140"/>
      <c r="E151" s="140"/>
      <c r="F151" s="140"/>
      <c r="G151" s="140"/>
    </row>
    <row r="152" spans="1:24">
      <c r="A152" s="140" t="s">
        <v>935</v>
      </c>
      <c r="B152" s="140"/>
      <c r="C152" s="140"/>
      <c r="D152" s="140"/>
      <c r="E152" s="140"/>
      <c r="F152" s="140"/>
      <c r="G152" s="140"/>
    </row>
    <row r="153" spans="1:24">
      <c r="A153" s="714" t="s">
        <v>936</v>
      </c>
      <c r="B153" s="714"/>
      <c r="C153" s="714"/>
      <c r="D153" s="714"/>
      <c r="E153" s="714"/>
      <c r="F153" s="714"/>
      <c r="G153" s="714"/>
    </row>
    <row r="154" spans="1:24">
      <c r="A154" s="472" t="s">
        <v>937</v>
      </c>
      <c r="B154" s="472"/>
      <c r="C154" s="472"/>
      <c r="D154" s="472"/>
      <c r="E154" s="472"/>
      <c r="F154" s="472"/>
      <c r="G154" s="472"/>
    </row>
    <row r="155" spans="1:24">
      <c r="A155" s="473" t="s">
        <v>938</v>
      </c>
      <c r="B155" s="474"/>
      <c r="C155" s="474"/>
      <c r="D155" s="474"/>
      <c r="E155" s="474"/>
      <c r="F155" s="474"/>
      <c r="G155" s="474"/>
    </row>
    <row r="156" spans="1:24">
      <c r="A156" s="473" t="s">
        <v>939</v>
      </c>
      <c r="B156" s="474"/>
      <c r="C156" s="474"/>
      <c r="D156" s="474"/>
      <c r="E156" s="474"/>
      <c r="F156" s="474"/>
      <c r="G156" s="474"/>
    </row>
    <row r="157" spans="1:24">
      <c r="A157" s="140" t="s">
        <v>940</v>
      </c>
    </row>
    <row r="159" spans="1:24" s="140" customFormat="1">
      <c r="A159" s="650"/>
      <c r="B159" s="650"/>
      <c r="C159" s="650"/>
      <c r="D159" s="650"/>
      <c r="E159" s="650"/>
      <c r="F159" s="650"/>
      <c r="G159" s="650"/>
      <c r="H159" s="650"/>
      <c r="I159" s="650"/>
      <c r="J159" s="650"/>
      <c r="K159" s="650"/>
      <c r="L159" s="141"/>
      <c r="M159" s="141"/>
      <c r="N159" s="141"/>
      <c r="O159" s="141"/>
      <c r="P159" s="141"/>
      <c r="Q159" s="141"/>
      <c r="R159" s="141"/>
      <c r="S159" s="183"/>
      <c r="T159" s="183"/>
      <c r="U159" s="183"/>
      <c r="V159" s="183"/>
      <c r="W159" s="183"/>
      <c r="X159" s="183"/>
    </row>
    <row r="160" spans="1:24" s="140" customFormat="1">
      <c r="A160" s="650"/>
      <c r="B160" s="650"/>
      <c r="C160" s="650"/>
      <c r="D160" s="650"/>
      <c r="E160" s="650"/>
      <c r="F160" s="650"/>
      <c r="G160" s="650"/>
      <c r="H160" s="650"/>
      <c r="I160" s="650"/>
      <c r="J160" s="650"/>
      <c r="K160" s="650"/>
      <c r="L160" s="141"/>
      <c r="M160" s="141"/>
      <c r="N160" s="141"/>
      <c r="O160" s="141"/>
      <c r="P160" s="141"/>
      <c r="Q160" s="141"/>
      <c r="R160" s="141"/>
    </row>
    <row r="338" spans="3:9" ht="18.600000000000001" customHeight="1">
      <c r="C338" t="s">
        <v>71</v>
      </c>
      <c r="D338" s="147">
        <f t="shared" ref="D338:I338" si="1">SUM(D337)</f>
        <v>0</v>
      </c>
      <c r="E338" s="147">
        <f t="shared" si="1"/>
        <v>0</v>
      </c>
      <c r="F338" s="147">
        <f t="shared" si="1"/>
        <v>0</v>
      </c>
      <c r="G338" s="147">
        <f t="shared" si="1"/>
        <v>0</v>
      </c>
      <c r="H338" s="147">
        <f t="shared" si="1"/>
        <v>0</v>
      </c>
      <c r="I338" s="147">
        <f t="shared" si="1"/>
        <v>0</v>
      </c>
    </row>
    <row r="340" spans="3:9">
      <c r="D340">
        <f t="shared" ref="D340:I340" si="2">SUM(D338:D339)</f>
        <v>0</v>
      </c>
      <c r="E340">
        <f t="shared" si="2"/>
        <v>0</v>
      </c>
      <c r="F340">
        <f t="shared" si="2"/>
        <v>0</v>
      </c>
      <c r="G340">
        <f t="shared" si="2"/>
        <v>0</v>
      </c>
      <c r="H340">
        <f t="shared" si="2"/>
        <v>0</v>
      </c>
      <c r="I340">
        <f t="shared" si="2"/>
        <v>0</v>
      </c>
    </row>
    <row r="387" spans="4:9">
      <c r="D387" s="4"/>
      <c r="E387" s="147"/>
      <c r="F387" s="147"/>
      <c r="G387" s="147"/>
      <c r="H387" s="147"/>
      <c r="I387" s="147"/>
    </row>
    <row r="522" ht="13.95" customHeight="1"/>
    <row r="783" spans="4:9">
      <c r="D783" s="4"/>
      <c r="E783" s="147"/>
      <c r="F783" s="147"/>
      <c r="G783" s="147"/>
      <c r="H783" s="147"/>
      <c r="I783" s="147"/>
    </row>
    <row r="1157" ht="28.2" customHeight="1"/>
    <row r="1845" ht="13.95" customHeight="1"/>
  </sheetData>
  <mergeCells count="31">
    <mergeCell ref="F52:F53"/>
    <mergeCell ref="A52:A53"/>
    <mergeCell ref="A48:G48"/>
    <mergeCell ref="A50:G50"/>
    <mergeCell ref="A89:G89"/>
    <mergeCell ref="D52:D53"/>
    <mergeCell ref="E52:E53"/>
    <mergeCell ref="B52:B53"/>
    <mergeCell ref="C52:C53"/>
    <mergeCell ref="A88:G88"/>
    <mergeCell ref="G52:G53"/>
    <mergeCell ref="A2:G2"/>
    <mergeCell ref="F7:F8"/>
    <mergeCell ref="G7:G8"/>
    <mergeCell ref="B7:B8"/>
    <mergeCell ref="C7:C8"/>
    <mergeCell ref="A3:G3"/>
    <mergeCell ref="A5:G5"/>
    <mergeCell ref="D7:D8"/>
    <mergeCell ref="E7:E8"/>
    <mergeCell ref="A160:K160"/>
    <mergeCell ref="A146:G146"/>
    <mergeCell ref="C93:C94"/>
    <mergeCell ref="A91:G91"/>
    <mergeCell ref="A159:K159"/>
    <mergeCell ref="D93:D94"/>
    <mergeCell ref="F93:F94"/>
    <mergeCell ref="A153:G153"/>
    <mergeCell ref="G93:G94"/>
    <mergeCell ref="E93:E94"/>
    <mergeCell ref="B93:B94"/>
  </mergeCells>
  <phoneticPr fontId="0" type="noConversion"/>
  <printOptions horizontalCentered="1"/>
  <pageMargins left="0.39370078740157483" right="0.39370078740157483" top="0.59055118110236227" bottom="0.39370078740157483" header="0.51181102362204722" footer="0.51181102362204722"/>
  <pageSetup paperSize="9" scale="75" orientation="portrait" r:id="rId1"/>
  <headerFooter alignWithMargins="0">
    <oddFooter>&amp;R&amp;A</oddFooter>
  </headerFooter>
  <rowBreaks count="1" manualBreakCount="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7:A81"/>
  <sheetViews>
    <sheetView zoomScaleNormal="100" workbookViewId="0">
      <selection sqref="A1:XFD1"/>
    </sheetView>
  </sheetViews>
  <sheetFormatPr defaultColWidth="8.88671875" defaultRowHeight="13.2"/>
  <cols>
    <col min="1" max="1" width="127.109375" customWidth="1"/>
    <col min="2" max="2" width="0.109375" customWidth="1"/>
  </cols>
  <sheetData>
    <row r="47" ht="30" customHeight="1"/>
    <row r="81" ht="23.4" customHeight="1"/>
  </sheetData>
  <printOptions horizontalCentered="1"/>
  <pageMargins left="0.51181102362204722" right="0.31496062992125984" top="0.74803149606299213" bottom="0.74803149606299213" header="0.31496062992125984" footer="0.31496062992125984"/>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1835"/>
  <sheetViews>
    <sheetView zoomScaleNormal="100" workbookViewId="0"/>
  </sheetViews>
  <sheetFormatPr defaultColWidth="8.88671875" defaultRowHeight="13.2"/>
  <cols>
    <col min="1" max="1" width="2.44140625" style="88" customWidth="1"/>
    <col min="2" max="2" width="50" style="137" customWidth="1"/>
    <col min="3" max="11" width="8.33203125" style="88" customWidth="1"/>
    <col min="12" max="16384" width="8.88671875" style="88"/>
  </cols>
  <sheetData>
    <row r="1" spans="1:24">
      <c r="A1" s="1" t="s">
        <v>43</v>
      </c>
      <c r="B1" s="87"/>
    </row>
    <row r="2" spans="1:24" ht="13.2" customHeight="1">
      <c r="A2" s="723" t="s">
        <v>44</v>
      </c>
      <c r="B2" s="723"/>
      <c r="C2" s="723"/>
      <c r="D2" s="723"/>
      <c r="E2" s="723"/>
      <c r="F2" s="723"/>
      <c r="G2" s="723"/>
      <c r="H2" s="723"/>
      <c r="I2" s="723"/>
      <c r="J2" s="723"/>
      <c r="K2" s="723"/>
      <c r="L2" s="723"/>
      <c r="M2" s="723"/>
      <c r="N2" s="723"/>
      <c r="O2" s="723"/>
      <c r="P2" s="723"/>
      <c r="Q2" s="723"/>
    </row>
    <row r="3" spans="1:24" ht="13.2" customHeight="1">
      <c r="A3" s="723" t="s">
        <v>941</v>
      </c>
      <c r="B3" s="723"/>
      <c r="C3" s="723"/>
      <c r="D3" s="723"/>
      <c r="E3" s="723"/>
      <c r="F3" s="723"/>
      <c r="G3" s="723"/>
      <c r="H3" s="723"/>
      <c r="I3" s="723"/>
      <c r="J3" s="723"/>
      <c r="K3" s="723"/>
      <c r="L3" s="723"/>
      <c r="M3" s="723"/>
      <c r="N3" s="723"/>
      <c r="O3" s="723"/>
      <c r="P3" s="723"/>
      <c r="Q3" s="723"/>
    </row>
    <row r="4" spans="1:24" ht="13.8" thickBot="1"/>
    <row r="5" spans="1:24">
      <c r="A5" s="89"/>
      <c r="B5" s="90"/>
      <c r="C5" s="726" t="s">
        <v>942</v>
      </c>
      <c r="D5" s="727"/>
      <c r="E5" s="727"/>
      <c r="F5" s="728" t="s">
        <v>943</v>
      </c>
      <c r="G5" s="727"/>
      <c r="H5" s="729"/>
      <c r="I5" s="727" t="s">
        <v>944</v>
      </c>
      <c r="J5" s="727"/>
      <c r="K5" s="727"/>
      <c r="L5" s="726" t="s">
        <v>945</v>
      </c>
      <c r="M5" s="727"/>
      <c r="N5" s="727"/>
      <c r="O5" s="726" t="s">
        <v>946</v>
      </c>
      <c r="P5" s="727"/>
      <c r="Q5" s="727"/>
    </row>
    <row r="6" spans="1:24">
      <c r="A6" s="91"/>
      <c r="B6" s="259"/>
      <c r="C6" s="92" t="s">
        <v>51</v>
      </c>
      <c r="D6" s="93" t="s">
        <v>52</v>
      </c>
      <c r="E6" s="93" t="s">
        <v>53</v>
      </c>
      <c r="F6" s="427" t="s">
        <v>51</v>
      </c>
      <c r="G6" s="93" t="s">
        <v>52</v>
      </c>
      <c r="H6" s="428" t="s">
        <v>53</v>
      </c>
      <c r="I6" s="93" t="s">
        <v>51</v>
      </c>
      <c r="J6" s="93" t="s">
        <v>52</v>
      </c>
      <c r="K6" s="93" t="s">
        <v>53</v>
      </c>
      <c r="L6" s="92" t="s">
        <v>51</v>
      </c>
      <c r="M6" s="93" t="s">
        <v>52</v>
      </c>
      <c r="N6" s="93" t="s">
        <v>53</v>
      </c>
      <c r="O6" s="92" t="s">
        <v>51</v>
      </c>
      <c r="P6" s="93" t="s">
        <v>52</v>
      </c>
      <c r="Q6" s="93" t="s">
        <v>53</v>
      </c>
    </row>
    <row r="7" spans="1:24">
      <c r="A7" s="266" t="s">
        <v>54</v>
      </c>
      <c r="B7" s="95"/>
      <c r="C7" s="96"/>
      <c r="D7" s="97"/>
      <c r="E7" s="97"/>
      <c r="F7" s="429"/>
      <c r="G7" s="97"/>
      <c r="H7" s="430"/>
      <c r="I7" s="97"/>
      <c r="J7" s="97"/>
      <c r="K7" s="97"/>
      <c r="L7" s="96"/>
      <c r="M7" s="97"/>
      <c r="N7" s="97"/>
      <c r="O7" s="96"/>
      <c r="P7" s="97"/>
      <c r="Q7" s="97"/>
    </row>
    <row r="8" spans="1:24">
      <c r="A8" s="189"/>
      <c r="B8" s="95" t="s">
        <v>137</v>
      </c>
      <c r="C8" s="406">
        <v>0</v>
      </c>
      <c r="D8" s="407">
        <v>0</v>
      </c>
      <c r="E8" s="407">
        <v>0</v>
      </c>
      <c r="F8" s="431">
        <v>0</v>
      </c>
      <c r="G8" s="407">
        <v>0</v>
      </c>
      <c r="H8" s="432">
        <v>0</v>
      </c>
      <c r="I8" s="407">
        <v>39</v>
      </c>
      <c r="J8" s="407">
        <v>30</v>
      </c>
      <c r="K8" s="407">
        <v>69</v>
      </c>
      <c r="L8" s="406">
        <v>78</v>
      </c>
      <c r="M8" s="407">
        <v>53</v>
      </c>
      <c r="N8" s="407">
        <v>131</v>
      </c>
      <c r="O8" s="406">
        <v>107</v>
      </c>
      <c r="P8" s="407">
        <v>82</v>
      </c>
      <c r="Q8" s="407">
        <v>189</v>
      </c>
    </row>
    <row r="9" spans="1:24">
      <c r="A9" s="189"/>
      <c r="B9" s="95" t="s">
        <v>138</v>
      </c>
      <c r="C9" s="406">
        <v>0</v>
      </c>
      <c r="D9" s="407">
        <v>0</v>
      </c>
      <c r="E9" s="407">
        <v>0</v>
      </c>
      <c r="F9" s="431">
        <v>0</v>
      </c>
      <c r="G9" s="407">
        <v>0</v>
      </c>
      <c r="H9" s="432">
        <v>0</v>
      </c>
      <c r="I9" s="407">
        <v>29</v>
      </c>
      <c r="J9" s="407">
        <v>14</v>
      </c>
      <c r="K9" s="407">
        <v>43</v>
      </c>
      <c r="L9" s="406">
        <v>66</v>
      </c>
      <c r="M9" s="407">
        <v>21</v>
      </c>
      <c r="N9" s="407">
        <v>87</v>
      </c>
      <c r="O9" s="406">
        <v>74</v>
      </c>
      <c r="P9" s="407">
        <v>35</v>
      </c>
      <c r="Q9" s="407">
        <v>109</v>
      </c>
    </row>
    <row r="10" spans="1:24">
      <c r="A10" s="189"/>
      <c r="B10" s="95" t="s">
        <v>144</v>
      </c>
      <c r="C10" s="406">
        <v>0</v>
      </c>
      <c r="D10" s="407">
        <v>0</v>
      </c>
      <c r="E10" s="407">
        <v>0</v>
      </c>
      <c r="F10" s="431">
        <v>0</v>
      </c>
      <c r="G10" s="407">
        <v>0</v>
      </c>
      <c r="H10" s="432">
        <v>0</v>
      </c>
      <c r="I10" s="407">
        <v>2862</v>
      </c>
      <c r="J10" s="407">
        <v>1564</v>
      </c>
      <c r="K10" s="407">
        <v>4426</v>
      </c>
      <c r="L10" s="406">
        <v>4703</v>
      </c>
      <c r="M10" s="407">
        <v>2701</v>
      </c>
      <c r="N10" s="407">
        <v>7404</v>
      </c>
      <c r="O10" s="406">
        <v>5624</v>
      </c>
      <c r="P10" s="407">
        <v>3204</v>
      </c>
      <c r="Q10" s="407">
        <v>8828</v>
      </c>
    </row>
    <row r="11" spans="1:24" ht="26.4">
      <c r="A11" s="189"/>
      <c r="B11" s="95" t="s">
        <v>145</v>
      </c>
      <c r="C11" s="132">
        <v>0</v>
      </c>
      <c r="D11" s="100">
        <v>0</v>
      </c>
      <c r="E11" s="100">
        <v>0</v>
      </c>
      <c r="F11" s="433">
        <v>0</v>
      </c>
      <c r="G11" s="100">
        <v>0</v>
      </c>
      <c r="H11" s="434">
        <v>0</v>
      </c>
      <c r="I11" s="100">
        <v>52</v>
      </c>
      <c r="J11" s="100">
        <v>172</v>
      </c>
      <c r="K11" s="100">
        <v>224</v>
      </c>
      <c r="L11" s="132">
        <v>67</v>
      </c>
      <c r="M11" s="100">
        <v>272</v>
      </c>
      <c r="N11" s="100">
        <v>339</v>
      </c>
      <c r="O11" s="132">
        <v>91</v>
      </c>
      <c r="P11" s="100">
        <v>357</v>
      </c>
      <c r="Q11" s="100">
        <v>448</v>
      </c>
    </row>
    <row r="12" spans="1:24">
      <c r="A12" s="189"/>
      <c r="B12" s="95" t="s">
        <v>146</v>
      </c>
      <c r="C12" s="406">
        <v>0</v>
      </c>
      <c r="D12" s="407">
        <v>0</v>
      </c>
      <c r="E12" s="407">
        <v>0</v>
      </c>
      <c r="F12" s="431">
        <v>0</v>
      </c>
      <c r="G12" s="407">
        <v>0</v>
      </c>
      <c r="H12" s="432">
        <v>0</v>
      </c>
      <c r="I12" s="407">
        <v>1374</v>
      </c>
      <c r="J12" s="407">
        <v>74</v>
      </c>
      <c r="K12" s="407">
        <v>1448</v>
      </c>
      <c r="L12" s="406">
        <v>2515</v>
      </c>
      <c r="M12" s="407">
        <v>189</v>
      </c>
      <c r="N12" s="407">
        <v>2704</v>
      </c>
      <c r="O12" s="406">
        <v>2922</v>
      </c>
      <c r="P12" s="407">
        <v>315</v>
      </c>
      <c r="Q12" s="407">
        <v>3237</v>
      </c>
    </row>
    <row r="13" spans="1:24">
      <c r="A13" s="189"/>
      <c r="B13" s="95" t="s">
        <v>149</v>
      </c>
      <c r="C13" s="406">
        <v>0</v>
      </c>
      <c r="D13" s="407">
        <v>0</v>
      </c>
      <c r="E13" s="407">
        <v>0</v>
      </c>
      <c r="F13" s="431">
        <v>0</v>
      </c>
      <c r="G13" s="407">
        <v>0</v>
      </c>
      <c r="H13" s="432">
        <v>0</v>
      </c>
      <c r="I13" s="407">
        <v>233</v>
      </c>
      <c r="J13" s="407">
        <v>156</v>
      </c>
      <c r="K13" s="407">
        <v>389</v>
      </c>
      <c r="L13" s="406">
        <v>405</v>
      </c>
      <c r="M13" s="407">
        <v>342</v>
      </c>
      <c r="N13" s="407">
        <v>747</v>
      </c>
      <c r="O13" s="406">
        <v>534</v>
      </c>
      <c r="P13" s="407">
        <v>432</v>
      </c>
      <c r="Q13" s="407">
        <v>966</v>
      </c>
    </row>
    <row r="14" spans="1:24">
      <c r="A14" s="189"/>
      <c r="B14" s="95" t="s">
        <v>150</v>
      </c>
      <c r="C14" s="406">
        <v>0</v>
      </c>
      <c r="D14" s="407">
        <v>0</v>
      </c>
      <c r="E14" s="407">
        <v>0</v>
      </c>
      <c r="F14" s="431">
        <v>0</v>
      </c>
      <c r="G14" s="407">
        <v>0</v>
      </c>
      <c r="H14" s="432">
        <v>0</v>
      </c>
      <c r="I14" s="407">
        <v>912</v>
      </c>
      <c r="J14" s="407">
        <v>2522</v>
      </c>
      <c r="K14" s="407">
        <v>3434</v>
      </c>
      <c r="L14" s="406">
        <v>1201</v>
      </c>
      <c r="M14" s="407">
        <v>3549</v>
      </c>
      <c r="N14" s="407">
        <v>4750</v>
      </c>
      <c r="O14" s="406">
        <v>1419</v>
      </c>
      <c r="P14" s="407">
        <v>4115</v>
      </c>
      <c r="Q14" s="407">
        <v>5534</v>
      </c>
    </row>
    <row r="15" spans="1:24" s="405" customFormat="1">
      <c r="A15" s="260"/>
      <c r="B15" s="102" t="s">
        <v>50</v>
      </c>
      <c r="C15" s="408">
        <v>0</v>
      </c>
      <c r="D15" s="409">
        <v>0</v>
      </c>
      <c r="E15" s="409">
        <v>0</v>
      </c>
      <c r="F15" s="435">
        <v>0</v>
      </c>
      <c r="G15" s="409">
        <v>0</v>
      </c>
      <c r="H15" s="436">
        <v>0</v>
      </c>
      <c r="I15" s="409">
        <v>5501</v>
      </c>
      <c r="J15" s="409">
        <v>4532</v>
      </c>
      <c r="K15" s="409">
        <v>10033</v>
      </c>
      <c r="L15" s="408">
        <v>9035</v>
      </c>
      <c r="M15" s="409">
        <v>7127</v>
      </c>
      <c r="N15" s="409">
        <v>16162</v>
      </c>
      <c r="O15" s="408">
        <v>10771</v>
      </c>
      <c r="P15" s="409">
        <v>8540</v>
      </c>
      <c r="Q15" s="409">
        <v>19311</v>
      </c>
      <c r="X15" s="88"/>
    </row>
    <row r="16" spans="1:24">
      <c r="A16" s="266" t="s">
        <v>55</v>
      </c>
      <c r="B16" s="95"/>
      <c r="C16" s="410"/>
      <c r="D16" s="411"/>
      <c r="E16" s="411"/>
      <c r="F16" s="437"/>
      <c r="G16" s="411"/>
      <c r="H16" s="438"/>
      <c r="I16" s="411"/>
      <c r="J16" s="411"/>
      <c r="K16" s="411"/>
      <c r="L16" s="410"/>
      <c r="M16" s="411"/>
      <c r="N16" s="411"/>
      <c r="O16" s="410"/>
      <c r="P16" s="411"/>
      <c r="Q16" s="411"/>
    </row>
    <row r="17" spans="1:24">
      <c r="A17" s="189"/>
      <c r="B17" s="95" t="s">
        <v>137</v>
      </c>
      <c r="C17" s="406">
        <v>0</v>
      </c>
      <c r="D17" s="407">
        <v>0</v>
      </c>
      <c r="E17" s="407">
        <v>0</v>
      </c>
      <c r="F17" s="431">
        <v>0</v>
      </c>
      <c r="G17" s="407">
        <v>0</v>
      </c>
      <c r="H17" s="432">
        <v>0</v>
      </c>
      <c r="I17" s="407">
        <v>59</v>
      </c>
      <c r="J17" s="407">
        <v>25</v>
      </c>
      <c r="K17" s="407">
        <v>84</v>
      </c>
      <c r="L17" s="406">
        <v>30</v>
      </c>
      <c r="M17" s="407">
        <v>14</v>
      </c>
      <c r="N17" s="407">
        <v>44</v>
      </c>
      <c r="O17" s="406">
        <v>1</v>
      </c>
      <c r="P17" s="407">
        <v>0</v>
      </c>
      <c r="Q17" s="407">
        <v>1</v>
      </c>
    </row>
    <row r="18" spans="1:24">
      <c r="A18" s="189"/>
      <c r="B18" s="95" t="s">
        <v>139</v>
      </c>
      <c r="C18" s="406">
        <v>0</v>
      </c>
      <c r="D18" s="407">
        <v>0</v>
      </c>
      <c r="E18" s="407">
        <v>0</v>
      </c>
      <c r="F18" s="431">
        <v>0</v>
      </c>
      <c r="G18" s="407">
        <v>0</v>
      </c>
      <c r="H18" s="432">
        <v>0</v>
      </c>
      <c r="I18" s="407">
        <v>0</v>
      </c>
      <c r="J18" s="407">
        <v>2</v>
      </c>
      <c r="K18" s="407">
        <v>2</v>
      </c>
      <c r="L18" s="406">
        <v>0</v>
      </c>
      <c r="M18" s="407">
        <v>0</v>
      </c>
      <c r="N18" s="407">
        <v>0</v>
      </c>
      <c r="O18" s="406">
        <v>0</v>
      </c>
      <c r="P18" s="407">
        <v>0</v>
      </c>
      <c r="Q18" s="407">
        <v>0</v>
      </c>
    </row>
    <row r="19" spans="1:24">
      <c r="A19" s="189"/>
      <c r="B19" s="95" t="s">
        <v>144</v>
      </c>
      <c r="C19" s="406">
        <v>0</v>
      </c>
      <c r="D19" s="407">
        <v>0</v>
      </c>
      <c r="E19" s="407">
        <v>0</v>
      </c>
      <c r="F19" s="431">
        <v>0</v>
      </c>
      <c r="G19" s="407">
        <v>0</v>
      </c>
      <c r="H19" s="432">
        <v>0</v>
      </c>
      <c r="I19" s="407">
        <v>1590</v>
      </c>
      <c r="J19" s="407">
        <v>1172</v>
      </c>
      <c r="K19" s="407">
        <v>2762</v>
      </c>
      <c r="L19" s="406">
        <v>542</v>
      </c>
      <c r="M19" s="407">
        <v>367</v>
      </c>
      <c r="N19" s="407">
        <v>909</v>
      </c>
      <c r="O19" s="406">
        <v>18</v>
      </c>
      <c r="P19" s="407">
        <v>10</v>
      </c>
      <c r="Q19" s="407">
        <v>28</v>
      </c>
    </row>
    <row r="20" spans="1:24">
      <c r="A20" s="189"/>
      <c r="B20" s="95" t="s">
        <v>146</v>
      </c>
      <c r="C20" s="406">
        <v>0</v>
      </c>
      <c r="D20" s="407">
        <v>0</v>
      </c>
      <c r="E20" s="407">
        <v>0</v>
      </c>
      <c r="F20" s="431">
        <v>0</v>
      </c>
      <c r="G20" s="407">
        <v>0</v>
      </c>
      <c r="H20" s="432">
        <v>0</v>
      </c>
      <c r="I20" s="407">
        <v>650</v>
      </c>
      <c r="J20" s="407">
        <v>33</v>
      </c>
      <c r="K20" s="407">
        <v>683</v>
      </c>
      <c r="L20" s="406">
        <v>176</v>
      </c>
      <c r="M20" s="407">
        <v>9</v>
      </c>
      <c r="N20" s="407">
        <v>185</v>
      </c>
      <c r="O20" s="406">
        <v>7</v>
      </c>
      <c r="P20" s="407">
        <v>1</v>
      </c>
      <c r="Q20" s="407">
        <v>8</v>
      </c>
    </row>
    <row r="21" spans="1:24">
      <c r="A21" s="189"/>
      <c r="B21" s="95" t="s">
        <v>150</v>
      </c>
      <c r="C21" s="406">
        <v>0</v>
      </c>
      <c r="D21" s="407">
        <v>0</v>
      </c>
      <c r="E21" s="407">
        <v>0</v>
      </c>
      <c r="F21" s="431">
        <v>0</v>
      </c>
      <c r="G21" s="407">
        <v>0</v>
      </c>
      <c r="H21" s="432">
        <v>0</v>
      </c>
      <c r="I21" s="407">
        <v>293</v>
      </c>
      <c r="J21" s="407">
        <v>924</v>
      </c>
      <c r="K21" s="407">
        <v>1217</v>
      </c>
      <c r="L21" s="406">
        <v>132</v>
      </c>
      <c r="M21" s="407">
        <v>412</v>
      </c>
      <c r="N21" s="407">
        <v>544</v>
      </c>
      <c r="O21" s="406">
        <v>11</v>
      </c>
      <c r="P21" s="407">
        <v>29</v>
      </c>
      <c r="Q21" s="407">
        <v>40</v>
      </c>
    </row>
    <row r="22" spans="1:24" s="405" customFormat="1">
      <c r="A22" s="260"/>
      <c r="B22" s="102" t="s">
        <v>50</v>
      </c>
      <c r="C22" s="408">
        <v>0</v>
      </c>
      <c r="D22" s="409">
        <v>0</v>
      </c>
      <c r="E22" s="409">
        <v>0</v>
      </c>
      <c r="F22" s="435">
        <v>0</v>
      </c>
      <c r="G22" s="409">
        <v>0</v>
      </c>
      <c r="H22" s="436">
        <v>0</v>
      </c>
      <c r="I22" s="409">
        <v>2592</v>
      </c>
      <c r="J22" s="409">
        <v>2156</v>
      </c>
      <c r="K22" s="409">
        <v>4748</v>
      </c>
      <c r="L22" s="408">
        <v>880</v>
      </c>
      <c r="M22" s="409">
        <v>802</v>
      </c>
      <c r="N22" s="409">
        <v>1682</v>
      </c>
      <c r="O22" s="408">
        <v>37</v>
      </c>
      <c r="P22" s="409">
        <v>40</v>
      </c>
      <c r="Q22" s="409">
        <v>77</v>
      </c>
      <c r="X22" s="88"/>
    </row>
    <row r="23" spans="1:24">
      <c r="A23" s="94" t="s">
        <v>56</v>
      </c>
      <c r="B23" s="95"/>
      <c r="C23" s="410"/>
      <c r="D23" s="411"/>
      <c r="E23" s="411"/>
      <c r="F23" s="437"/>
      <c r="G23" s="411"/>
      <c r="H23" s="438"/>
      <c r="I23" s="411"/>
      <c r="J23" s="411"/>
      <c r="K23" s="411"/>
      <c r="L23" s="410"/>
      <c r="M23" s="411"/>
      <c r="N23" s="411"/>
      <c r="O23" s="410"/>
      <c r="P23" s="411"/>
      <c r="Q23" s="411"/>
    </row>
    <row r="24" spans="1:24">
      <c r="B24" s="98" t="s">
        <v>134</v>
      </c>
      <c r="C24" s="132">
        <v>989</v>
      </c>
      <c r="D24" s="100">
        <v>1320</v>
      </c>
      <c r="E24" s="100">
        <v>2309</v>
      </c>
      <c r="F24" s="433">
        <v>981</v>
      </c>
      <c r="G24" s="100">
        <v>1378</v>
      </c>
      <c r="H24" s="434">
        <v>2359</v>
      </c>
      <c r="I24" s="100">
        <v>978</v>
      </c>
      <c r="J24" s="100">
        <v>1402</v>
      </c>
      <c r="K24" s="100">
        <v>2380</v>
      </c>
      <c r="L24" s="132">
        <v>960</v>
      </c>
      <c r="M24" s="100">
        <v>1586</v>
      </c>
      <c r="N24" s="100">
        <v>2546</v>
      </c>
      <c r="O24" s="132">
        <v>932</v>
      </c>
      <c r="P24" s="100">
        <v>1710</v>
      </c>
      <c r="Q24" s="100">
        <v>2642</v>
      </c>
    </row>
    <row r="25" spans="1:24">
      <c r="B25" s="98" t="s">
        <v>135</v>
      </c>
      <c r="C25" s="132">
        <v>288</v>
      </c>
      <c r="D25" s="100">
        <v>291</v>
      </c>
      <c r="E25" s="100">
        <v>579</v>
      </c>
      <c r="F25" s="433">
        <v>257</v>
      </c>
      <c r="G25" s="100">
        <v>300</v>
      </c>
      <c r="H25" s="434">
        <v>557</v>
      </c>
      <c r="I25" s="100">
        <v>253</v>
      </c>
      <c r="J25" s="100">
        <v>275</v>
      </c>
      <c r="K25" s="100">
        <v>528</v>
      </c>
      <c r="L25" s="132">
        <v>248</v>
      </c>
      <c r="M25" s="100">
        <v>277</v>
      </c>
      <c r="N25" s="100">
        <v>525</v>
      </c>
      <c r="O25" s="132">
        <v>238</v>
      </c>
      <c r="P25" s="100">
        <v>264</v>
      </c>
      <c r="Q25" s="100">
        <v>502</v>
      </c>
    </row>
    <row r="26" spans="1:24" ht="26.4">
      <c r="B26" s="98" t="s">
        <v>136</v>
      </c>
      <c r="C26" s="132">
        <v>0</v>
      </c>
      <c r="D26" s="100">
        <v>0</v>
      </c>
      <c r="E26" s="100">
        <v>0</v>
      </c>
      <c r="F26" s="433">
        <v>222</v>
      </c>
      <c r="G26" s="100">
        <v>91</v>
      </c>
      <c r="H26" s="434">
        <v>313</v>
      </c>
      <c r="I26" s="100">
        <v>154</v>
      </c>
      <c r="J26" s="100">
        <v>67</v>
      </c>
      <c r="K26" s="100">
        <v>221</v>
      </c>
      <c r="L26" s="132">
        <v>130</v>
      </c>
      <c r="M26" s="100">
        <v>58</v>
      </c>
      <c r="N26" s="100">
        <v>188</v>
      </c>
      <c r="O26" s="132">
        <v>107</v>
      </c>
      <c r="P26" s="100">
        <v>65</v>
      </c>
      <c r="Q26" s="100">
        <v>172</v>
      </c>
    </row>
    <row r="27" spans="1:24">
      <c r="B27" s="98" t="s">
        <v>137</v>
      </c>
      <c r="C27" s="132">
        <v>1144</v>
      </c>
      <c r="D27" s="100">
        <v>1313</v>
      </c>
      <c r="E27" s="100">
        <v>2457</v>
      </c>
      <c r="F27" s="433">
        <v>1134</v>
      </c>
      <c r="G27" s="100">
        <v>1363</v>
      </c>
      <c r="H27" s="434">
        <v>2497</v>
      </c>
      <c r="I27" s="100">
        <v>1116</v>
      </c>
      <c r="J27" s="100">
        <v>1422</v>
      </c>
      <c r="K27" s="100">
        <v>2538</v>
      </c>
      <c r="L27" s="132">
        <v>1162</v>
      </c>
      <c r="M27" s="100">
        <v>1510</v>
      </c>
      <c r="N27" s="100">
        <v>2672</v>
      </c>
      <c r="O27" s="132">
        <v>1178</v>
      </c>
      <c r="P27" s="100">
        <v>1560</v>
      </c>
      <c r="Q27" s="100">
        <v>2738</v>
      </c>
    </row>
    <row r="28" spans="1:24">
      <c r="B28" s="98" t="s">
        <v>139</v>
      </c>
      <c r="C28" s="132">
        <v>3366</v>
      </c>
      <c r="D28" s="100">
        <v>16127</v>
      </c>
      <c r="E28" s="100">
        <v>19493</v>
      </c>
      <c r="F28" s="433">
        <v>3161</v>
      </c>
      <c r="G28" s="100">
        <v>15187</v>
      </c>
      <c r="H28" s="434">
        <v>18348</v>
      </c>
      <c r="I28" s="100">
        <v>3168</v>
      </c>
      <c r="J28" s="100">
        <v>15706</v>
      </c>
      <c r="K28" s="100">
        <v>18874</v>
      </c>
      <c r="L28" s="132">
        <v>3348</v>
      </c>
      <c r="M28" s="100">
        <v>16164</v>
      </c>
      <c r="N28" s="100">
        <v>19512</v>
      </c>
      <c r="O28" s="132">
        <v>3364</v>
      </c>
      <c r="P28" s="100">
        <v>16231</v>
      </c>
      <c r="Q28" s="100">
        <v>19595</v>
      </c>
    </row>
    <row r="29" spans="1:24" ht="26.4">
      <c r="B29" s="137" t="s">
        <v>141</v>
      </c>
      <c r="C29" s="132">
        <v>11</v>
      </c>
      <c r="D29" s="100">
        <v>13</v>
      </c>
      <c r="E29" s="100">
        <v>24</v>
      </c>
      <c r="F29" s="433">
        <v>18</v>
      </c>
      <c r="G29" s="100">
        <v>16</v>
      </c>
      <c r="H29" s="434">
        <v>34</v>
      </c>
      <c r="I29" s="100">
        <v>19</v>
      </c>
      <c r="J29" s="100">
        <v>24</v>
      </c>
      <c r="K29" s="100">
        <v>43</v>
      </c>
      <c r="L29" s="132">
        <v>22</v>
      </c>
      <c r="M29" s="100">
        <v>28</v>
      </c>
      <c r="N29" s="100">
        <v>50</v>
      </c>
      <c r="O29" s="132">
        <v>29</v>
      </c>
      <c r="P29" s="100">
        <v>16</v>
      </c>
      <c r="Q29" s="100">
        <v>45</v>
      </c>
    </row>
    <row r="30" spans="1:24">
      <c r="B30" s="98" t="s">
        <v>142</v>
      </c>
      <c r="C30" s="132">
        <v>467</v>
      </c>
      <c r="D30" s="100">
        <v>190</v>
      </c>
      <c r="E30" s="100">
        <v>657</v>
      </c>
      <c r="F30" s="433">
        <v>478</v>
      </c>
      <c r="G30" s="100">
        <v>187</v>
      </c>
      <c r="H30" s="434">
        <v>665</v>
      </c>
      <c r="I30" s="100">
        <v>472</v>
      </c>
      <c r="J30" s="100">
        <v>193</v>
      </c>
      <c r="K30" s="100">
        <v>665</v>
      </c>
      <c r="L30" s="132">
        <v>489</v>
      </c>
      <c r="M30" s="100">
        <v>197</v>
      </c>
      <c r="N30" s="100">
        <v>686</v>
      </c>
      <c r="O30" s="132">
        <v>530</v>
      </c>
      <c r="P30" s="100">
        <v>191</v>
      </c>
      <c r="Q30" s="100">
        <v>721</v>
      </c>
    </row>
    <row r="31" spans="1:24">
      <c r="B31" s="98" t="s">
        <v>143</v>
      </c>
      <c r="C31" s="132">
        <v>40</v>
      </c>
      <c r="D31" s="100">
        <v>765</v>
      </c>
      <c r="E31" s="100">
        <v>805</v>
      </c>
      <c r="F31" s="433">
        <v>45</v>
      </c>
      <c r="G31" s="100">
        <v>776</v>
      </c>
      <c r="H31" s="434">
        <v>821</v>
      </c>
      <c r="I31" s="100">
        <v>45</v>
      </c>
      <c r="J31" s="100">
        <v>772</v>
      </c>
      <c r="K31" s="100">
        <v>817</v>
      </c>
      <c r="L31" s="132">
        <v>50</v>
      </c>
      <c r="M31" s="100">
        <v>730</v>
      </c>
      <c r="N31" s="100">
        <v>780</v>
      </c>
      <c r="O31" s="132">
        <v>41</v>
      </c>
      <c r="P31" s="100">
        <v>712</v>
      </c>
      <c r="Q31" s="100">
        <v>753</v>
      </c>
    </row>
    <row r="32" spans="1:24">
      <c r="B32" s="98" t="s">
        <v>144</v>
      </c>
      <c r="C32" s="132">
        <v>20184</v>
      </c>
      <c r="D32" s="100">
        <v>16282</v>
      </c>
      <c r="E32" s="100">
        <v>36466</v>
      </c>
      <c r="F32" s="433">
        <v>20151</v>
      </c>
      <c r="G32" s="100">
        <v>16434</v>
      </c>
      <c r="H32" s="434">
        <v>36585</v>
      </c>
      <c r="I32" s="100">
        <v>19500</v>
      </c>
      <c r="J32" s="100">
        <v>16522</v>
      </c>
      <c r="K32" s="100">
        <v>36022</v>
      </c>
      <c r="L32" s="132">
        <v>19804</v>
      </c>
      <c r="M32" s="100">
        <v>16798</v>
      </c>
      <c r="N32" s="100">
        <v>36602</v>
      </c>
      <c r="O32" s="132">
        <v>14465</v>
      </c>
      <c r="P32" s="100">
        <v>15876</v>
      </c>
      <c r="Q32" s="100">
        <v>30341</v>
      </c>
    </row>
    <row r="33" spans="1:17">
      <c r="B33" s="98" t="s">
        <v>146</v>
      </c>
      <c r="C33" s="132">
        <v>13445</v>
      </c>
      <c r="D33" s="100">
        <v>2828</v>
      </c>
      <c r="E33" s="100">
        <v>16273</v>
      </c>
      <c r="F33" s="433">
        <v>13338</v>
      </c>
      <c r="G33" s="100">
        <v>2886</v>
      </c>
      <c r="H33" s="434">
        <v>16224</v>
      </c>
      <c r="I33" s="100">
        <v>13106</v>
      </c>
      <c r="J33" s="100">
        <v>3010</v>
      </c>
      <c r="K33" s="100">
        <v>16116</v>
      </c>
      <c r="L33" s="132">
        <v>13101</v>
      </c>
      <c r="M33" s="100">
        <v>3264</v>
      </c>
      <c r="N33" s="100">
        <v>16365</v>
      </c>
      <c r="O33" s="132">
        <v>17929</v>
      </c>
      <c r="P33" s="100">
        <v>3960</v>
      </c>
      <c r="Q33" s="100">
        <v>21889</v>
      </c>
    </row>
    <row r="34" spans="1:17">
      <c r="B34" s="98" t="s">
        <v>147</v>
      </c>
      <c r="C34" s="132">
        <v>173</v>
      </c>
      <c r="D34" s="100">
        <v>115</v>
      </c>
      <c r="E34" s="100">
        <v>288</v>
      </c>
      <c r="F34" s="433">
        <v>189</v>
      </c>
      <c r="G34" s="100">
        <v>110</v>
      </c>
      <c r="H34" s="434">
        <v>299</v>
      </c>
      <c r="I34" s="100">
        <v>189</v>
      </c>
      <c r="J34" s="100">
        <v>114</v>
      </c>
      <c r="K34" s="100">
        <v>303</v>
      </c>
      <c r="L34" s="132">
        <v>190</v>
      </c>
      <c r="M34" s="100">
        <v>109</v>
      </c>
      <c r="N34" s="100">
        <v>299</v>
      </c>
      <c r="O34" s="132">
        <v>201</v>
      </c>
      <c r="P34" s="100">
        <v>105</v>
      </c>
      <c r="Q34" s="100">
        <v>306</v>
      </c>
    </row>
    <row r="35" spans="1:17">
      <c r="B35" s="98" t="s">
        <v>148</v>
      </c>
      <c r="C35" s="132">
        <v>78</v>
      </c>
      <c r="D35" s="100">
        <v>4</v>
      </c>
      <c r="E35" s="100">
        <v>82</v>
      </c>
      <c r="F35" s="433">
        <v>81</v>
      </c>
      <c r="G35" s="100">
        <v>5</v>
      </c>
      <c r="H35" s="434">
        <v>86</v>
      </c>
      <c r="I35" s="100">
        <v>77</v>
      </c>
      <c r="J35" s="100">
        <v>5</v>
      </c>
      <c r="K35" s="100">
        <v>82</v>
      </c>
      <c r="L35" s="132">
        <v>72</v>
      </c>
      <c r="M35" s="100">
        <v>5</v>
      </c>
      <c r="N35" s="100">
        <v>77</v>
      </c>
      <c r="O35" s="132">
        <v>41</v>
      </c>
      <c r="P35" s="100">
        <v>2</v>
      </c>
      <c r="Q35" s="100">
        <v>43</v>
      </c>
    </row>
    <row r="36" spans="1:17">
      <c r="B36" s="98" t="s">
        <v>149</v>
      </c>
      <c r="C36" s="132">
        <v>5413</v>
      </c>
      <c r="D36" s="100">
        <v>12864</v>
      </c>
      <c r="E36" s="100">
        <v>18277</v>
      </c>
      <c r="F36" s="433">
        <v>5050</v>
      </c>
      <c r="G36" s="100">
        <v>12302</v>
      </c>
      <c r="H36" s="434">
        <v>17352</v>
      </c>
      <c r="I36" s="100">
        <v>5261</v>
      </c>
      <c r="J36" s="100">
        <v>12687</v>
      </c>
      <c r="K36" s="100">
        <v>17948</v>
      </c>
      <c r="L36" s="132">
        <v>5772</v>
      </c>
      <c r="M36" s="100">
        <v>13640</v>
      </c>
      <c r="N36" s="100">
        <v>19412</v>
      </c>
      <c r="O36" s="132">
        <v>5864</v>
      </c>
      <c r="P36" s="100">
        <v>13021</v>
      </c>
      <c r="Q36" s="100">
        <v>18885</v>
      </c>
    </row>
    <row r="37" spans="1:17">
      <c r="B37" s="98" t="s">
        <v>150</v>
      </c>
      <c r="C37" s="132">
        <v>3193</v>
      </c>
      <c r="D37" s="100">
        <v>12194</v>
      </c>
      <c r="E37" s="100">
        <v>15387</v>
      </c>
      <c r="F37" s="433">
        <v>3052</v>
      </c>
      <c r="G37" s="100">
        <v>12553</v>
      </c>
      <c r="H37" s="434">
        <v>15605</v>
      </c>
      <c r="I37" s="100">
        <v>2976</v>
      </c>
      <c r="J37" s="100">
        <v>12590</v>
      </c>
      <c r="K37" s="100">
        <v>15566</v>
      </c>
      <c r="L37" s="132">
        <v>2944</v>
      </c>
      <c r="M37" s="100">
        <v>13140</v>
      </c>
      <c r="N37" s="100">
        <v>16084</v>
      </c>
      <c r="O37" s="132">
        <v>2922</v>
      </c>
      <c r="P37" s="100">
        <v>13478</v>
      </c>
      <c r="Q37" s="100">
        <v>16400</v>
      </c>
    </row>
    <row r="38" spans="1:17">
      <c r="B38" s="99" t="s">
        <v>50</v>
      </c>
      <c r="C38" s="133">
        <v>48791</v>
      </c>
      <c r="D38" s="101">
        <v>64306</v>
      </c>
      <c r="E38" s="101">
        <v>113097</v>
      </c>
      <c r="F38" s="439">
        <v>48157</v>
      </c>
      <c r="G38" s="101">
        <v>63588</v>
      </c>
      <c r="H38" s="440">
        <v>111745</v>
      </c>
      <c r="I38" s="101">
        <v>47314</v>
      </c>
      <c r="J38" s="101">
        <v>64789</v>
      </c>
      <c r="K38" s="101">
        <v>112103</v>
      </c>
      <c r="L38" s="133">
        <v>48292</v>
      </c>
      <c r="M38" s="101">
        <v>67506</v>
      </c>
      <c r="N38" s="101">
        <v>115798</v>
      </c>
      <c r="O38" s="133">
        <f>SUM(O24:O37)</f>
        <v>47841</v>
      </c>
      <c r="P38" s="101">
        <f>SUM(P24:P37)</f>
        <v>67191</v>
      </c>
      <c r="Q38" s="101">
        <f>SUM(Q24:Q37)</f>
        <v>115032</v>
      </c>
    </row>
    <row r="39" spans="1:17">
      <c r="A39" s="94" t="s">
        <v>57</v>
      </c>
      <c r="B39" s="99"/>
      <c r="C39" s="134"/>
      <c r="D39" s="103"/>
      <c r="E39" s="103"/>
      <c r="F39" s="441"/>
      <c r="G39" s="103"/>
      <c r="H39" s="442"/>
      <c r="I39" s="103"/>
      <c r="J39" s="103"/>
      <c r="K39" s="103"/>
      <c r="L39" s="134"/>
      <c r="M39" s="103"/>
      <c r="N39" s="103"/>
      <c r="O39" s="134"/>
      <c r="P39" s="103"/>
      <c r="Q39" s="103"/>
    </row>
    <row r="40" spans="1:17">
      <c r="B40" s="98" t="s">
        <v>153</v>
      </c>
      <c r="C40" s="132">
        <v>229</v>
      </c>
      <c r="D40" s="100">
        <v>512</v>
      </c>
      <c r="E40" s="100">
        <v>741</v>
      </c>
      <c r="F40" s="433">
        <v>255</v>
      </c>
      <c r="G40" s="100">
        <v>521</v>
      </c>
      <c r="H40" s="434">
        <v>776</v>
      </c>
      <c r="I40" s="100">
        <v>287</v>
      </c>
      <c r="J40" s="100">
        <v>523</v>
      </c>
      <c r="K40" s="100">
        <v>810</v>
      </c>
      <c r="L40" s="132">
        <v>293</v>
      </c>
      <c r="M40" s="100">
        <v>585</v>
      </c>
      <c r="N40" s="100">
        <v>878</v>
      </c>
      <c r="O40" s="132">
        <v>305</v>
      </c>
      <c r="P40" s="100">
        <v>619</v>
      </c>
      <c r="Q40" s="100">
        <v>924</v>
      </c>
    </row>
    <row r="41" spans="1:17">
      <c r="B41" s="98" t="s">
        <v>134</v>
      </c>
      <c r="C41" s="132">
        <v>744</v>
      </c>
      <c r="D41" s="100">
        <v>1210</v>
      </c>
      <c r="E41" s="100">
        <v>1954</v>
      </c>
      <c r="F41" s="433">
        <v>756</v>
      </c>
      <c r="G41" s="100">
        <v>1282</v>
      </c>
      <c r="H41" s="434">
        <v>2038</v>
      </c>
      <c r="I41" s="100">
        <v>739</v>
      </c>
      <c r="J41" s="100">
        <v>1328</v>
      </c>
      <c r="K41" s="100">
        <v>2067</v>
      </c>
      <c r="L41" s="132">
        <v>758</v>
      </c>
      <c r="M41" s="100">
        <v>1448</v>
      </c>
      <c r="N41" s="100">
        <v>2206</v>
      </c>
      <c r="O41" s="132">
        <v>833</v>
      </c>
      <c r="P41" s="100">
        <v>1587</v>
      </c>
      <c r="Q41" s="100">
        <v>2420</v>
      </c>
    </row>
    <row r="42" spans="1:17">
      <c r="B42" s="98" t="s">
        <v>135</v>
      </c>
      <c r="C42" s="132">
        <v>1136</v>
      </c>
      <c r="D42" s="100">
        <v>1701</v>
      </c>
      <c r="E42" s="100">
        <v>2837</v>
      </c>
      <c r="F42" s="433">
        <v>1124</v>
      </c>
      <c r="G42" s="100">
        <v>1745</v>
      </c>
      <c r="H42" s="434">
        <v>2869</v>
      </c>
      <c r="I42" s="100">
        <v>1109</v>
      </c>
      <c r="J42" s="100">
        <v>1753</v>
      </c>
      <c r="K42" s="100">
        <v>2862</v>
      </c>
      <c r="L42" s="132">
        <v>1158</v>
      </c>
      <c r="M42" s="100">
        <v>1851</v>
      </c>
      <c r="N42" s="100">
        <v>3009</v>
      </c>
      <c r="O42" s="132">
        <v>1179</v>
      </c>
      <c r="P42" s="100">
        <v>1873</v>
      </c>
      <c r="Q42" s="100">
        <v>3052</v>
      </c>
    </row>
    <row r="43" spans="1:17">
      <c r="B43" s="98" t="s">
        <v>173</v>
      </c>
      <c r="C43" s="132">
        <v>2187</v>
      </c>
      <c r="D43" s="100">
        <v>2739</v>
      </c>
      <c r="E43" s="100">
        <v>4926</v>
      </c>
      <c r="F43" s="433">
        <v>2123</v>
      </c>
      <c r="G43" s="100">
        <v>2720</v>
      </c>
      <c r="H43" s="434">
        <v>4843</v>
      </c>
      <c r="I43" s="100">
        <v>2090</v>
      </c>
      <c r="J43" s="100">
        <v>2668</v>
      </c>
      <c r="K43" s="100">
        <v>4758</v>
      </c>
      <c r="L43" s="132">
        <v>2152</v>
      </c>
      <c r="M43" s="100">
        <v>2523</v>
      </c>
      <c r="N43" s="100">
        <v>4675</v>
      </c>
      <c r="O43" s="132">
        <v>2300</v>
      </c>
      <c r="P43" s="100">
        <v>2579</v>
      </c>
      <c r="Q43" s="100">
        <v>4879</v>
      </c>
    </row>
    <row r="44" spans="1:17">
      <c r="B44" s="98" t="s">
        <v>190</v>
      </c>
      <c r="C44" s="132">
        <v>591</v>
      </c>
      <c r="D44" s="100">
        <v>1578</v>
      </c>
      <c r="E44" s="100">
        <v>2169</v>
      </c>
      <c r="F44" s="433">
        <v>610</v>
      </c>
      <c r="G44" s="100">
        <v>1760</v>
      </c>
      <c r="H44" s="434">
        <v>2370</v>
      </c>
      <c r="I44" s="100">
        <v>613</v>
      </c>
      <c r="J44" s="100">
        <v>1869</v>
      </c>
      <c r="K44" s="100">
        <v>2482</v>
      </c>
      <c r="L44" s="132">
        <v>655</v>
      </c>
      <c r="M44" s="100">
        <v>2078</v>
      </c>
      <c r="N44" s="100">
        <v>2733</v>
      </c>
      <c r="O44" s="132">
        <v>704</v>
      </c>
      <c r="P44" s="100">
        <v>2167</v>
      </c>
      <c r="Q44" s="100">
        <v>2871</v>
      </c>
    </row>
    <row r="45" spans="1:17">
      <c r="B45" s="98" t="s">
        <v>137</v>
      </c>
      <c r="C45" s="132">
        <v>271</v>
      </c>
      <c r="D45" s="100">
        <v>239</v>
      </c>
      <c r="E45" s="100">
        <v>510</v>
      </c>
      <c r="F45" s="433">
        <v>257</v>
      </c>
      <c r="G45" s="100">
        <v>270</v>
      </c>
      <c r="H45" s="434">
        <v>527</v>
      </c>
      <c r="I45" s="100">
        <v>255</v>
      </c>
      <c r="J45" s="100">
        <v>270</v>
      </c>
      <c r="K45" s="100">
        <v>525</v>
      </c>
      <c r="L45" s="132">
        <v>243</v>
      </c>
      <c r="M45" s="100">
        <v>268</v>
      </c>
      <c r="N45" s="100">
        <v>511</v>
      </c>
      <c r="O45" s="132">
        <v>231</v>
      </c>
      <c r="P45" s="100">
        <v>237</v>
      </c>
      <c r="Q45" s="100">
        <v>468</v>
      </c>
    </row>
    <row r="46" spans="1:17">
      <c r="B46" s="98" t="s">
        <v>196</v>
      </c>
      <c r="C46" s="132">
        <v>10</v>
      </c>
      <c r="D46" s="100">
        <v>99</v>
      </c>
      <c r="E46" s="100">
        <v>109</v>
      </c>
      <c r="F46" s="433">
        <v>14</v>
      </c>
      <c r="G46" s="100">
        <v>86</v>
      </c>
      <c r="H46" s="434">
        <v>100</v>
      </c>
      <c r="I46" s="100">
        <v>21</v>
      </c>
      <c r="J46" s="100">
        <v>81</v>
      </c>
      <c r="K46" s="100">
        <v>102</v>
      </c>
      <c r="L46" s="132">
        <v>18</v>
      </c>
      <c r="M46" s="100">
        <v>105</v>
      </c>
      <c r="N46" s="100">
        <v>123</v>
      </c>
      <c r="O46" s="132">
        <v>16</v>
      </c>
      <c r="P46" s="100">
        <v>92</v>
      </c>
      <c r="Q46" s="100">
        <v>108</v>
      </c>
    </row>
    <row r="47" spans="1:17">
      <c r="B47" s="98" t="s">
        <v>199</v>
      </c>
      <c r="C47" s="132">
        <v>271</v>
      </c>
      <c r="D47" s="100">
        <v>1157</v>
      </c>
      <c r="E47" s="100">
        <v>1428</v>
      </c>
      <c r="F47" s="433">
        <v>286</v>
      </c>
      <c r="G47" s="100">
        <v>1214</v>
      </c>
      <c r="H47" s="434">
        <v>1500</v>
      </c>
      <c r="I47" s="100">
        <v>274</v>
      </c>
      <c r="J47" s="100">
        <v>1211</v>
      </c>
      <c r="K47" s="100">
        <v>1485</v>
      </c>
      <c r="L47" s="132">
        <v>276</v>
      </c>
      <c r="M47" s="100">
        <v>1204</v>
      </c>
      <c r="N47" s="100">
        <v>1480</v>
      </c>
      <c r="O47" s="132">
        <v>296</v>
      </c>
      <c r="P47" s="100">
        <v>1312</v>
      </c>
      <c r="Q47" s="100">
        <v>1608</v>
      </c>
    </row>
    <row r="48" spans="1:17" ht="14.25" customHeight="1">
      <c r="B48" s="98" t="s">
        <v>203</v>
      </c>
      <c r="C48" s="132">
        <v>3909</v>
      </c>
      <c r="D48" s="100">
        <v>2385</v>
      </c>
      <c r="E48" s="100">
        <v>6294</v>
      </c>
      <c r="F48" s="433">
        <v>4070</v>
      </c>
      <c r="G48" s="100">
        <v>2489</v>
      </c>
      <c r="H48" s="434">
        <v>6559</v>
      </c>
      <c r="I48" s="100">
        <v>4117</v>
      </c>
      <c r="J48" s="100">
        <v>2501</v>
      </c>
      <c r="K48" s="100">
        <v>6618</v>
      </c>
      <c r="L48" s="132">
        <v>4330</v>
      </c>
      <c r="M48" s="100">
        <v>2625</v>
      </c>
      <c r="N48" s="100">
        <v>6955</v>
      </c>
      <c r="O48" s="132">
        <v>4321</v>
      </c>
      <c r="P48" s="100">
        <v>2654</v>
      </c>
      <c r="Q48" s="100">
        <v>6975</v>
      </c>
    </row>
    <row r="49" spans="2:17" ht="27" customHeight="1">
      <c r="B49" s="98" t="s">
        <v>212</v>
      </c>
      <c r="C49" s="132">
        <v>119</v>
      </c>
      <c r="D49" s="100">
        <v>233</v>
      </c>
      <c r="E49" s="100">
        <v>352</v>
      </c>
      <c r="F49" s="433">
        <v>107</v>
      </c>
      <c r="G49" s="100">
        <v>209</v>
      </c>
      <c r="H49" s="434">
        <v>316</v>
      </c>
      <c r="I49" s="100">
        <v>120</v>
      </c>
      <c r="J49" s="100">
        <v>212</v>
      </c>
      <c r="K49" s="100">
        <v>332</v>
      </c>
      <c r="L49" s="132">
        <v>124</v>
      </c>
      <c r="M49" s="100">
        <v>208</v>
      </c>
      <c r="N49" s="100">
        <v>332</v>
      </c>
      <c r="O49" s="132">
        <v>130</v>
      </c>
      <c r="P49" s="100">
        <v>241</v>
      </c>
      <c r="Q49" s="100">
        <v>371</v>
      </c>
    </row>
    <row r="50" spans="2:17">
      <c r="B50" s="98" t="s">
        <v>222</v>
      </c>
      <c r="C50" s="132">
        <v>487</v>
      </c>
      <c r="D50" s="100">
        <v>1684</v>
      </c>
      <c r="E50" s="100">
        <v>2171</v>
      </c>
      <c r="F50" s="433">
        <v>506</v>
      </c>
      <c r="G50" s="100">
        <v>1668</v>
      </c>
      <c r="H50" s="434">
        <v>2174</v>
      </c>
      <c r="I50" s="100">
        <v>495</v>
      </c>
      <c r="J50" s="100">
        <v>1577</v>
      </c>
      <c r="K50" s="100">
        <v>2072</v>
      </c>
      <c r="L50" s="132">
        <v>449</v>
      </c>
      <c r="M50" s="100">
        <v>1489</v>
      </c>
      <c r="N50" s="100">
        <v>1938</v>
      </c>
      <c r="O50" s="132">
        <v>462</v>
      </c>
      <c r="P50" s="100">
        <v>1549</v>
      </c>
      <c r="Q50" s="100">
        <v>2011</v>
      </c>
    </row>
    <row r="51" spans="2:17">
      <c r="B51" s="98" t="s">
        <v>224</v>
      </c>
      <c r="C51" s="132">
        <v>1371</v>
      </c>
      <c r="D51" s="100">
        <v>1958</v>
      </c>
      <c r="E51" s="100">
        <v>3329</v>
      </c>
      <c r="F51" s="433">
        <v>1393</v>
      </c>
      <c r="G51" s="100">
        <v>2057</v>
      </c>
      <c r="H51" s="434">
        <v>3450</v>
      </c>
      <c r="I51" s="100">
        <v>1382</v>
      </c>
      <c r="J51" s="100">
        <v>2134</v>
      </c>
      <c r="K51" s="100">
        <v>3516</v>
      </c>
      <c r="L51" s="132">
        <v>1373</v>
      </c>
      <c r="M51" s="100">
        <v>2172</v>
      </c>
      <c r="N51" s="100">
        <v>3545</v>
      </c>
      <c r="O51" s="132">
        <v>1414</v>
      </c>
      <c r="P51" s="100">
        <v>2272</v>
      </c>
      <c r="Q51" s="100">
        <v>3686</v>
      </c>
    </row>
    <row r="52" spans="2:17">
      <c r="B52" s="98" t="s">
        <v>232</v>
      </c>
      <c r="C52" s="132">
        <v>770</v>
      </c>
      <c r="D52" s="100">
        <v>406</v>
      </c>
      <c r="E52" s="100">
        <v>1176</v>
      </c>
      <c r="F52" s="433">
        <v>821</v>
      </c>
      <c r="G52" s="100">
        <v>417</v>
      </c>
      <c r="H52" s="434">
        <v>1238</v>
      </c>
      <c r="I52" s="100">
        <v>832</v>
      </c>
      <c r="J52" s="100">
        <v>427</v>
      </c>
      <c r="K52" s="100">
        <v>1259</v>
      </c>
      <c r="L52" s="132">
        <v>848</v>
      </c>
      <c r="M52" s="100">
        <v>452</v>
      </c>
      <c r="N52" s="100">
        <v>1300</v>
      </c>
      <c r="O52" s="132">
        <v>895</v>
      </c>
      <c r="P52" s="100">
        <v>509</v>
      </c>
      <c r="Q52" s="100">
        <v>1404</v>
      </c>
    </row>
    <row r="53" spans="2:17">
      <c r="B53" s="98" t="s">
        <v>235</v>
      </c>
      <c r="C53" s="132">
        <v>270</v>
      </c>
      <c r="D53" s="100">
        <v>449</v>
      </c>
      <c r="E53" s="100">
        <v>719</v>
      </c>
      <c r="F53" s="433">
        <v>275</v>
      </c>
      <c r="G53" s="100">
        <v>455</v>
      </c>
      <c r="H53" s="434">
        <v>730</v>
      </c>
      <c r="I53" s="100">
        <v>249</v>
      </c>
      <c r="J53" s="100">
        <v>444</v>
      </c>
      <c r="K53" s="100">
        <v>693</v>
      </c>
      <c r="L53" s="132">
        <v>243</v>
      </c>
      <c r="M53" s="100">
        <v>432</v>
      </c>
      <c r="N53" s="100">
        <v>675</v>
      </c>
      <c r="O53" s="132">
        <v>242</v>
      </c>
      <c r="P53" s="100">
        <v>431</v>
      </c>
      <c r="Q53" s="100">
        <v>673</v>
      </c>
    </row>
    <row r="54" spans="2:17" ht="12.75" customHeight="1">
      <c r="B54" s="98" t="s">
        <v>239</v>
      </c>
      <c r="C54" s="132">
        <v>114</v>
      </c>
      <c r="D54" s="100">
        <v>100</v>
      </c>
      <c r="E54" s="100">
        <v>214</v>
      </c>
      <c r="F54" s="433">
        <v>101</v>
      </c>
      <c r="G54" s="100">
        <v>102</v>
      </c>
      <c r="H54" s="434">
        <v>203</v>
      </c>
      <c r="I54" s="100">
        <v>86</v>
      </c>
      <c r="J54" s="100">
        <v>89</v>
      </c>
      <c r="K54" s="100">
        <v>175</v>
      </c>
      <c r="L54" s="132">
        <v>95</v>
      </c>
      <c r="M54" s="100">
        <v>90</v>
      </c>
      <c r="N54" s="100">
        <v>185</v>
      </c>
      <c r="O54" s="132">
        <v>90</v>
      </c>
      <c r="P54" s="100">
        <v>81</v>
      </c>
      <c r="Q54" s="100">
        <v>171</v>
      </c>
    </row>
    <row r="55" spans="2:17">
      <c r="B55" s="98" t="s">
        <v>144</v>
      </c>
      <c r="C55" s="132">
        <v>2364</v>
      </c>
      <c r="D55" s="100">
        <v>1880</v>
      </c>
      <c r="E55" s="100">
        <v>4244</v>
      </c>
      <c r="F55" s="433">
        <v>2521</v>
      </c>
      <c r="G55" s="100">
        <v>2000</v>
      </c>
      <c r="H55" s="434">
        <v>4521</v>
      </c>
      <c r="I55" s="100">
        <v>2669</v>
      </c>
      <c r="J55" s="100">
        <v>2075</v>
      </c>
      <c r="K55" s="100">
        <v>4744</v>
      </c>
      <c r="L55" s="132">
        <v>2574</v>
      </c>
      <c r="M55" s="100">
        <v>2050</v>
      </c>
      <c r="N55" s="100">
        <v>4624</v>
      </c>
      <c r="O55" s="132">
        <v>2646</v>
      </c>
      <c r="P55" s="100">
        <v>1990</v>
      </c>
      <c r="Q55" s="100">
        <v>4636</v>
      </c>
    </row>
    <row r="56" spans="2:17">
      <c r="B56" s="98" t="s">
        <v>146</v>
      </c>
      <c r="C56" s="132">
        <v>5242</v>
      </c>
      <c r="D56" s="100">
        <v>700</v>
      </c>
      <c r="E56" s="100">
        <v>5942</v>
      </c>
      <c r="F56" s="433">
        <v>5273</v>
      </c>
      <c r="G56" s="100">
        <v>692</v>
      </c>
      <c r="H56" s="434">
        <v>5965</v>
      </c>
      <c r="I56" s="100">
        <v>5124</v>
      </c>
      <c r="J56" s="100">
        <v>731</v>
      </c>
      <c r="K56" s="100">
        <v>5855</v>
      </c>
      <c r="L56" s="132">
        <v>4974</v>
      </c>
      <c r="M56" s="100">
        <v>731</v>
      </c>
      <c r="N56" s="100">
        <v>5705</v>
      </c>
      <c r="O56" s="132">
        <v>4746</v>
      </c>
      <c r="P56" s="100">
        <v>714</v>
      </c>
      <c r="Q56" s="100">
        <v>5460</v>
      </c>
    </row>
    <row r="57" spans="2:17">
      <c r="B57" s="98" t="s">
        <v>147</v>
      </c>
      <c r="C57" s="132">
        <v>658</v>
      </c>
      <c r="D57" s="100">
        <v>587</v>
      </c>
      <c r="E57" s="100">
        <v>1245</v>
      </c>
      <c r="F57" s="433">
        <v>674</v>
      </c>
      <c r="G57" s="100">
        <v>567</v>
      </c>
      <c r="H57" s="434">
        <v>1241</v>
      </c>
      <c r="I57" s="100">
        <v>713</v>
      </c>
      <c r="J57" s="100">
        <v>571</v>
      </c>
      <c r="K57" s="100">
        <v>1284</v>
      </c>
      <c r="L57" s="132">
        <v>703</v>
      </c>
      <c r="M57" s="100">
        <v>584</v>
      </c>
      <c r="N57" s="100">
        <v>1287</v>
      </c>
      <c r="O57" s="132">
        <v>666</v>
      </c>
      <c r="P57" s="100">
        <v>549</v>
      </c>
      <c r="Q57" s="100">
        <v>1215</v>
      </c>
    </row>
    <row r="58" spans="2:17">
      <c r="B58" s="98" t="s">
        <v>148</v>
      </c>
      <c r="C58" s="132">
        <v>307</v>
      </c>
      <c r="D58" s="100">
        <v>57</v>
      </c>
      <c r="E58" s="100">
        <v>364</v>
      </c>
      <c r="F58" s="433">
        <v>288</v>
      </c>
      <c r="G58" s="100">
        <v>60</v>
      </c>
      <c r="H58" s="434">
        <v>348</v>
      </c>
      <c r="I58" s="100">
        <v>254</v>
      </c>
      <c r="J58" s="100">
        <v>52</v>
      </c>
      <c r="K58" s="100">
        <v>306</v>
      </c>
      <c r="L58" s="132">
        <v>234</v>
      </c>
      <c r="M58" s="100">
        <v>54</v>
      </c>
      <c r="N58" s="100">
        <v>288</v>
      </c>
      <c r="O58" s="132">
        <v>260</v>
      </c>
      <c r="P58" s="100">
        <v>55</v>
      </c>
      <c r="Q58" s="100">
        <v>315</v>
      </c>
    </row>
    <row r="59" spans="2:17">
      <c r="B59" s="98" t="s">
        <v>243</v>
      </c>
      <c r="C59" s="132">
        <v>1296</v>
      </c>
      <c r="D59" s="100">
        <v>1870</v>
      </c>
      <c r="E59" s="100">
        <v>3166</v>
      </c>
      <c r="F59" s="433">
        <v>1276</v>
      </c>
      <c r="G59" s="100">
        <v>2011</v>
      </c>
      <c r="H59" s="434">
        <v>3287</v>
      </c>
      <c r="I59" s="100">
        <v>1329</v>
      </c>
      <c r="J59" s="100">
        <v>2236</v>
      </c>
      <c r="K59" s="100">
        <v>3565</v>
      </c>
      <c r="L59" s="132">
        <v>1311</v>
      </c>
      <c r="M59" s="100">
        <v>2302</v>
      </c>
      <c r="N59" s="100">
        <v>3613</v>
      </c>
      <c r="O59" s="132">
        <v>1359</v>
      </c>
      <c r="P59" s="100">
        <v>2423</v>
      </c>
      <c r="Q59" s="100">
        <v>3782</v>
      </c>
    </row>
    <row r="60" spans="2:17">
      <c r="B60" s="98" t="s">
        <v>248</v>
      </c>
      <c r="C60" s="132">
        <v>215</v>
      </c>
      <c r="D60" s="100">
        <v>123</v>
      </c>
      <c r="E60" s="100">
        <v>338</v>
      </c>
      <c r="F60" s="433">
        <v>244</v>
      </c>
      <c r="G60" s="100">
        <v>136</v>
      </c>
      <c r="H60" s="434">
        <v>380</v>
      </c>
      <c r="I60" s="100">
        <v>215</v>
      </c>
      <c r="J60" s="100">
        <v>136</v>
      </c>
      <c r="K60" s="100">
        <v>351</v>
      </c>
      <c r="L60" s="132">
        <v>216</v>
      </c>
      <c r="M60" s="100">
        <v>124</v>
      </c>
      <c r="N60" s="100">
        <v>340</v>
      </c>
      <c r="O60" s="132">
        <v>199</v>
      </c>
      <c r="P60" s="100">
        <v>133</v>
      </c>
      <c r="Q60" s="100">
        <v>332</v>
      </c>
    </row>
    <row r="61" spans="2:17">
      <c r="B61" s="98" t="s">
        <v>249</v>
      </c>
      <c r="C61" s="132">
        <v>758</v>
      </c>
      <c r="D61" s="100">
        <v>3665</v>
      </c>
      <c r="E61" s="100">
        <v>4423</v>
      </c>
      <c r="F61" s="433">
        <v>820</v>
      </c>
      <c r="G61" s="100">
        <v>3979</v>
      </c>
      <c r="H61" s="434">
        <v>4799</v>
      </c>
      <c r="I61" s="100">
        <v>892</v>
      </c>
      <c r="J61" s="100">
        <v>4301</v>
      </c>
      <c r="K61" s="100">
        <v>5193</v>
      </c>
      <c r="L61" s="132">
        <v>926</v>
      </c>
      <c r="M61" s="100">
        <v>4529</v>
      </c>
      <c r="N61" s="100">
        <v>5455</v>
      </c>
      <c r="O61" s="132">
        <v>998</v>
      </c>
      <c r="P61" s="100">
        <v>4902</v>
      </c>
      <c r="Q61" s="100">
        <v>5900</v>
      </c>
    </row>
    <row r="62" spans="2:17">
      <c r="B62" s="98" t="s">
        <v>255</v>
      </c>
      <c r="C62" s="132">
        <v>2638</v>
      </c>
      <c r="D62" s="100">
        <v>5008</v>
      </c>
      <c r="E62" s="100">
        <v>7646</v>
      </c>
      <c r="F62" s="433">
        <v>2494</v>
      </c>
      <c r="G62" s="100">
        <v>5187</v>
      </c>
      <c r="H62" s="434">
        <v>7681</v>
      </c>
      <c r="I62" s="100">
        <v>2428</v>
      </c>
      <c r="J62" s="100">
        <v>5291</v>
      </c>
      <c r="K62" s="100">
        <v>7719</v>
      </c>
      <c r="L62" s="132">
        <v>2452</v>
      </c>
      <c r="M62" s="100">
        <v>5520</v>
      </c>
      <c r="N62" s="100">
        <v>7972</v>
      </c>
      <c r="O62" s="132">
        <v>2485</v>
      </c>
      <c r="P62" s="100">
        <v>5898</v>
      </c>
      <c r="Q62" s="100">
        <v>8383</v>
      </c>
    </row>
    <row r="63" spans="2:17">
      <c r="B63" s="98" t="s">
        <v>259</v>
      </c>
      <c r="C63" s="132">
        <v>56</v>
      </c>
      <c r="D63" s="100">
        <v>490</v>
      </c>
      <c r="E63" s="100">
        <v>546</v>
      </c>
      <c r="F63" s="433">
        <v>60</v>
      </c>
      <c r="G63" s="100">
        <v>502</v>
      </c>
      <c r="H63" s="434">
        <v>562</v>
      </c>
      <c r="I63" s="100">
        <v>70</v>
      </c>
      <c r="J63" s="100">
        <v>481</v>
      </c>
      <c r="K63" s="100">
        <v>551</v>
      </c>
      <c r="L63" s="132">
        <v>61</v>
      </c>
      <c r="M63" s="100">
        <v>466</v>
      </c>
      <c r="N63" s="100">
        <v>527</v>
      </c>
      <c r="O63" s="132">
        <v>49</v>
      </c>
      <c r="P63" s="100">
        <v>411</v>
      </c>
      <c r="Q63" s="100">
        <v>460</v>
      </c>
    </row>
    <row r="64" spans="2:17">
      <c r="B64" s="98" t="s">
        <v>260</v>
      </c>
      <c r="C64" s="132">
        <v>499</v>
      </c>
      <c r="D64" s="100">
        <v>1530</v>
      </c>
      <c r="E64" s="100">
        <v>2029</v>
      </c>
      <c r="F64" s="433">
        <v>434</v>
      </c>
      <c r="G64" s="100">
        <v>1462</v>
      </c>
      <c r="H64" s="434">
        <v>1896</v>
      </c>
      <c r="I64" s="100">
        <v>420</v>
      </c>
      <c r="J64" s="100">
        <v>1356</v>
      </c>
      <c r="K64" s="100">
        <v>1776</v>
      </c>
      <c r="L64" s="132">
        <v>403</v>
      </c>
      <c r="M64" s="100">
        <v>1235</v>
      </c>
      <c r="N64" s="100">
        <v>1638</v>
      </c>
      <c r="O64" s="132">
        <v>398</v>
      </c>
      <c r="P64" s="100">
        <v>1232</v>
      </c>
      <c r="Q64" s="100">
        <v>1630</v>
      </c>
    </row>
    <row r="65" spans="1:17">
      <c r="B65" s="98" t="s">
        <v>264</v>
      </c>
      <c r="C65" s="132">
        <v>135</v>
      </c>
      <c r="D65" s="100">
        <v>213</v>
      </c>
      <c r="E65" s="100">
        <v>348</v>
      </c>
      <c r="F65" s="433">
        <v>166</v>
      </c>
      <c r="G65" s="100">
        <v>263</v>
      </c>
      <c r="H65" s="434">
        <v>429</v>
      </c>
      <c r="I65" s="100">
        <v>173</v>
      </c>
      <c r="J65" s="100">
        <v>303</v>
      </c>
      <c r="K65" s="100">
        <v>476</v>
      </c>
      <c r="L65" s="132">
        <v>180</v>
      </c>
      <c r="M65" s="100">
        <v>358</v>
      </c>
      <c r="N65" s="100">
        <v>538</v>
      </c>
      <c r="O65" s="132">
        <v>163</v>
      </c>
      <c r="P65" s="100">
        <v>403</v>
      </c>
      <c r="Q65" s="100">
        <v>566</v>
      </c>
    </row>
    <row r="66" spans="1:17">
      <c r="B66" s="98" t="s">
        <v>265</v>
      </c>
      <c r="C66" s="132">
        <v>962</v>
      </c>
      <c r="D66" s="100">
        <v>871</v>
      </c>
      <c r="E66" s="100">
        <v>1833</v>
      </c>
      <c r="F66" s="433">
        <v>943</v>
      </c>
      <c r="G66" s="100">
        <v>938</v>
      </c>
      <c r="H66" s="434">
        <v>1881</v>
      </c>
      <c r="I66" s="100">
        <v>943</v>
      </c>
      <c r="J66" s="100">
        <v>1029</v>
      </c>
      <c r="K66" s="100">
        <v>1972</v>
      </c>
      <c r="L66" s="132">
        <v>1008</v>
      </c>
      <c r="M66" s="100">
        <v>1058</v>
      </c>
      <c r="N66" s="100">
        <v>2066</v>
      </c>
      <c r="O66" s="132">
        <v>962</v>
      </c>
      <c r="P66" s="100">
        <v>1019</v>
      </c>
      <c r="Q66" s="100">
        <v>1981</v>
      </c>
    </row>
    <row r="67" spans="1:17">
      <c r="B67" s="98" t="s">
        <v>269</v>
      </c>
      <c r="C67" s="132">
        <v>452</v>
      </c>
      <c r="D67" s="100">
        <v>1306</v>
      </c>
      <c r="E67" s="100">
        <v>1758</v>
      </c>
      <c r="F67" s="433">
        <v>425</v>
      </c>
      <c r="G67" s="100">
        <v>1236</v>
      </c>
      <c r="H67" s="434">
        <v>1661</v>
      </c>
      <c r="I67" s="100">
        <v>381</v>
      </c>
      <c r="J67" s="100">
        <v>1121</v>
      </c>
      <c r="K67" s="100">
        <v>1502</v>
      </c>
      <c r="L67" s="132">
        <v>343</v>
      </c>
      <c r="M67" s="100">
        <v>1080</v>
      </c>
      <c r="N67" s="100">
        <v>1423</v>
      </c>
      <c r="O67" s="132">
        <v>284</v>
      </c>
      <c r="P67" s="100">
        <v>979</v>
      </c>
      <c r="Q67" s="100">
        <v>1263</v>
      </c>
    </row>
    <row r="68" spans="1:17">
      <c r="B68" s="98" t="s">
        <v>270</v>
      </c>
      <c r="C68" s="132">
        <v>2354</v>
      </c>
      <c r="D68" s="100">
        <v>787</v>
      </c>
      <c r="E68" s="100">
        <v>3141</v>
      </c>
      <c r="F68" s="433">
        <v>2343</v>
      </c>
      <c r="G68" s="100">
        <v>809</v>
      </c>
      <c r="H68" s="434">
        <v>3152</v>
      </c>
      <c r="I68" s="100">
        <v>2405</v>
      </c>
      <c r="J68" s="100">
        <v>827</v>
      </c>
      <c r="K68" s="100">
        <v>3232</v>
      </c>
      <c r="L68" s="132">
        <v>2414</v>
      </c>
      <c r="M68" s="100">
        <v>828</v>
      </c>
      <c r="N68" s="100">
        <v>3242</v>
      </c>
      <c r="O68" s="132">
        <v>2436</v>
      </c>
      <c r="P68" s="100">
        <v>830</v>
      </c>
      <c r="Q68" s="100">
        <v>3266</v>
      </c>
    </row>
    <row r="69" spans="1:17">
      <c r="B69" s="98" t="s">
        <v>272</v>
      </c>
      <c r="C69" s="132">
        <v>48</v>
      </c>
      <c r="D69" s="100">
        <v>7</v>
      </c>
      <c r="E69" s="100">
        <v>55</v>
      </c>
      <c r="F69" s="433">
        <v>43</v>
      </c>
      <c r="G69" s="100">
        <v>8</v>
      </c>
      <c r="H69" s="434">
        <v>51</v>
      </c>
      <c r="I69" s="100">
        <v>54</v>
      </c>
      <c r="J69" s="100">
        <v>8</v>
      </c>
      <c r="K69" s="100">
        <v>62</v>
      </c>
      <c r="L69" s="132">
        <v>39</v>
      </c>
      <c r="M69" s="100">
        <v>11</v>
      </c>
      <c r="N69" s="100">
        <v>50</v>
      </c>
      <c r="O69" s="132">
        <v>32</v>
      </c>
      <c r="P69" s="100">
        <v>12</v>
      </c>
      <c r="Q69" s="100">
        <v>44</v>
      </c>
    </row>
    <row r="70" spans="1:17">
      <c r="B70" s="98" t="s">
        <v>273</v>
      </c>
      <c r="C70" s="132">
        <v>2865</v>
      </c>
      <c r="D70" s="100">
        <v>1336</v>
      </c>
      <c r="E70" s="100">
        <v>4201</v>
      </c>
      <c r="F70" s="433">
        <v>2925</v>
      </c>
      <c r="G70" s="100">
        <v>1414</v>
      </c>
      <c r="H70" s="434">
        <v>4339</v>
      </c>
      <c r="I70" s="100">
        <v>3002</v>
      </c>
      <c r="J70" s="100">
        <v>1501</v>
      </c>
      <c r="K70" s="100">
        <v>4503</v>
      </c>
      <c r="L70" s="132">
        <v>3133</v>
      </c>
      <c r="M70" s="100">
        <v>1593</v>
      </c>
      <c r="N70" s="100">
        <v>4726</v>
      </c>
      <c r="O70" s="132">
        <v>3179</v>
      </c>
      <c r="P70" s="100">
        <v>1644</v>
      </c>
      <c r="Q70" s="100">
        <v>4823</v>
      </c>
    </row>
    <row r="71" spans="1:17">
      <c r="B71" s="98" t="s">
        <v>274</v>
      </c>
      <c r="C71" s="132">
        <v>520</v>
      </c>
      <c r="D71" s="100">
        <v>340</v>
      </c>
      <c r="E71" s="100">
        <v>860</v>
      </c>
      <c r="F71" s="433">
        <v>486</v>
      </c>
      <c r="G71" s="100">
        <v>363</v>
      </c>
      <c r="H71" s="434">
        <v>849</v>
      </c>
      <c r="I71" s="100">
        <v>485</v>
      </c>
      <c r="J71" s="100">
        <v>354</v>
      </c>
      <c r="K71" s="100">
        <v>839</v>
      </c>
      <c r="L71" s="132">
        <v>494</v>
      </c>
      <c r="M71" s="100">
        <v>399</v>
      </c>
      <c r="N71" s="100">
        <v>893</v>
      </c>
      <c r="O71" s="132">
        <v>513</v>
      </c>
      <c r="P71" s="100">
        <v>413</v>
      </c>
      <c r="Q71" s="100">
        <v>926</v>
      </c>
    </row>
    <row r="72" spans="1:17">
      <c r="B72" s="99" t="s">
        <v>50</v>
      </c>
      <c r="C72" s="133">
        <v>33848</v>
      </c>
      <c r="D72" s="101">
        <v>37220</v>
      </c>
      <c r="E72" s="101">
        <v>71068</v>
      </c>
      <c r="F72" s="439">
        <v>34113</v>
      </c>
      <c r="G72" s="101">
        <v>38622</v>
      </c>
      <c r="H72" s="440">
        <v>72735</v>
      </c>
      <c r="I72" s="101">
        <v>34226</v>
      </c>
      <c r="J72" s="101">
        <v>39460</v>
      </c>
      <c r="K72" s="101">
        <v>73686</v>
      </c>
      <c r="L72" s="133">
        <v>34480</v>
      </c>
      <c r="M72" s="101">
        <v>40452</v>
      </c>
      <c r="N72" s="101">
        <v>74932</v>
      </c>
      <c r="O72" s="133">
        <v>34793</v>
      </c>
      <c r="P72" s="101">
        <v>41810</v>
      </c>
      <c r="Q72" s="101">
        <v>76603</v>
      </c>
    </row>
    <row r="73" spans="1:17">
      <c r="A73" s="94" t="s">
        <v>947</v>
      </c>
      <c r="C73" s="135"/>
      <c r="D73" s="136"/>
      <c r="E73" s="136"/>
      <c r="F73" s="443"/>
      <c r="G73" s="136"/>
      <c r="H73" s="444"/>
      <c r="I73" s="136"/>
      <c r="J73" s="136"/>
      <c r="K73" s="136"/>
      <c r="L73" s="135"/>
      <c r="M73" s="136"/>
      <c r="N73" s="136"/>
      <c r="O73" s="135"/>
      <c r="P73" s="136"/>
      <c r="Q73" s="136"/>
    </row>
    <row r="74" spans="1:17">
      <c r="B74" s="98" t="s">
        <v>153</v>
      </c>
      <c r="C74" s="132">
        <v>75</v>
      </c>
      <c r="D74" s="100">
        <v>197</v>
      </c>
      <c r="E74" s="100">
        <v>272</v>
      </c>
      <c r="F74" s="433">
        <v>78</v>
      </c>
      <c r="G74" s="100">
        <v>171</v>
      </c>
      <c r="H74" s="434">
        <v>249</v>
      </c>
      <c r="I74" s="100">
        <v>92</v>
      </c>
      <c r="J74" s="100">
        <v>180</v>
      </c>
      <c r="K74" s="100">
        <v>272</v>
      </c>
      <c r="L74" s="132">
        <v>89</v>
      </c>
      <c r="M74" s="100">
        <v>207</v>
      </c>
      <c r="N74" s="100">
        <v>296</v>
      </c>
      <c r="O74" s="132">
        <v>96</v>
      </c>
      <c r="P74" s="100">
        <v>232</v>
      </c>
      <c r="Q74" s="100">
        <v>328</v>
      </c>
    </row>
    <row r="75" spans="1:17" ht="78.75" customHeight="1">
      <c r="B75" s="98" t="s">
        <v>155</v>
      </c>
      <c r="C75" s="132">
        <v>30</v>
      </c>
      <c r="D75" s="100">
        <v>46</v>
      </c>
      <c r="E75" s="100">
        <v>76</v>
      </c>
      <c r="F75" s="433">
        <v>39</v>
      </c>
      <c r="G75" s="100">
        <v>52</v>
      </c>
      <c r="H75" s="434">
        <v>91</v>
      </c>
      <c r="I75" s="100">
        <v>44</v>
      </c>
      <c r="J75" s="100">
        <v>63</v>
      </c>
      <c r="K75" s="100">
        <v>107</v>
      </c>
      <c r="L75" s="132">
        <v>33</v>
      </c>
      <c r="M75" s="100">
        <v>50</v>
      </c>
      <c r="N75" s="100">
        <v>83</v>
      </c>
      <c r="O75" s="132">
        <v>36</v>
      </c>
      <c r="P75" s="100">
        <v>64</v>
      </c>
      <c r="Q75" s="100">
        <v>100</v>
      </c>
    </row>
    <row r="76" spans="1:17" ht="26.4">
      <c r="B76" s="98" t="s">
        <v>160</v>
      </c>
      <c r="C76" s="132">
        <v>0</v>
      </c>
      <c r="D76" s="100">
        <v>0</v>
      </c>
      <c r="E76" s="100">
        <v>0</v>
      </c>
      <c r="F76" s="433">
        <v>0</v>
      </c>
      <c r="G76" s="100">
        <v>0</v>
      </c>
      <c r="H76" s="434">
        <v>0</v>
      </c>
      <c r="I76" s="100">
        <v>57</v>
      </c>
      <c r="J76" s="100">
        <v>53</v>
      </c>
      <c r="K76" s="100">
        <v>110</v>
      </c>
      <c r="L76" s="132">
        <v>83</v>
      </c>
      <c r="M76" s="100">
        <v>64</v>
      </c>
      <c r="N76" s="100">
        <v>147</v>
      </c>
      <c r="O76" s="132">
        <v>82</v>
      </c>
      <c r="P76" s="100">
        <v>67</v>
      </c>
      <c r="Q76" s="100">
        <v>149</v>
      </c>
    </row>
    <row r="77" spans="1:17" ht="15" customHeight="1">
      <c r="B77" s="98" t="s">
        <v>162</v>
      </c>
      <c r="C77" s="132">
        <v>25</v>
      </c>
      <c r="D77" s="100">
        <v>85</v>
      </c>
      <c r="E77" s="100">
        <v>110</v>
      </c>
      <c r="F77" s="433">
        <v>23</v>
      </c>
      <c r="G77" s="100">
        <v>97</v>
      </c>
      <c r="H77" s="434">
        <v>120</v>
      </c>
      <c r="I77" s="100">
        <v>23</v>
      </c>
      <c r="J77" s="100">
        <v>110</v>
      </c>
      <c r="K77" s="100">
        <v>133</v>
      </c>
      <c r="L77" s="132">
        <v>24</v>
      </c>
      <c r="M77" s="100">
        <v>122</v>
      </c>
      <c r="N77" s="100">
        <v>146</v>
      </c>
      <c r="O77" s="132">
        <v>34</v>
      </c>
      <c r="P77" s="100">
        <v>121</v>
      </c>
      <c r="Q77" s="100">
        <v>155</v>
      </c>
    </row>
    <row r="78" spans="1:17">
      <c r="B78" s="98" t="s">
        <v>134</v>
      </c>
      <c r="C78" s="132">
        <v>425</v>
      </c>
      <c r="D78" s="100">
        <v>649</v>
      </c>
      <c r="E78" s="100">
        <v>1074</v>
      </c>
      <c r="F78" s="433">
        <v>415</v>
      </c>
      <c r="G78" s="100">
        <v>661</v>
      </c>
      <c r="H78" s="434">
        <v>1076</v>
      </c>
      <c r="I78" s="100">
        <v>445</v>
      </c>
      <c r="J78" s="100">
        <v>753</v>
      </c>
      <c r="K78" s="100">
        <v>1198</v>
      </c>
      <c r="L78" s="132">
        <v>482</v>
      </c>
      <c r="M78" s="100">
        <v>773</v>
      </c>
      <c r="N78" s="100">
        <v>1255</v>
      </c>
      <c r="O78" s="132">
        <v>480</v>
      </c>
      <c r="P78" s="100">
        <v>790</v>
      </c>
      <c r="Q78" s="100">
        <v>1270</v>
      </c>
    </row>
    <row r="79" spans="1:17">
      <c r="B79" s="98" t="s">
        <v>168</v>
      </c>
      <c r="C79" s="132">
        <v>65</v>
      </c>
      <c r="D79" s="100">
        <v>105</v>
      </c>
      <c r="E79" s="100">
        <v>170</v>
      </c>
      <c r="F79" s="433">
        <v>76</v>
      </c>
      <c r="G79" s="100">
        <v>108</v>
      </c>
      <c r="H79" s="434">
        <v>184</v>
      </c>
      <c r="I79" s="100">
        <v>69</v>
      </c>
      <c r="J79" s="100">
        <v>132</v>
      </c>
      <c r="K79" s="100">
        <v>201</v>
      </c>
      <c r="L79" s="132">
        <v>73</v>
      </c>
      <c r="M79" s="100">
        <v>134</v>
      </c>
      <c r="N79" s="100">
        <v>207</v>
      </c>
      <c r="O79" s="132">
        <v>73</v>
      </c>
      <c r="P79" s="100">
        <v>132</v>
      </c>
      <c r="Q79" s="100">
        <v>205</v>
      </c>
    </row>
    <row r="80" spans="1:17">
      <c r="B80" s="98" t="s">
        <v>135</v>
      </c>
      <c r="C80" s="132">
        <v>392</v>
      </c>
      <c r="D80" s="100">
        <v>542</v>
      </c>
      <c r="E80" s="100">
        <v>934</v>
      </c>
      <c r="F80" s="433">
        <v>386</v>
      </c>
      <c r="G80" s="100">
        <v>560</v>
      </c>
      <c r="H80" s="434">
        <v>946</v>
      </c>
      <c r="I80" s="100">
        <v>425</v>
      </c>
      <c r="J80" s="100">
        <v>662</v>
      </c>
      <c r="K80" s="100">
        <v>1087</v>
      </c>
      <c r="L80" s="132">
        <v>449</v>
      </c>
      <c r="M80" s="100">
        <v>753</v>
      </c>
      <c r="N80" s="100">
        <v>1202</v>
      </c>
      <c r="O80" s="132">
        <v>475</v>
      </c>
      <c r="P80" s="100">
        <v>796</v>
      </c>
      <c r="Q80" s="100">
        <v>1271</v>
      </c>
    </row>
    <row r="81" spans="2:17">
      <c r="B81" s="98" t="s">
        <v>173</v>
      </c>
      <c r="C81" s="132">
        <v>997</v>
      </c>
      <c r="D81" s="100">
        <v>1501</v>
      </c>
      <c r="E81" s="100">
        <v>2498</v>
      </c>
      <c r="F81" s="433">
        <v>1019</v>
      </c>
      <c r="G81" s="100">
        <v>1593</v>
      </c>
      <c r="H81" s="434">
        <v>2612</v>
      </c>
      <c r="I81" s="100">
        <v>1031</v>
      </c>
      <c r="J81" s="100">
        <v>1678</v>
      </c>
      <c r="K81" s="100">
        <v>2709</v>
      </c>
      <c r="L81" s="132">
        <v>1046</v>
      </c>
      <c r="M81" s="100">
        <v>1724</v>
      </c>
      <c r="N81" s="100">
        <v>2770</v>
      </c>
      <c r="O81" s="132">
        <v>1044</v>
      </c>
      <c r="P81" s="100">
        <v>1616</v>
      </c>
      <c r="Q81" s="100">
        <v>2660</v>
      </c>
    </row>
    <row r="82" spans="2:17">
      <c r="B82" s="98" t="s">
        <v>190</v>
      </c>
      <c r="C82" s="132">
        <v>248</v>
      </c>
      <c r="D82" s="100">
        <v>643</v>
      </c>
      <c r="E82" s="100">
        <v>891</v>
      </c>
      <c r="F82" s="433">
        <v>265</v>
      </c>
      <c r="G82" s="100">
        <v>688</v>
      </c>
      <c r="H82" s="434">
        <v>953</v>
      </c>
      <c r="I82" s="100">
        <v>294</v>
      </c>
      <c r="J82" s="100">
        <v>766</v>
      </c>
      <c r="K82" s="100">
        <v>1060</v>
      </c>
      <c r="L82" s="132">
        <v>308</v>
      </c>
      <c r="M82" s="100">
        <v>893</v>
      </c>
      <c r="N82" s="100">
        <v>1201</v>
      </c>
      <c r="O82" s="132">
        <v>326</v>
      </c>
      <c r="P82" s="100">
        <v>962</v>
      </c>
      <c r="Q82" s="100">
        <v>1288</v>
      </c>
    </row>
    <row r="83" spans="2:17" ht="26.4">
      <c r="B83" s="98" t="s">
        <v>193</v>
      </c>
      <c r="C83" s="132">
        <v>0</v>
      </c>
      <c r="D83" s="100">
        <v>0</v>
      </c>
      <c r="E83" s="100">
        <v>0</v>
      </c>
      <c r="F83" s="433">
        <v>0</v>
      </c>
      <c r="G83" s="100">
        <v>0</v>
      </c>
      <c r="H83" s="434">
        <v>0</v>
      </c>
      <c r="I83" s="100">
        <v>18</v>
      </c>
      <c r="J83" s="100">
        <v>73</v>
      </c>
      <c r="K83" s="100">
        <v>91</v>
      </c>
      <c r="L83" s="132">
        <v>23</v>
      </c>
      <c r="M83" s="100">
        <v>145</v>
      </c>
      <c r="N83" s="100">
        <v>168</v>
      </c>
      <c r="O83" s="132">
        <v>27</v>
      </c>
      <c r="P83" s="100">
        <v>154</v>
      </c>
      <c r="Q83" s="100">
        <v>181</v>
      </c>
    </row>
    <row r="84" spans="2:17">
      <c r="B84" s="98" t="s">
        <v>137</v>
      </c>
      <c r="C84" s="132">
        <v>91</v>
      </c>
      <c r="D84" s="100">
        <v>93</v>
      </c>
      <c r="E84" s="100">
        <v>184</v>
      </c>
      <c r="F84" s="433">
        <v>91</v>
      </c>
      <c r="G84" s="100">
        <v>106</v>
      </c>
      <c r="H84" s="434">
        <v>197</v>
      </c>
      <c r="I84" s="100">
        <v>87</v>
      </c>
      <c r="J84" s="100">
        <v>116</v>
      </c>
      <c r="K84" s="100">
        <v>203</v>
      </c>
      <c r="L84" s="132">
        <v>93</v>
      </c>
      <c r="M84" s="100">
        <v>99</v>
      </c>
      <c r="N84" s="100">
        <v>192</v>
      </c>
      <c r="O84" s="132">
        <v>93</v>
      </c>
      <c r="P84" s="100">
        <v>93</v>
      </c>
      <c r="Q84" s="100">
        <v>186</v>
      </c>
    </row>
    <row r="85" spans="2:17" ht="16.5" customHeight="1">
      <c r="B85" s="98" t="s">
        <v>196</v>
      </c>
      <c r="C85" s="132">
        <v>3</v>
      </c>
      <c r="D85" s="100">
        <v>29</v>
      </c>
      <c r="E85" s="100">
        <v>32</v>
      </c>
      <c r="F85" s="433">
        <v>4</v>
      </c>
      <c r="G85" s="100">
        <v>28</v>
      </c>
      <c r="H85" s="434">
        <v>32</v>
      </c>
      <c r="I85" s="100">
        <v>0</v>
      </c>
      <c r="J85" s="100">
        <v>24</v>
      </c>
      <c r="K85" s="100">
        <v>24</v>
      </c>
      <c r="L85" s="132">
        <v>3</v>
      </c>
      <c r="M85" s="100">
        <v>24</v>
      </c>
      <c r="N85" s="100">
        <v>27</v>
      </c>
      <c r="O85" s="132">
        <v>6</v>
      </c>
      <c r="P85" s="100">
        <v>28</v>
      </c>
      <c r="Q85" s="100">
        <v>34</v>
      </c>
    </row>
    <row r="86" spans="2:17">
      <c r="B86" s="98" t="s">
        <v>199</v>
      </c>
      <c r="C86" s="132">
        <v>196</v>
      </c>
      <c r="D86" s="100">
        <v>710</v>
      </c>
      <c r="E86" s="100">
        <v>906</v>
      </c>
      <c r="F86" s="433">
        <v>179</v>
      </c>
      <c r="G86" s="100">
        <v>690</v>
      </c>
      <c r="H86" s="434">
        <v>869</v>
      </c>
      <c r="I86" s="100">
        <v>158</v>
      </c>
      <c r="J86" s="100">
        <v>674</v>
      </c>
      <c r="K86" s="100">
        <v>832</v>
      </c>
      <c r="L86" s="132">
        <v>154</v>
      </c>
      <c r="M86" s="100">
        <v>675</v>
      </c>
      <c r="N86" s="100">
        <v>829</v>
      </c>
      <c r="O86" s="132">
        <v>165</v>
      </c>
      <c r="P86" s="100">
        <v>714</v>
      </c>
      <c r="Q86" s="100">
        <v>879</v>
      </c>
    </row>
    <row r="87" spans="2:17" ht="15" customHeight="1">
      <c r="B87" s="98" t="s">
        <v>203</v>
      </c>
      <c r="C87" s="132">
        <v>2670</v>
      </c>
      <c r="D87" s="100">
        <v>1872</v>
      </c>
      <c r="E87" s="100">
        <v>4542</v>
      </c>
      <c r="F87" s="433">
        <v>2764</v>
      </c>
      <c r="G87" s="100">
        <v>1958</v>
      </c>
      <c r="H87" s="434">
        <v>4722</v>
      </c>
      <c r="I87" s="100">
        <v>2898</v>
      </c>
      <c r="J87" s="100">
        <v>2097</v>
      </c>
      <c r="K87" s="100">
        <v>4995</v>
      </c>
      <c r="L87" s="132">
        <v>3038</v>
      </c>
      <c r="M87" s="100">
        <v>2169</v>
      </c>
      <c r="N87" s="100">
        <v>5207</v>
      </c>
      <c r="O87" s="132">
        <v>3175</v>
      </c>
      <c r="P87" s="100">
        <v>2221</v>
      </c>
      <c r="Q87" s="100">
        <v>5396</v>
      </c>
    </row>
    <row r="88" spans="2:17" ht="24.75" customHeight="1">
      <c r="B88" s="137" t="s">
        <v>207</v>
      </c>
      <c r="C88" s="132">
        <v>9</v>
      </c>
      <c r="D88" s="100">
        <v>15</v>
      </c>
      <c r="E88" s="100">
        <v>24</v>
      </c>
      <c r="F88" s="433">
        <v>15</v>
      </c>
      <c r="G88" s="100">
        <v>27</v>
      </c>
      <c r="H88" s="434">
        <v>42</v>
      </c>
      <c r="I88" s="100">
        <v>22</v>
      </c>
      <c r="J88" s="100">
        <v>41</v>
      </c>
      <c r="K88" s="100">
        <v>63</v>
      </c>
      <c r="L88" s="132">
        <v>28</v>
      </c>
      <c r="M88" s="100">
        <v>52</v>
      </c>
      <c r="N88" s="100">
        <v>80</v>
      </c>
      <c r="O88" s="132">
        <v>29</v>
      </c>
      <c r="P88" s="100">
        <v>55</v>
      </c>
      <c r="Q88" s="100">
        <v>84</v>
      </c>
    </row>
    <row r="89" spans="2:17" ht="42.6" customHeight="1">
      <c r="B89" s="98" t="s">
        <v>209</v>
      </c>
      <c r="C89" s="132">
        <v>16</v>
      </c>
      <c r="D89" s="100">
        <v>172</v>
      </c>
      <c r="E89" s="100">
        <v>188</v>
      </c>
      <c r="F89" s="433">
        <v>16</v>
      </c>
      <c r="G89" s="100">
        <v>184</v>
      </c>
      <c r="H89" s="434">
        <v>200</v>
      </c>
      <c r="I89" s="100">
        <v>17</v>
      </c>
      <c r="J89" s="100">
        <v>160</v>
      </c>
      <c r="K89" s="100">
        <v>177</v>
      </c>
      <c r="L89" s="132">
        <v>18</v>
      </c>
      <c r="M89" s="100">
        <v>204</v>
      </c>
      <c r="N89" s="100">
        <v>222</v>
      </c>
      <c r="O89" s="132">
        <v>19</v>
      </c>
      <c r="P89" s="100">
        <v>252</v>
      </c>
      <c r="Q89" s="100">
        <v>271</v>
      </c>
    </row>
    <row r="90" spans="2:17" ht="27" customHeight="1">
      <c r="B90" s="98" t="s">
        <v>211</v>
      </c>
      <c r="C90" s="132">
        <v>0</v>
      </c>
      <c r="D90" s="100">
        <v>0</v>
      </c>
      <c r="E90" s="100">
        <v>0</v>
      </c>
      <c r="F90" s="433">
        <v>0</v>
      </c>
      <c r="G90" s="100">
        <v>0</v>
      </c>
      <c r="H90" s="434">
        <v>0</v>
      </c>
      <c r="I90" s="100">
        <v>40</v>
      </c>
      <c r="J90" s="100">
        <v>83</v>
      </c>
      <c r="K90" s="100">
        <v>123</v>
      </c>
      <c r="L90" s="132">
        <v>74</v>
      </c>
      <c r="M90" s="100">
        <v>124</v>
      </c>
      <c r="N90" s="100">
        <v>198</v>
      </c>
      <c r="O90" s="132">
        <v>84</v>
      </c>
      <c r="P90" s="100">
        <v>140</v>
      </c>
      <c r="Q90" s="100">
        <v>224</v>
      </c>
    </row>
    <row r="91" spans="2:17" ht="26.4">
      <c r="B91" s="98" t="s">
        <v>212</v>
      </c>
      <c r="C91" s="132">
        <v>18</v>
      </c>
      <c r="D91" s="100">
        <v>41</v>
      </c>
      <c r="E91" s="100">
        <v>59</v>
      </c>
      <c r="F91" s="433">
        <v>26</v>
      </c>
      <c r="G91" s="100">
        <v>56</v>
      </c>
      <c r="H91" s="434">
        <v>82</v>
      </c>
      <c r="I91" s="100">
        <v>22</v>
      </c>
      <c r="J91" s="100">
        <v>61</v>
      </c>
      <c r="K91" s="100">
        <v>83</v>
      </c>
      <c r="L91" s="132">
        <v>25</v>
      </c>
      <c r="M91" s="100">
        <v>67</v>
      </c>
      <c r="N91" s="100">
        <v>92</v>
      </c>
      <c r="O91" s="132">
        <v>23</v>
      </c>
      <c r="P91" s="100">
        <v>42</v>
      </c>
      <c r="Q91" s="100">
        <v>65</v>
      </c>
    </row>
    <row r="92" spans="2:17" ht="29.25" customHeight="1">
      <c r="B92" s="98" t="s">
        <v>217</v>
      </c>
      <c r="C92" s="132">
        <v>58</v>
      </c>
      <c r="D92" s="100">
        <v>50</v>
      </c>
      <c r="E92" s="100">
        <v>108</v>
      </c>
      <c r="F92" s="433">
        <v>45</v>
      </c>
      <c r="G92" s="100">
        <v>45</v>
      </c>
      <c r="H92" s="434">
        <v>90</v>
      </c>
      <c r="I92" s="100">
        <v>40</v>
      </c>
      <c r="J92" s="100">
        <v>43</v>
      </c>
      <c r="K92" s="100">
        <v>83</v>
      </c>
      <c r="L92" s="132">
        <v>45</v>
      </c>
      <c r="M92" s="100">
        <v>52</v>
      </c>
      <c r="N92" s="100">
        <v>97</v>
      </c>
      <c r="O92" s="132">
        <v>55</v>
      </c>
      <c r="P92" s="100">
        <v>54</v>
      </c>
      <c r="Q92" s="100">
        <v>109</v>
      </c>
    </row>
    <row r="93" spans="2:17" ht="29.25" customHeight="1">
      <c r="B93" s="98" t="s">
        <v>218</v>
      </c>
      <c r="C93" s="132">
        <v>0</v>
      </c>
      <c r="D93" s="100">
        <v>0</v>
      </c>
      <c r="E93" s="100">
        <v>0</v>
      </c>
      <c r="F93" s="433">
        <v>0</v>
      </c>
      <c r="G93" s="100">
        <v>0</v>
      </c>
      <c r="H93" s="434">
        <v>0</v>
      </c>
      <c r="I93" s="100">
        <v>0</v>
      </c>
      <c r="J93" s="100">
        <v>0</v>
      </c>
      <c r="K93" s="100">
        <v>0</v>
      </c>
      <c r="L93" s="132">
        <v>0</v>
      </c>
      <c r="M93" s="100">
        <v>0</v>
      </c>
      <c r="N93" s="100">
        <v>0</v>
      </c>
      <c r="O93" s="132">
        <v>17</v>
      </c>
      <c r="P93" s="100">
        <v>87</v>
      </c>
      <c r="Q93" s="100">
        <v>104</v>
      </c>
    </row>
    <row r="94" spans="2:17" ht="29.25" customHeight="1">
      <c r="B94" s="98" t="s">
        <v>221</v>
      </c>
      <c r="C94" s="132">
        <v>12</v>
      </c>
      <c r="D94" s="100">
        <v>20</v>
      </c>
      <c r="E94" s="100">
        <v>32</v>
      </c>
      <c r="F94" s="433">
        <v>11</v>
      </c>
      <c r="G94" s="100">
        <v>14</v>
      </c>
      <c r="H94" s="434">
        <v>25</v>
      </c>
      <c r="I94" s="100">
        <v>6</v>
      </c>
      <c r="J94" s="100">
        <v>13</v>
      </c>
      <c r="K94" s="100">
        <v>19</v>
      </c>
      <c r="L94" s="132">
        <v>5</v>
      </c>
      <c r="M94" s="100">
        <v>16</v>
      </c>
      <c r="N94" s="100">
        <v>21</v>
      </c>
      <c r="O94" s="132">
        <v>3</v>
      </c>
      <c r="P94" s="100">
        <v>19</v>
      </c>
      <c r="Q94" s="100">
        <v>22</v>
      </c>
    </row>
    <row r="95" spans="2:17" ht="27" customHeight="1">
      <c r="B95" s="98" t="s">
        <v>222</v>
      </c>
      <c r="C95" s="132">
        <v>225</v>
      </c>
      <c r="D95" s="100">
        <v>734</v>
      </c>
      <c r="E95" s="100">
        <v>959</v>
      </c>
      <c r="F95" s="433">
        <v>241</v>
      </c>
      <c r="G95" s="100">
        <v>808</v>
      </c>
      <c r="H95" s="434">
        <v>1049</v>
      </c>
      <c r="I95" s="100">
        <v>242</v>
      </c>
      <c r="J95" s="100">
        <v>865</v>
      </c>
      <c r="K95" s="100">
        <v>1107</v>
      </c>
      <c r="L95" s="132">
        <v>242</v>
      </c>
      <c r="M95" s="100">
        <v>859</v>
      </c>
      <c r="N95" s="100">
        <v>1101</v>
      </c>
      <c r="O95" s="132">
        <v>234</v>
      </c>
      <c r="P95" s="100">
        <v>840</v>
      </c>
      <c r="Q95" s="100">
        <v>1074</v>
      </c>
    </row>
    <row r="96" spans="2:17">
      <c r="B96" s="98" t="s">
        <v>224</v>
      </c>
      <c r="C96" s="132">
        <v>1717</v>
      </c>
      <c r="D96" s="100">
        <v>2500</v>
      </c>
      <c r="E96" s="100">
        <v>4217</v>
      </c>
      <c r="F96" s="433">
        <v>1413</v>
      </c>
      <c r="G96" s="100">
        <v>2204</v>
      </c>
      <c r="H96" s="434">
        <v>3617</v>
      </c>
      <c r="I96" s="100">
        <v>1373</v>
      </c>
      <c r="J96" s="100">
        <v>2230</v>
      </c>
      <c r="K96" s="100">
        <v>3603</v>
      </c>
      <c r="L96" s="132">
        <v>1391</v>
      </c>
      <c r="M96" s="100">
        <v>2287</v>
      </c>
      <c r="N96" s="100">
        <v>3678</v>
      </c>
      <c r="O96" s="132">
        <v>1402</v>
      </c>
      <c r="P96" s="100">
        <v>2415</v>
      </c>
      <c r="Q96" s="100">
        <v>3817</v>
      </c>
    </row>
    <row r="97" spans="2:17" ht="26.4">
      <c r="B97" s="98" t="s">
        <v>229</v>
      </c>
      <c r="C97" s="132">
        <v>43</v>
      </c>
      <c r="D97" s="100">
        <v>28</v>
      </c>
      <c r="E97" s="100">
        <v>71</v>
      </c>
      <c r="F97" s="433">
        <v>32</v>
      </c>
      <c r="G97" s="100">
        <v>20</v>
      </c>
      <c r="H97" s="434">
        <v>52</v>
      </c>
      <c r="I97" s="100">
        <v>42</v>
      </c>
      <c r="J97" s="100">
        <v>31</v>
      </c>
      <c r="K97" s="100">
        <v>73</v>
      </c>
      <c r="L97" s="132">
        <v>54</v>
      </c>
      <c r="M97" s="100">
        <v>39</v>
      </c>
      <c r="N97" s="100">
        <v>93</v>
      </c>
      <c r="O97" s="132">
        <v>56</v>
      </c>
      <c r="P97" s="100">
        <v>47</v>
      </c>
      <c r="Q97" s="100">
        <v>103</v>
      </c>
    </row>
    <row r="98" spans="2:17">
      <c r="B98" s="98" t="s">
        <v>232</v>
      </c>
      <c r="C98" s="132">
        <v>275</v>
      </c>
      <c r="D98" s="100">
        <v>172</v>
      </c>
      <c r="E98" s="100">
        <v>447</v>
      </c>
      <c r="F98" s="433">
        <v>242</v>
      </c>
      <c r="G98" s="100">
        <v>157</v>
      </c>
      <c r="H98" s="434">
        <v>399</v>
      </c>
      <c r="I98" s="100">
        <v>262</v>
      </c>
      <c r="J98" s="100">
        <v>143</v>
      </c>
      <c r="K98" s="100">
        <v>405</v>
      </c>
      <c r="L98" s="132">
        <v>270</v>
      </c>
      <c r="M98" s="100">
        <v>170</v>
      </c>
      <c r="N98" s="100">
        <v>440</v>
      </c>
      <c r="O98" s="132">
        <v>279</v>
      </c>
      <c r="P98" s="100">
        <v>184</v>
      </c>
      <c r="Q98" s="100">
        <v>463</v>
      </c>
    </row>
    <row r="99" spans="2:17" ht="26.4">
      <c r="B99" s="98" t="s">
        <v>234</v>
      </c>
      <c r="C99" s="132">
        <v>61</v>
      </c>
      <c r="D99" s="100">
        <v>79</v>
      </c>
      <c r="E99" s="100">
        <v>140</v>
      </c>
      <c r="F99" s="433">
        <v>55</v>
      </c>
      <c r="G99" s="100">
        <v>75</v>
      </c>
      <c r="H99" s="434">
        <v>130</v>
      </c>
      <c r="I99" s="100">
        <v>53</v>
      </c>
      <c r="J99" s="100">
        <v>71</v>
      </c>
      <c r="K99" s="100">
        <v>124</v>
      </c>
      <c r="L99" s="132">
        <v>46</v>
      </c>
      <c r="M99" s="100">
        <v>78</v>
      </c>
      <c r="N99" s="100">
        <v>124</v>
      </c>
      <c r="O99" s="132">
        <v>63</v>
      </c>
      <c r="P99" s="100">
        <v>87</v>
      </c>
      <c r="Q99" s="100">
        <v>150</v>
      </c>
    </row>
    <row r="100" spans="2:17">
      <c r="B100" s="98" t="s">
        <v>235</v>
      </c>
      <c r="C100" s="132">
        <v>55</v>
      </c>
      <c r="D100" s="100">
        <v>135</v>
      </c>
      <c r="E100" s="100">
        <v>190</v>
      </c>
      <c r="F100" s="433">
        <v>66</v>
      </c>
      <c r="G100" s="100">
        <v>141</v>
      </c>
      <c r="H100" s="434">
        <v>207</v>
      </c>
      <c r="I100" s="100">
        <v>77</v>
      </c>
      <c r="J100" s="100">
        <v>129</v>
      </c>
      <c r="K100" s="100">
        <v>206</v>
      </c>
      <c r="L100" s="132">
        <v>73</v>
      </c>
      <c r="M100" s="100">
        <v>122</v>
      </c>
      <c r="N100" s="100">
        <v>195</v>
      </c>
      <c r="O100" s="132">
        <v>82</v>
      </c>
      <c r="P100" s="100">
        <v>161</v>
      </c>
      <c r="Q100" s="100">
        <v>243</v>
      </c>
    </row>
    <row r="101" spans="2:17">
      <c r="B101" s="98" t="s">
        <v>238</v>
      </c>
      <c r="C101" s="132">
        <v>0</v>
      </c>
      <c r="D101" s="100">
        <v>0</v>
      </c>
      <c r="E101" s="100">
        <v>0</v>
      </c>
      <c r="F101" s="433">
        <v>0</v>
      </c>
      <c r="G101" s="100">
        <v>0</v>
      </c>
      <c r="H101" s="434">
        <v>0</v>
      </c>
      <c r="I101" s="100">
        <v>9</v>
      </c>
      <c r="J101" s="100">
        <v>13</v>
      </c>
      <c r="K101" s="100">
        <v>22</v>
      </c>
      <c r="L101" s="132">
        <v>11</v>
      </c>
      <c r="M101" s="100">
        <v>10</v>
      </c>
      <c r="N101" s="100">
        <v>21</v>
      </c>
      <c r="O101" s="132">
        <v>17</v>
      </c>
      <c r="P101" s="100">
        <v>12</v>
      </c>
      <c r="Q101" s="100">
        <v>29</v>
      </c>
    </row>
    <row r="102" spans="2:17" ht="26.4">
      <c r="B102" s="98" t="s">
        <v>239</v>
      </c>
      <c r="C102" s="132">
        <v>169</v>
      </c>
      <c r="D102" s="100">
        <v>96</v>
      </c>
      <c r="E102" s="100">
        <v>265</v>
      </c>
      <c r="F102" s="433">
        <v>175</v>
      </c>
      <c r="G102" s="100">
        <v>105</v>
      </c>
      <c r="H102" s="434">
        <v>280</v>
      </c>
      <c r="I102" s="100">
        <v>189</v>
      </c>
      <c r="J102" s="100">
        <v>109</v>
      </c>
      <c r="K102" s="100">
        <v>298</v>
      </c>
      <c r="L102" s="132">
        <v>206</v>
      </c>
      <c r="M102" s="100">
        <v>140</v>
      </c>
      <c r="N102" s="100">
        <v>346</v>
      </c>
      <c r="O102" s="132">
        <v>177</v>
      </c>
      <c r="P102" s="100">
        <v>112</v>
      </c>
      <c r="Q102" s="100">
        <v>289</v>
      </c>
    </row>
    <row r="103" spans="2:17" ht="15" customHeight="1">
      <c r="B103" s="98" t="s">
        <v>144</v>
      </c>
      <c r="C103" s="132">
        <v>1336</v>
      </c>
      <c r="D103" s="100">
        <v>1091</v>
      </c>
      <c r="E103" s="100">
        <v>2427</v>
      </c>
      <c r="F103" s="433">
        <v>1429</v>
      </c>
      <c r="G103" s="100">
        <v>1177</v>
      </c>
      <c r="H103" s="434">
        <v>2606</v>
      </c>
      <c r="I103" s="100">
        <v>1482</v>
      </c>
      <c r="J103" s="100">
        <v>1306</v>
      </c>
      <c r="K103" s="100">
        <v>2788</v>
      </c>
      <c r="L103" s="132">
        <v>1534</v>
      </c>
      <c r="M103" s="100">
        <v>1281</v>
      </c>
      <c r="N103" s="100">
        <v>2815</v>
      </c>
      <c r="O103" s="132">
        <v>1631</v>
      </c>
      <c r="P103" s="100">
        <v>1326</v>
      </c>
      <c r="Q103" s="100">
        <v>2957</v>
      </c>
    </row>
    <row r="104" spans="2:17">
      <c r="B104" s="98" t="s">
        <v>146</v>
      </c>
      <c r="C104" s="132">
        <v>2558</v>
      </c>
      <c r="D104" s="100">
        <v>471</v>
      </c>
      <c r="E104" s="100">
        <v>3029</v>
      </c>
      <c r="F104" s="433">
        <v>2692</v>
      </c>
      <c r="G104" s="100">
        <v>470</v>
      </c>
      <c r="H104" s="434">
        <v>3162</v>
      </c>
      <c r="I104" s="100">
        <v>2608</v>
      </c>
      <c r="J104" s="100">
        <v>463</v>
      </c>
      <c r="K104" s="100">
        <v>3071</v>
      </c>
      <c r="L104" s="132">
        <v>2471</v>
      </c>
      <c r="M104" s="100">
        <v>430</v>
      </c>
      <c r="N104" s="100">
        <v>2901</v>
      </c>
      <c r="O104" s="132">
        <v>2454</v>
      </c>
      <c r="P104" s="100">
        <v>452</v>
      </c>
      <c r="Q104" s="100">
        <v>2906</v>
      </c>
    </row>
    <row r="105" spans="2:17" ht="15" customHeight="1">
      <c r="B105" s="98" t="s">
        <v>147</v>
      </c>
      <c r="C105" s="132">
        <v>471</v>
      </c>
      <c r="D105" s="100">
        <v>404</v>
      </c>
      <c r="E105" s="100">
        <v>875</v>
      </c>
      <c r="F105" s="433">
        <v>472</v>
      </c>
      <c r="G105" s="100">
        <v>409</v>
      </c>
      <c r="H105" s="434">
        <v>881</v>
      </c>
      <c r="I105" s="100">
        <v>507</v>
      </c>
      <c r="J105" s="100">
        <v>459</v>
      </c>
      <c r="K105" s="100">
        <v>966</v>
      </c>
      <c r="L105" s="132">
        <v>554</v>
      </c>
      <c r="M105" s="100">
        <v>502</v>
      </c>
      <c r="N105" s="100">
        <v>1056</v>
      </c>
      <c r="O105" s="132">
        <v>570</v>
      </c>
      <c r="P105" s="100">
        <v>513</v>
      </c>
      <c r="Q105" s="100">
        <v>1083</v>
      </c>
    </row>
    <row r="106" spans="2:17">
      <c r="B106" s="98" t="s">
        <v>148</v>
      </c>
      <c r="C106" s="132">
        <v>96</v>
      </c>
      <c r="D106" s="100">
        <v>16</v>
      </c>
      <c r="E106" s="100">
        <v>112</v>
      </c>
      <c r="F106" s="433">
        <v>88</v>
      </c>
      <c r="G106" s="100">
        <v>16</v>
      </c>
      <c r="H106" s="434">
        <v>104</v>
      </c>
      <c r="I106" s="100">
        <v>86</v>
      </c>
      <c r="J106" s="100">
        <v>15</v>
      </c>
      <c r="K106" s="100">
        <v>101</v>
      </c>
      <c r="L106" s="132">
        <v>81</v>
      </c>
      <c r="M106" s="100">
        <v>13</v>
      </c>
      <c r="N106" s="100">
        <v>94</v>
      </c>
      <c r="O106" s="132">
        <v>87</v>
      </c>
      <c r="P106" s="100">
        <v>19</v>
      </c>
      <c r="Q106" s="100">
        <v>106</v>
      </c>
    </row>
    <row r="107" spans="2:17">
      <c r="B107" s="98" t="s">
        <v>243</v>
      </c>
      <c r="C107" s="132">
        <v>778</v>
      </c>
      <c r="D107" s="100">
        <v>1281</v>
      </c>
      <c r="E107" s="100">
        <v>2059</v>
      </c>
      <c r="F107" s="433">
        <v>885</v>
      </c>
      <c r="G107" s="100">
        <v>1331</v>
      </c>
      <c r="H107" s="434">
        <v>2216</v>
      </c>
      <c r="I107" s="100">
        <v>962</v>
      </c>
      <c r="J107" s="100">
        <v>1524</v>
      </c>
      <c r="K107" s="100">
        <v>2486</v>
      </c>
      <c r="L107" s="132">
        <v>1024</v>
      </c>
      <c r="M107" s="100">
        <v>1830</v>
      </c>
      <c r="N107" s="100">
        <v>2854</v>
      </c>
      <c r="O107" s="132">
        <v>1127</v>
      </c>
      <c r="P107" s="100">
        <v>2059</v>
      </c>
      <c r="Q107" s="100">
        <v>3186</v>
      </c>
    </row>
    <row r="108" spans="2:17" ht="13.95" customHeight="1">
      <c r="B108" s="98" t="s">
        <v>246</v>
      </c>
      <c r="C108" s="132">
        <v>47</v>
      </c>
      <c r="D108" s="100">
        <v>140</v>
      </c>
      <c r="E108" s="100">
        <v>187</v>
      </c>
      <c r="F108" s="433">
        <v>43</v>
      </c>
      <c r="G108" s="100">
        <v>115</v>
      </c>
      <c r="H108" s="434">
        <v>158</v>
      </c>
      <c r="I108" s="100">
        <v>51</v>
      </c>
      <c r="J108" s="100">
        <v>132</v>
      </c>
      <c r="K108" s="100">
        <v>183</v>
      </c>
      <c r="L108" s="132">
        <v>40</v>
      </c>
      <c r="M108" s="100">
        <v>113</v>
      </c>
      <c r="N108" s="100">
        <v>153</v>
      </c>
      <c r="O108" s="132">
        <v>28</v>
      </c>
      <c r="P108" s="100">
        <v>108</v>
      </c>
      <c r="Q108" s="100">
        <v>136</v>
      </c>
    </row>
    <row r="109" spans="2:17" ht="13.95" customHeight="1">
      <c r="B109" s="98" t="s">
        <v>247</v>
      </c>
      <c r="C109" s="132">
        <v>27</v>
      </c>
      <c r="D109" s="100">
        <v>32</v>
      </c>
      <c r="E109" s="100">
        <v>59</v>
      </c>
      <c r="F109" s="433">
        <v>30</v>
      </c>
      <c r="G109" s="100">
        <v>36</v>
      </c>
      <c r="H109" s="434">
        <v>66</v>
      </c>
      <c r="I109" s="100">
        <v>31</v>
      </c>
      <c r="J109" s="100">
        <v>47</v>
      </c>
      <c r="K109" s="100">
        <v>78</v>
      </c>
      <c r="L109" s="132">
        <v>38</v>
      </c>
      <c r="M109" s="100">
        <v>65</v>
      </c>
      <c r="N109" s="100">
        <v>103</v>
      </c>
      <c r="O109" s="132">
        <v>43</v>
      </c>
      <c r="P109" s="100">
        <v>60</v>
      </c>
      <c r="Q109" s="100">
        <v>103</v>
      </c>
    </row>
    <row r="110" spans="2:17">
      <c r="B110" s="98" t="s">
        <v>248</v>
      </c>
      <c r="C110" s="132">
        <v>83</v>
      </c>
      <c r="D110" s="100">
        <v>54</v>
      </c>
      <c r="E110" s="100">
        <v>137</v>
      </c>
      <c r="F110" s="433">
        <v>68</v>
      </c>
      <c r="G110" s="100">
        <v>49</v>
      </c>
      <c r="H110" s="434">
        <v>117</v>
      </c>
      <c r="I110" s="100">
        <v>81</v>
      </c>
      <c r="J110" s="100">
        <v>43</v>
      </c>
      <c r="K110" s="100">
        <v>124</v>
      </c>
      <c r="L110" s="132">
        <v>89</v>
      </c>
      <c r="M110" s="100">
        <v>58</v>
      </c>
      <c r="N110" s="100">
        <v>147</v>
      </c>
      <c r="O110" s="132">
        <v>106</v>
      </c>
      <c r="P110" s="100">
        <v>69</v>
      </c>
      <c r="Q110" s="100">
        <v>175</v>
      </c>
    </row>
    <row r="111" spans="2:17">
      <c r="B111" s="98" t="s">
        <v>249</v>
      </c>
      <c r="C111" s="132">
        <v>568</v>
      </c>
      <c r="D111" s="100">
        <v>2970</v>
      </c>
      <c r="E111" s="100">
        <v>3538</v>
      </c>
      <c r="F111" s="433">
        <v>603</v>
      </c>
      <c r="G111" s="100">
        <v>3114</v>
      </c>
      <c r="H111" s="434">
        <v>3717</v>
      </c>
      <c r="I111" s="100">
        <v>650</v>
      </c>
      <c r="J111" s="100">
        <v>3397</v>
      </c>
      <c r="K111" s="100">
        <v>4047</v>
      </c>
      <c r="L111" s="132">
        <v>643</v>
      </c>
      <c r="M111" s="100">
        <v>3840</v>
      </c>
      <c r="N111" s="100">
        <v>4483</v>
      </c>
      <c r="O111" s="132">
        <v>664</v>
      </c>
      <c r="P111" s="100">
        <v>3949</v>
      </c>
      <c r="Q111" s="100">
        <v>4613</v>
      </c>
    </row>
    <row r="112" spans="2:17" ht="26.4">
      <c r="B112" s="98" t="s">
        <v>250</v>
      </c>
      <c r="C112" s="132">
        <v>0</v>
      </c>
      <c r="D112" s="100">
        <v>0</v>
      </c>
      <c r="E112" s="100">
        <v>0</v>
      </c>
      <c r="F112" s="433">
        <v>0</v>
      </c>
      <c r="G112" s="100">
        <v>0</v>
      </c>
      <c r="H112" s="434">
        <v>0</v>
      </c>
      <c r="I112" s="100">
        <v>0</v>
      </c>
      <c r="J112" s="100">
        <v>0</v>
      </c>
      <c r="K112" s="100">
        <v>0</v>
      </c>
      <c r="L112" s="132">
        <v>0</v>
      </c>
      <c r="M112" s="100">
        <v>0</v>
      </c>
      <c r="N112" s="100">
        <v>0</v>
      </c>
      <c r="O112" s="132">
        <v>6</v>
      </c>
      <c r="P112" s="100">
        <v>18</v>
      </c>
      <c r="Q112" s="100">
        <v>24</v>
      </c>
    </row>
    <row r="113" spans="1:24">
      <c r="B113" s="98" t="s">
        <v>255</v>
      </c>
      <c r="C113" s="132">
        <v>1382</v>
      </c>
      <c r="D113" s="100">
        <v>2536</v>
      </c>
      <c r="E113" s="100">
        <v>3918</v>
      </c>
      <c r="F113" s="433">
        <v>1356</v>
      </c>
      <c r="G113" s="100">
        <v>2534</v>
      </c>
      <c r="H113" s="434">
        <v>3890</v>
      </c>
      <c r="I113" s="100">
        <v>1328</v>
      </c>
      <c r="J113" s="100">
        <v>2622</v>
      </c>
      <c r="K113" s="100">
        <v>3950</v>
      </c>
      <c r="L113" s="132">
        <v>1291</v>
      </c>
      <c r="M113" s="100">
        <v>2751</v>
      </c>
      <c r="N113" s="100">
        <v>4042</v>
      </c>
      <c r="O113" s="132">
        <v>1312</v>
      </c>
      <c r="P113" s="100">
        <v>2821</v>
      </c>
      <c r="Q113" s="100">
        <v>4133</v>
      </c>
    </row>
    <row r="114" spans="1:24">
      <c r="B114" s="98" t="s">
        <v>259</v>
      </c>
      <c r="C114" s="132">
        <v>149</v>
      </c>
      <c r="D114" s="100">
        <v>683</v>
      </c>
      <c r="E114" s="100">
        <v>832</v>
      </c>
      <c r="F114" s="433">
        <v>142</v>
      </c>
      <c r="G114" s="100">
        <v>714</v>
      </c>
      <c r="H114" s="434">
        <v>856</v>
      </c>
      <c r="I114" s="100">
        <v>132</v>
      </c>
      <c r="J114" s="100">
        <v>806</v>
      </c>
      <c r="K114" s="100">
        <v>938</v>
      </c>
      <c r="L114" s="132">
        <v>181</v>
      </c>
      <c r="M114" s="100">
        <v>852</v>
      </c>
      <c r="N114" s="100">
        <v>1033</v>
      </c>
      <c r="O114" s="132">
        <v>187</v>
      </c>
      <c r="P114" s="100">
        <v>911</v>
      </c>
      <c r="Q114" s="100">
        <v>1098</v>
      </c>
    </row>
    <row r="115" spans="1:24">
      <c r="B115" s="98" t="s">
        <v>260</v>
      </c>
      <c r="C115" s="132">
        <v>268</v>
      </c>
      <c r="D115" s="100">
        <v>770</v>
      </c>
      <c r="E115" s="100">
        <v>1038</v>
      </c>
      <c r="F115" s="433">
        <v>246</v>
      </c>
      <c r="G115" s="100">
        <v>729</v>
      </c>
      <c r="H115" s="434">
        <v>975</v>
      </c>
      <c r="I115" s="100">
        <v>221</v>
      </c>
      <c r="J115" s="100">
        <v>656</v>
      </c>
      <c r="K115" s="100">
        <v>877</v>
      </c>
      <c r="L115" s="132">
        <v>198</v>
      </c>
      <c r="M115" s="100">
        <v>723</v>
      </c>
      <c r="N115" s="100">
        <v>921</v>
      </c>
      <c r="O115" s="132">
        <v>178</v>
      </c>
      <c r="P115" s="100">
        <v>645</v>
      </c>
      <c r="Q115" s="100">
        <v>823</v>
      </c>
    </row>
    <row r="116" spans="1:24">
      <c r="B116" s="98" t="s">
        <v>261</v>
      </c>
      <c r="C116" s="132">
        <v>0</v>
      </c>
      <c r="D116" s="100">
        <v>0</v>
      </c>
      <c r="E116" s="100">
        <v>0</v>
      </c>
      <c r="F116" s="433">
        <v>0</v>
      </c>
      <c r="G116" s="100">
        <v>0</v>
      </c>
      <c r="H116" s="434">
        <v>0</v>
      </c>
      <c r="I116" s="100">
        <v>64</v>
      </c>
      <c r="J116" s="100">
        <v>280</v>
      </c>
      <c r="K116" s="100">
        <v>344</v>
      </c>
      <c r="L116" s="132">
        <v>115</v>
      </c>
      <c r="M116" s="100">
        <v>412</v>
      </c>
      <c r="N116" s="100">
        <v>527</v>
      </c>
      <c r="O116" s="132">
        <v>127</v>
      </c>
      <c r="P116" s="100">
        <v>404</v>
      </c>
      <c r="Q116" s="100">
        <v>531</v>
      </c>
    </row>
    <row r="117" spans="1:24">
      <c r="B117" s="98" t="s">
        <v>264</v>
      </c>
      <c r="C117" s="132">
        <v>102</v>
      </c>
      <c r="D117" s="100">
        <v>157</v>
      </c>
      <c r="E117" s="100">
        <v>259</v>
      </c>
      <c r="F117" s="433">
        <v>96</v>
      </c>
      <c r="G117" s="100">
        <v>143</v>
      </c>
      <c r="H117" s="434">
        <v>239</v>
      </c>
      <c r="I117" s="100">
        <v>105</v>
      </c>
      <c r="J117" s="100">
        <v>138</v>
      </c>
      <c r="K117" s="100">
        <v>243</v>
      </c>
      <c r="L117" s="132">
        <v>115</v>
      </c>
      <c r="M117" s="100">
        <v>191</v>
      </c>
      <c r="N117" s="100">
        <v>306</v>
      </c>
      <c r="O117" s="132">
        <v>122</v>
      </c>
      <c r="P117" s="100">
        <v>206</v>
      </c>
      <c r="Q117" s="100">
        <v>328</v>
      </c>
    </row>
    <row r="118" spans="1:24">
      <c r="B118" s="98" t="s">
        <v>265</v>
      </c>
      <c r="C118" s="132">
        <v>604</v>
      </c>
      <c r="D118" s="100">
        <v>617</v>
      </c>
      <c r="E118" s="100">
        <v>1221</v>
      </c>
      <c r="F118" s="433">
        <v>628</v>
      </c>
      <c r="G118" s="100">
        <v>610</v>
      </c>
      <c r="H118" s="434">
        <v>1238</v>
      </c>
      <c r="I118" s="100">
        <v>637</v>
      </c>
      <c r="J118" s="100">
        <v>637</v>
      </c>
      <c r="K118" s="100">
        <v>1274</v>
      </c>
      <c r="L118" s="132">
        <v>632</v>
      </c>
      <c r="M118" s="100">
        <v>708</v>
      </c>
      <c r="N118" s="100">
        <v>1340</v>
      </c>
      <c r="O118" s="132">
        <v>700</v>
      </c>
      <c r="P118" s="100">
        <v>819</v>
      </c>
      <c r="Q118" s="100">
        <v>1519</v>
      </c>
    </row>
    <row r="119" spans="1:24" ht="26.4">
      <c r="B119" s="98" t="s">
        <v>266</v>
      </c>
      <c r="C119" s="132">
        <v>31</v>
      </c>
      <c r="D119" s="100">
        <v>22</v>
      </c>
      <c r="E119" s="100">
        <v>53</v>
      </c>
      <c r="F119" s="433">
        <v>39</v>
      </c>
      <c r="G119" s="100">
        <v>34</v>
      </c>
      <c r="H119" s="434">
        <v>73</v>
      </c>
      <c r="I119" s="100">
        <v>58</v>
      </c>
      <c r="J119" s="100">
        <v>53</v>
      </c>
      <c r="K119" s="100">
        <v>111</v>
      </c>
      <c r="L119" s="132">
        <v>56</v>
      </c>
      <c r="M119" s="100">
        <v>74</v>
      </c>
      <c r="N119" s="100">
        <v>130</v>
      </c>
      <c r="O119" s="132">
        <v>59</v>
      </c>
      <c r="P119" s="100">
        <v>71</v>
      </c>
      <c r="Q119" s="100">
        <v>130</v>
      </c>
    </row>
    <row r="120" spans="1:24" ht="26.4">
      <c r="B120" s="98" t="s">
        <v>267</v>
      </c>
      <c r="C120" s="132">
        <v>122</v>
      </c>
      <c r="D120" s="100">
        <v>60</v>
      </c>
      <c r="E120" s="100">
        <v>182</v>
      </c>
      <c r="F120" s="433">
        <v>143</v>
      </c>
      <c r="G120" s="100">
        <v>87</v>
      </c>
      <c r="H120" s="434">
        <v>230</v>
      </c>
      <c r="I120" s="100">
        <v>138</v>
      </c>
      <c r="J120" s="100">
        <v>103</v>
      </c>
      <c r="K120" s="100">
        <v>241</v>
      </c>
      <c r="L120" s="132">
        <v>126</v>
      </c>
      <c r="M120" s="100">
        <v>101</v>
      </c>
      <c r="N120" s="100">
        <v>227</v>
      </c>
      <c r="O120" s="132">
        <v>137</v>
      </c>
      <c r="P120" s="100">
        <v>98</v>
      </c>
      <c r="Q120" s="100">
        <v>235</v>
      </c>
    </row>
    <row r="121" spans="1:24">
      <c r="B121" s="98" t="s">
        <v>268</v>
      </c>
      <c r="C121" s="132">
        <v>19</v>
      </c>
      <c r="D121" s="100">
        <v>9</v>
      </c>
      <c r="E121" s="100">
        <v>28</v>
      </c>
      <c r="F121" s="433">
        <v>14</v>
      </c>
      <c r="G121" s="100">
        <v>4</v>
      </c>
      <c r="H121" s="434">
        <v>18</v>
      </c>
      <c r="I121" s="100">
        <v>16</v>
      </c>
      <c r="J121" s="100">
        <v>2</v>
      </c>
      <c r="K121" s="100">
        <v>18</v>
      </c>
      <c r="L121" s="132">
        <v>17</v>
      </c>
      <c r="M121" s="100">
        <v>5</v>
      </c>
      <c r="N121" s="100">
        <v>22</v>
      </c>
      <c r="O121" s="132">
        <v>22</v>
      </c>
      <c r="P121" s="100">
        <v>7</v>
      </c>
      <c r="Q121" s="100">
        <v>29</v>
      </c>
    </row>
    <row r="122" spans="1:24" ht="16.5" customHeight="1">
      <c r="B122" s="98" t="s">
        <v>269</v>
      </c>
      <c r="C122" s="132">
        <v>218</v>
      </c>
      <c r="D122" s="100">
        <v>595</v>
      </c>
      <c r="E122" s="100">
        <v>813</v>
      </c>
      <c r="F122" s="433">
        <v>211</v>
      </c>
      <c r="G122" s="100">
        <v>563</v>
      </c>
      <c r="H122" s="434">
        <v>774</v>
      </c>
      <c r="I122" s="100">
        <v>176</v>
      </c>
      <c r="J122" s="100">
        <v>550</v>
      </c>
      <c r="K122" s="100">
        <v>726</v>
      </c>
      <c r="L122" s="132">
        <v>202</v>
      </c>
      <c r="M122" s="100">
        <v>534</v>
      </c>
      <c r="N122" s="100">
        <v>736</v>
      </c>
      <c r="O122" s="132">
        <v>186</v>
      </c>
      <c r="P122" s="100">
        <v>539</v>
      </c>
      <c r="Q122" s="100">
        <v>725</v>
      </c>
    </row>
    <row r="123" spans="1:24">
      <c r="B123" s="98" t="s">
        <v>270</v>
      </c>
      <c r="C123" s="132">
        <v>2302</v>
      </c>
      <c r="D123" s="100">
        <v>685</v>
      </c>
      <c r="E123" s="100">
        <v>2987</v>
      </c>
      <c r="F123" s="433">
        <v>2368</v>
      </c>
      <c r="G123" s="100">
        <v>693</v>
      </c>
      <c r="H123" s="434">
        <v>3061</v>
      </c>
      <c r="I123" s="100">
        <v>2444</v>
      </c>
      <c r="J123" s="100">
        <v>726</v>
      </c>
      <c r="K123" s="100">
        <v>3170</v>
      </c>
      <c r="L123" s="132">
        <v>2485</v>
      </c>
      <c r="M123" s="100">
        <v>783</v>
      </c>
      <c r="N123" s="100">
        <v>3268</v>
      </c>
      <c r="O123" s="132">
        <v>2546</v>
      </c>
      <c r="P123" s="100">
        <v>833</v>
      </c>
      <c r="Q123" s="100">
        <v>3379</v>
      </c>
    </row>
    <row r="124" spans="1:24">
      <c r="B124" s="98" t="s">
        <v>272</v>
      </c>
      <c r="C124" s="132">
        <v>69</v>
      </c>
      <c r="D124" s="100">
        <v>24</v>
      </c>
      <c r="E124" s="100">
        <v>93</v>
      </c>
      <c r="F124" s="433">
        <v>79</v>
      </c>
      <c r="G124" s="100">
        <v>36</v>
      </c>
      <c r="H124" s="434">
        <v>115</v>
      </c>
      <c r="I124" s="100">
        <v>106</v>
      </c>
      <c r="J124" s="100">
        <v>38</v>
      </c>
      <c r="K124" s="100">
        <v>144</v>
      </c>
      <c r="L124" s="132">
        <v>114</v>
      </c>
      <c r="M124" s="100">
        <v>54</v>
      </c>
      <c r="N124" s="100">
        <v>168</v>
      </c>
      <c r="O124" s="132">
        <v>112</v>
      </c>
      <c r="P124" s="100">
        <v>52</v>
      </c>
      <c r="Q124" s="100">
        <v>164</v>
      </c>
    </row>
    <row r="125" spans="1:24">
      <c r="B125" s="98" t="s">
        <v>273</v>
      </c>
      <c r="C125" s="132">
        <v>1511</v>
      </c>
      <c r="D125" s="100">
        <v>975</v>
      </c>
      <c r="E125" s="100">
        <v>2486</v>
      </c>
      <c r="F125" s="433">
        <v>1561</v>
      </c>
      <c r="G125" s="100">
        <v>1079</v>
      </c>
      <c r="H125" s="434">
        <v>2640</v>
      </c>
      <c r="I125" s="100">
        <v>1746</v>
      </c>
      <c r="J125" s="100">
        <v>1309</v>
      </c>
      <c r="K125" s="100">
        <v>3055</v>
      </c>
      <c r="L125" s="132">
        <v>1887</v>
      </c>
      <c r="M125" s="100">
        <v>1505</v>
      </c>
      <c r="N125" s="100">
        <v>3392</v>
      </c>
      <c r="O125" s="132">
        <v>2042</v>
      </c>
      <c r="P125" s="100">
        <v>1645</v>
      </c>
      <c r="Q125" s="100">
        <v>3687</v>
      </c>
    </row>
    <row r="126" spans="1:24">
      <c r="B126" s="98" t="s">
        <v>274</v>
      </c>
      <c r="C126" s="132">
        <v>253</v>
      </c>
      <c r="D126" s="100">
        <v>128</v>
      </c>
      <c r="E126" s="100">
        <v>381</v>
      </c>
      <c r="F126" s="433">
        <v>240</v>
      </c>
      <c r="G126" s="100">
        <v>130</v>
      </c>
      <c r="H126" s="434">
        <v>370</v>
      </c>
      <c r="I126" s="100">
        <v>231</v>
      </c>
      <c r="J126" s="100">
        <v>143</v>
      </c>
      <c r="K126" s="100">
        <v>374</v>
      </c>
      <c r="L126" s="132">
        <v>233</v>
      </c>
      <c r="M126" s="100">
        <v>162</v>
      </c>
      <c r="N126" s="100">
        <v>395</v>
      </c>
      <c r="O126" s="132">
        <v>233</v>
      </c>
      <c r="P126" s="633">
        <v>174</v>
      </c>
      <c r="Q126" s="633">
        <v>407</v>
      </c>
    </row>
    <row r="127" spans="1:24">
      <c r="A127" s="405"/>
      <c r="B127" s="99" t="s">
        <v>50</v>
      </c>
      <c r="C127" s="133">
        <v>20869</v>
      </c>
      <c r="D127" s="101">
        <v>24234</v>
      </c>
      <c r="E127" s="101">
        <v>45103</v>
      </c>
      <c r="F127" s="439">
        <v>21109</v>
      </c>
      <c r="G127" s="101">
        <v>24621</v>
      </c>
      <c r="H127" s="440">
        <v>45730</v>
      </c>
      <c r="I127" s="101">
        <v>21895</v>
      </c>
      <c r="J127" s="101">
        <v>26822</v>
      </c>
      <c r="K127" s="101">
        <v>48717</v>
      </c>
      <c r="L127" s="133">
        <v>22512</v>
      </c>
      <c r="M127" s="101">
        <v>29039</v>
      </c>
      <c r="N127" s="101">
        <v>51551</v>
      </c>
      <c r="O127" s="133">
        <v>23331</v>
      </c>
      <c r="P127" s="101">
        <v>30295</v>
      </c>
      <c r="Q127" s="101">
        <v>53626</v>
      </c>
    </row>
    <row r="128" spans="1:24" s="405" customFormat="1" ht="18.600000000000001" customHeight="1">
      <c r="A128" s="88"/>
      <c r="B128" s="102" t="s">
        <v>66</v>
      </c>
      <c r="C128" s="121">
        <f t="shared" ref="C128:Q128" si="0">SUM(C127,C72,C38,C22,C15)</f>
        <v>103508</v>
      </c>
      <c r="D128" s="122">
        <f t="shared" si="0"/>
        <v>125760</v>
      </c>
      <c r="E128" s="122">
        <f t="shared" si="0"/>
        <v>229268</v>
      </c>
      <c r="F128" s="445">
        <f t="shared" si="0"/>
        <v>103379</v>
      </c>
      <c r="G128" s="122">
        <f t="shared" si="0"/>
        <v>126831</v>
      </c>
      <c r="H128" s="446">
        <f t="shared" si="0"/>
        <v>230210</v>
      </c>
      <c r="I128" s="122">
        <f t="shared" si="0"/>
        <v>111528</v>
      </c>
      <c r="J128" s="122">
        <f t="shared" si="0"/>
        <v>137759</v>
      </c>
      <c r="K128" s="122">
        <f t="shared" si="0"/>
        <v>249287</v>
      </c>
      <c r="L128" s="121">
        <f t="shared" si="0"/>
        <v>115199</v>
      </c>
      <c r="M128" s="122">
        <f t="shared" si="0"/>
        <v>144926</v>
      </c>
      <c r="N128" s="122">
        <f t="shared" si="0"/>
        <v>260125</v>
      </c>
      <c r="O128" s="121">
        <f t="shared" si="0"/>
        <v>116773</v>
      </c>
      <c r="P128" s="122">
        <f t="shared" si="0"/>
        <v>147876</v>
      </c>
      <c r="Q128" s="122">
        <f t="shared" si="0"/>
        <v>264649</v>
      </c>
      <c r="R128" s="88"/>
      <c r="X128" s="88"/>
    </row>
    <row r="129" spans="1:18" ht="16.2" customHeight="1"/>
    <row r="130" spans="1:18" ht="79.95" customHeight="1">
      <c r="A130" s="724" t="s">
        <v>948</v>
      </c>
      <c r="B130" s="725"/>
      <c r="C130" s="725"/>
      <c r="D130" s="725"/>
      <c r="E130" s="725"/>
      <c r="F130" s="725"/>
      <c r="G130" s="725"/>
      <c r="H130" s="725"/>
      <c r="I130" s="725"/>
      <c r="J130" s="725"/>
      <c r="K130" s="725"/>
      <c r="L130" s="725"/>
      <c r="M130" s="725"/>
      <c r="N130" s="725"/>
      <c r="O130" s="725"/>
      <c r="P130" s="725"/>
      <c r="Q130" s="725"/>
    </row>
    <row r="131" spans="1:18">
      <c r="B131" s="339"/>
      <c r="C131" s="136"/>
      <c r="D131" s="136"/>
      <c r="E131" s="136"/>
      <c r="F131" s="136"/>
      <c r="G131" s="136"/>
      <c r="H131" s="136"/>
      <c r="I131" s="136"/>
      <c r="J131" s="136"/>
      <c r="K131" s="136"/>
      <c r="R131" s="140"/>
    </row>
    <row r="132" spans="1:18" ht="12.6" customHeight="1">
      <c r="A132" s="650" t="s">
        <v>949</v>
      </c>
      <c r="B132" s="650"/>
      <c r="C132" s="650"/>
      <c r="D132" s="650"/>
      <c r="E132" s="650"/>
      <c r="F132" s="650"/>
      <c r="G132" s="650"/>
      <c r="H132" s="650"/>
      <c r="I132" s="650"/>
      <c r="J132" s="650"/>
      <c r="K132" s="650"/>
      <c r="L132" s="650"/>
      <c r="M132" s="650"/>
      <c r="N132" s="650"/>
      <c r="O132" s="650"/>
      <c r="P132" s="650"/>
      <c r="Q132" s="650"/>
      <c r="R132" s="140"/>
    </row>
    <row r="133" spans="1:18" s="140" customFormat="1" ht="28.8" customHeight="1">
      <c r="A133" s="650" t="s">
        <v>950</v>
      </c>
      <c r="B133" s="650"/>
      <c r="C133" s="650"/>
      <c r="D133" s="650"/>
      <c r="E133" s="650"/>
      <c r="F133" s="650"/>
      <c r="G133" s="650"/>
      <c r="H133" s="650"/>
      <c r="I133" s="650"/>
      <c r="J133" s="650"/>
      <c r="K133" s="650"/>
      <c r="L133" s="650"/>
      <c r="M133" s="650"/>
      <c r="N133" s="650"/>
      <c r="O133" s="650"/>
      <c r="P133" s="650"/>
      <c r="Q133" s="650"/>
      <c r="R133" s="88"/>
    </row>
    <row r="134" spans="1:18" s="16" customFormat="1" ht="25.5" customHeight="1">
      <c r="A134" s="140" t="s">
        <v>951</v>
      </c>
      <c r="B134" s="137"/>
      <c r="C134" s="88"/>
      <c r="D134" s="88"/>
      <c r="E134" s="88"/>
      <c r="F134" s="88"/>
      <c r="G134" s="88"/>
      <c r="H134" s="88"/>
      <c r="I134" s="88"/>
      <c r="J134" s="88"/>
      <c r="K134" s="88"/>
      <c r="L134" s="88"/>
      <c r="M134" s="88"/>
      <c r="N134" s="88"/>
      <c r="O134" s="88"/>
      <c r="P134" s="88"/>
      <c r="Q134" s="88"/>
      <c r="R134" s="478"/>
    </row>
    <row r="135" spans="1:18" ht="15">
      <c r="A135" s="476"/>
      <c r="B135" s="477"/>
      <c r="C135" s="478"/>
      <c r="D135" s="478"/>
      <c r="E135" s="478"/>
      <c r="F135" s="478"/>
      <c r="G135" s="478"/>
      <c r="H135" s="478"/>
      <c r="I135" s="478"/>
      <c r="J135" s="478"/>
      <c r="K135" s="478"/>
      <c r="L135" s="478"/>
      <c r="M135" s="478"/>
      <c r="N135" s="478"/>
      <c r="O135" s="478"/>
      <c r="P135" s="478"/>
      <c r="Q135" s="478"/>
    </row>
    <row r="136" spans="1:18" s="478" customFormat="1" ht="15">
      <c r="A136" s="476"/>
      <c r="B136" s="137"/>
      <c r="C136" s="88"/>
      <c r="D136" s="88"/>
      <c r="E136" s="88"/>
      <c r="F136" s="88"/>
      <c r="G136" s="88"/>
      <c r="H136" s="88"/>
      <c r="I136" s="88"/>
      <c r="J136" s="88"/>
      <c r="K136" s="88"/>
      <c r="L136" s="88"/>
      <c r="M136" s="88"/>
      <c r="N136" s="88"/>
      <c r="O136" s="88"/>
      <c r="P136" s="88"/>
      <c r="Q136" s="88"/>
      <c r="R136" s="88"/>
    </row>
    <row r="137" spans="1:18" ht="15">
      <c r="A137" s="476"/>
    </row>
    <row r="138" spans="1:18" ht="15">
      <c r="A138" s="476"/>
    </row>
    <row r="328" spans="3:9" ht="18.600000000000001" customHeight="1"/>
    <row r="329" spans="3:9">
      <c r="C329" s="146">
        <f>SUM(C328)</f>
        <v>0</v>
      </c>
      <c r="F329" s="146">
        <f>SUM(F328)</f>
        <v>0</v>
      </c>
      <c r="I329" s="146">
        <f>SUM(I328)</f>
        <v>0</v>
      </c>
    </row>
    <row r="331" spans="3:9">
      <c r="C331" s="88">
        <f>SUM(C329:C330)</f>
        <v>0</v>
      </c>
      <c r="F331" s="88">
        <f>SUM(F329:F330)</f>
        <v>0</v>
      </c>
      <c r="I331" s="88">
        <f>SUM(I329:I330)</f>
        <v>0</v>
      </c>
    </row>
    <row r="378" spans="3:9">
      <c r="C378" s="146"/>
      <c r="F378" s="146"/>
      <c r="I378" s="146"/>
    </row>
    <row r="512" ht="13.95" customHeight="1"/>
    <row r="774" spans="3:9">
      <c r="C774" s="146"/>
      <c r="F774" s="146"/>
      <c r="I774" s="146"/>
    </row>
    <row r="1147" ht="28.2" customHeight="1"/>
    <row r="1835" ht="13.95" customHeight="1"/>
  </sheetData>
  <mergeCells count="10">
    <mergeCell ref="A3:Q3"/>
    <mergeCell ref="A2:Q2"/>
    <mergeCell ref="A130:Q130"/>
    <mergeCell ref="A132:Q132"/>
    <mergeCell ref="A133:Q133"/>
    <mergeCell ref="L5:N5"/>
    <mergeCell ref="I5:K5"/>
    <mergeCell ref="F5:H5"/>
    <mergeCell ref="C5:E5"/>
    <mergeCell ref="O5:Q5"/>
  </mergeCells>
  <pageMargins left="0.11811023622047245" right="0.11811023622047245" top="0.35433070866141736" bottom="0.35433070866141736" header="0.31496062992125984" footer="0.31496062992125984"/>
  <pageSetup paperSize="9" scale="8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V1807"/>
  <sheetViews>
    <sheetView zoomScaleNormal="100" workbookViewId="0"/>
  </sheetViews>
  <sheetFormatPr defaultColWidth="6.6640625" defaultRowHeight="13.2"/>
  <cols>
    <col min="1" max="1" width="2.44140625" style="189" customWidth="1"/>
    <col min="2" max="2" width="46.6640625" style="189" customWidth="1"/>
    <col min="3" max="11" width="8.6640625" style="189" customWidth="1"/>
    <col min="12" max="17" width="7.5546875" style="189" customWidth="1"/>
    <col min="18" max="18" width="7.33203125" style="189" bestFit="1" customWidth="1"/>
    <col min="19" max="182" width="9.109375" style="189" customWidth="1"/>
    <col min="183" max="183" width="3" style="189" customWidth="1"/>
    <col min="184" max="184" width="43.33203125" style="189" bestFit="1" customWidth="1"/>
    <col min="185" max="16384" width="6.6640625" style="189"/>
  </cols>
  <sheetData>
    <row r="1" spans="1:176" ht="12.75" customHeight="1">
      <c r="A1" s="1" t="s">
        <v>43</v>
      </c>
    </row>
    <row r="2" spans="1:176" ht="12.75" customHeight="1">
      <c r="A2" s="723" t="s">
        <v>44</v>
      </c>
      <c r="B2" s="723"/>
      <c r="C2" s="723"/>
      <c r="D2" s="723"/>
      <c r="E2" s="723"/>
      <c r="F2" s="723"/>
      <c r="G2" s="723"/>
      <c r="H2" s="723"/>
      <c r="I2" s="723"/>
      <c r="J2" s="723"/>
      <c r="K2" s="723"/>
      <c r="L2" s="723"/>
      <c r="M2" s="723"/>
      <c r="N2" s="723"/>
      <c r="O2" s="723"/>
      <c r="P2" s="723"/>
      <c r="Q2" s="723"/>
    </row>
    <row r="3" spans="1:176" ht="12.75" customHeight="1">
      <c r="A3" s="723" t="s">
        <v>952</v>
      </c>
      <c r="B3" s="723"/>
      <c r="C3" s="723"/>
      <c r="D3" s="723"/>
      <c r="E3" s="723"/>
      <c r="F3" s="723"/>
      <c r="G3" s="723"/>
      <c r="H3" s="723"/>
      <c r="I3" s="723"/>
      <c r="J3" s="723"/>
      <c r="K3" s="723"/>
      <c r="L3" s="723"/>
      <c r="M3" s="723"/>
      <c r="N3" s="723"/>
      <c r="O3" s="723"/>
      <c r="P3" s="723"/>
      <c r="Q3" s="723"/>
    </row>
    <row r="4" spans="1:176" ht="12.75" customHeight="1" thickBot="1"/>
    <row r="5" spans="1:176" ht="12.75" customHeight="1">
      <c r="A5" s="190"/>
      <c r="B5" s="190"/>
      <c r="C5" s="726" t="s">
        <v>942</v>
      </c>
      <c r="D5" s="727"/>
      <c r="E5" s="727"/>
      <c r="F5" s="732" t="s">
        <v>943</v>
      </c>
      <c r="G5" s="733"/>
      <c r="H5" s="734"/>
      <c r="I5" s="727" t="s">
        <v>944</v>
      </c>
      <c r="J5" s="726"/>
      <c r="K5" s="726"/>
      <c r="L5" s="726" t="s">
        <v>945</v>
      </c>
      <c r="M5" s="726"/>
      <c r="N5" s="726"/>
      <c r="O5" s="726" t="s">
        <v>946</v>
      </c>
      <c r="P5" s="726"/>
      <c r="Q5" s="726"/>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row>
    <row r="6" spans="1:176" ht="12.75" customHeight="1">
      <c r="A6" s="192"/>
      <c r="B6" s="192"/>
      <c r="C6" s="92" t="s">
        <v>51</v>
      </c>
      <c r="D6" s="93" t="s">
        <v>52</v>
      </c>
      <c r="E6" s="93" t="s">
        <v>53</v>
      </c>
      <c r="F6" s="642" t="s">
        <v>51</v>
      </c>
      <c r="G6" s="643" t="s">
        <v>52</v>
      </c>
      <c r="H6" s="644" t="s">
        <v>53</v>
      </c>
      <c r="I6" s="93" t="s">
        <v>51</v>
      </c>
      <c r="J6" s="93" t="s">
        <v>52</v>
      </c>
      <c r="K6" s="93" t="s">
        <v>53</v>
      </c>
      <c r="L6" s="92" t="s">
        <v>51</v>
      </c>
      <c r="M6" s="93" t="s">
        <v>52</v>
      </c>
      <c r="N6" s="93" t="s">
        <v>53</v>
      </c>
      <c r="O6" s="92" t="s">
        <v>51</v>
      </c>
      <c r="P6" s="93" t="s">
        <v>52</v>
      </c>
      <c r="Q6" s="93" t="s">
        <v>53</v>
      </c>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row>
    <row r="7" spans="1:176" ht="12.75" customHeight="1">
      <c r="A7" s="193" t="s">
        <v>953</v>
      </c>
      <c r="B7" s="191"/>
      <c r="C7" s="96"/>
      <c r="D7" s="97"/>
      <c r="E7" s="97"/>
      <c r="F7" s="429"/>
      <c r="G7" s="97"/>
      <c r="H7" s="430"/>
      <c r="I7" s="97"/>
      <c r="J7" s="97"/>
      <c r="K7" s="97"/>
      <c r="L7" s="96"/>
      <c r="M7" s="97"/>
      <c r="N7" s="97"/>
      <c r="O7" s="96"/>
      <c r="P7" s="97"/>
      <c r="Q7" s="97"/>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row>
    <row r="8" spans="1:176" ht="12.75" customHeight="1">
      <c r="A8" s="193"/>
      <c r="B8" s="193" t="s">
        <v>954</v>
      </c>
      <c r="C8" s="96"/>
      <c r="D8" s="97"/>
      <c r="E8" s="430"/>
      <c r="F8" s="637"/>
      <c r="G8" s="97"/>
      <c r="H8" s="430"/>
      <c r="I8" s="97"/>
      <c r="J8" s="97"/>
      <c r="K8" s="97"/>
      <c r="L8" s="96"/>
      <c r="M8" s="97"/>
      <c r="N8" s="97"/>
      <c r="O8" s="96"/>
      <c r="P8" s="97"/>
      <c r="Q8" s="97"/>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row>
    <row r="9" spans="1:176" ht="12.75" customHeight="1">
      <c r="A9" s="193"/>
      <c r="B9" s="191" t="s">
        <v>96</v>
      </c>
      <c r="C9" s="132">
        <v>4639</v>
      </c>
      <c r="D9" s="100">
        <v>6168</v>
      </c>
      <c r="E9" s="447">
        <v>10807</v>
      </c>
      <c r="F9" s="633">
        <v>4705</v>
      </c>
      <c r="G9" s="100">
        <v>6097</v>
      </c>
      <c r="H9" s="447">
        <v>10802</v>
      </c>
      <c r="I9" s="100">
        <v>5884</v>
      </c>
      <c r="J9" s="100">
        <v>7419</v>
      </c>
      <c r="K9" s="211">
        <v>13303</v>
      </c>
      <c r="L9" s="132">
        <v>6080</v>
      </c>
      <c r="M9" s="100">
        <v>7750</v>
      </c>
      <c r="N9" s="211">
        <v>13830</v>
      </c>
      <c r="O9" s="132">
        <v>6295</v>
      </c>
      <c r="P9" s="100">
        <v>7897</v>
      </c>
      <c r="Q9" s="211">
        <v>14192</v>
      </c>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row>
    <row r="10" spans="1:176">
      <c r="A10" s="191"/>
      <c r="B10" s="191" t="s">
        <v>101</v>
      </c>
      <c r="C10" s="132">
        <v>4392</v>
      </c>
      <c r="D10" s="100">
        <v>7916</v>
      </c>
      <c r="E10" s="447">
        <v>12308</v>
      </c>
      <c r="F10" s="633">
        <v>4204</v>
      </c>
      <c r="G10" s="100">
        <v>7803</v>
      </c>
      <c r="H10" s="447">
        <v>12007</v>
      </c>
      <c r="I10" s="100">
        <v>4469</v>
      </c>
      <c r="J10" s="100">
        <v>8426</v>
      </c>
      <c r="K10" s="211">
        <v>12895</v>
      </c>
      <c r="L10" s="132">
        <v>4618</v>
      </c>
      <c r="M10" s="100">
        <v>8694</v>
      </c>
      <c r="N10" s="211">
        <v>13312</v>
      </c>
      <c r="O10" s="132">
        <v>4684</v>
      </c>
      <c r="P10" s="100">
        <v>8601</v>
      </c>
      <c r="Q10" s="211">
        <v>13285</v>
      </c>
      <c r="R10" s="64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row>
    <row r="11" spans="1:176">
      <c r="A11" s="191"/>
      <c r="B11" s="191" t="s">
        <v>110</v>
      </c>
      <c r="C11" s="132">
        <v>2212</v>
      </c>
      <c r="D11" s="100">
        <v>3049</v>
      </c>
      <c r="E11" s="447">
        <v>5261</v>
      </c>
      <c r="F11" s="633">
        <v>2105</v>
      </c>
      <c r="G11" s="100">
        <v>2921</v>
      </c>
      <c r="H11" s="447">
        <v>5026</v>
      </c>
      <c r="I11" s="100">
        <v>2455</v>
      </c>
      <c r="J11" s="100">
        <v>3341</v>
      </c>
      <c r="K11" s="211">
        <v>5796</v>
      </c>
      <c r="L11" s="132">
        <v>2518</v>
      </c>
      <c r="M11" s="100">
        <v>3424</v>
      </c>
      <c r="N11" s="211">
        <v>5942</v>
      </c>
      <c r="O11" s="132">
        <v>2552</v>
      </c>
      <c r="P11" s="100">
        <v>3442</v>
      </c>
      <c r="Q11" s="211">
        <v>5994</v>
      </c>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row>
    <row r="12" spans="1:176">
      <c r="A12" s="191"/>
      <c r="B12" s="191" t="s">
        <v>97</v>
      </c>
      <c r="C12" s="132">
        <v>446</v>
      </c>
      <c r="D12" s="100">
        <v>69</v>
      </c>
      <c r="E12" s="447">
        <v>515</v>
      </c>
      <c r="F12" s="633">
        <v>429</v>
      </c>
      <c r="G12" s="100">
        <v>78</v>
      </c>
      <c r="H12" s="447">
        <v>507</v>
      </c>
      <c r="I12" s="212">
        <v>390</v>
      </c>
      <c r="J12" s="212">
        <v>70</v>
      </c>
      <c r="K12" s="212">
        <v>460</v>
      </c>
      <c r="L12" s="213">
        <v>351</v>
      </c>
      <c r="M12" s="212">
        <v>64</v>
      </c>
      <c r="N12" s="212">
        <v>415</v>
      </c>
      <c r="O12" s="213">
        <v>350</v>
      </c>
      <c r="P12" s="212">
        <v>69</v>
      </c>
      <c r="Q12" s="212">
        <v>419</v>
      </c>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row>
    <row r="13" spans="1:176">
      <c r="A13" s="191"/>
      <c r="B13" s="191" t="s">
        <v>102</v>
      </c>
      <c r="C13" s="132">
        <v>6577</v>
      </c>
      <c r="D13" s="100">
        <v>6933</v>
      </c>
      <c r="E13" s="447">
        <v>13510</v>
      </c>
      <c r="F13" s="633">
        <v>6578</v>
      </c>
      <c r="G13" s="100">
        <v>6940</v>
      </c>
      <c r="H13" s="447">
        <v>13518</v>
      </c>
      <c r="I13" s="100">
        <v>7227</v>
      </c>
      <c r="J13" s="100">
        <v>7378</v>
      </c>
      <c r="K13" s="211">
        <v>14605</v>
      </c>
      <c r="L13" s="132">
        <v>7765</v>
      </c>
      <c r="M13" s="100">
        <v>7763</v>
      </c>
      <c r="N13" s="211">
        <v>15528</v>
      </c>
      <c r="O13" s="132">
        <v>8221</v>
      </c>
      <c r="P13" s="100">
        <v>8068</v>
      </c>
      <c r="Q13" s="211">
        <v>16289</v>
      </c>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row>
    <row r="14" spans="1:176">
      <c r="A14" s="191"/>
      <c r="B14" s="191" t="s">
        <v>106</v>
      </c>
      <c r="C14" s="132">
        <v>3460</v>
      </c>
      <c r="D14" s="100">
        <v>3355</v>
      </c>
      <c r="E14" s="447">
        <v>6815</v>
      </c>
      <c r="F14" s="633">
        <v>3329</v>
      </c>
      <c r="G14" s="100">
        <v>3255</v>
      </c>
      <c r="H14" s="447">
        <v>6584</v>
      </c>
      <c r="I14" s="100">
        <v>4214</v>
      </c>
      <c r="J14" s="100">
        <v>3924</v>
      </c>
      <c r="K14" s="211">
        <v>8138</v>
      </c>
      <c r="L14" s="132">
        <v>4650</v>
      </c>
      <c r="M14" s="100">
        <v>4284</v>
      </c>
      <c r="N14" s="211">
        <v>8934</v>
      </c>
      <c r="O14" s="132">
        <v>4866</v>
      </c>
      <c r="P14" s="100">
        <v>4480</v>
      </c>
      <c r="Q14" s="211">
        <v>9346</v>
      </c>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row>
    <row r="15" spans="1:176">
      <c r="A15" s="191"/>
      <c r="B15" s="191" t="s">
        <v>103</v>
      </c>
      <c r="C15" s="132">
        <v>3263</v>
      </c>
      <c r="D15" s="100">
        <v>2408</v>
      </c>
      <c r="E15" s="447">
        <v>5671</v>
      </c>
      <c r="F15" s="633">
        <v>3319</v>
      </c>
      <c r="G15" s="100">
        <v>2386</v>
      </c>
      <c r="H15" s="447">
        <v>5705</v>
      </c>
      <c r="I15" s="100">
        <v>4043</v>
      </c>
      <c r="J15" s="100">
        <v>2874</v>
      </c>
      <c r="K15" s="211">
        <v>6917</v>
      </c>
      <c r="L15" s="132">
        <v>4287</v>
      </c>
      <c r="M15" s="100">
        <v>3138</v>
      </c>
      <c r="N15" s="211">
        <v>7425</v>
      </c>
      <c r="O15" s="132">
        <v>4358</v>
      </c>
      <c r="P15" s="100">
        <v>3499</v>
      </c>
      <c r="Q15" s="211">
        <v>7857</v>
      </c>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row>
    <row r="16" spans="1:176">
      <c r="A16" s="191"/>
      <c r="B16" s="191" t="s">
        <v>726</v>
      </c>
      <c r="C16" s="132">
        <v>5366</v>
      </c>
      <c r="D16" s="100">
        <v>6965</v>
      </c>
      <c r="E16" s="447">
        <v>12331</v>
      </c>
      <c r="F16" s="633">
        <v>5189</v>
      </c>
      <c r="G16" s="100">
        <v>6996</v>
      </c>
      <c r="H16" s="447">
        <v>12185</v>
      </c>
      <c r="I16" s="100">
        <v>5142</v>
      </c>
      <c r="J16" s="100">
        <v>7410</v>
      </c>
      <c r="K16" s="211">
        <v>12552</v>
      </c>
      <c r="L16" s="132">
        <v>5228</v>
      </c>
      <c r="M16" s="100">
        <v>7680</v>
      </c>
      <c r="N16" s="211">
        <v>12908</v>
      </c>
      <c r="O16" s="132">
        <v>5136</v>
      </c>
      <c r="P16" s="100">
        <v>7824</v>
      </c>
      <c r="Q16" s="211">
        <v>12960</v>
      </c>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row>
    <row r="17" spans="1:175">
      <c r="A17" s="191"/>
      <c r="B17" s="194" t="s">
        <v>86</v>
      </c>
      <c r="C17" s="132">
        <v>1287</v>
      </c>
      <c r="D17" s="100">
        <v>1995</v>
      </c>
      <c r="E17" s="447">
        <v>3282</v>
      </c>
      <c r="F17" s="633">
        <v>1211</v>
      </c>
      <c r="G17" s="100">
        <v>1827</v>
      </c>
      <c r="H17" s="447">
        <v>3038</v>
      </c>
      <c r="I17" s="211">
        <v>1567</v>
      </c>
      <c r="J17" s="211">
        <v>1988</v>
      </c>
      <c r="K17" s="211">
        <v>3555</v>
      </c>
      <c r="L17" s="240">
        <v>1630</v>
      </c>
      <c r="M17" s="211">
        <v>2082</v>
      </c>
      <c r="N17" s="211">
        <v>3712</v>
      </c>
      <c r="O17" s="240">
        <v>1657</v>
      </c>
      <c r="P17" s="211">
        <v>2028</v>
      </c>
      <c r="Q17" s="211">
        <v>3685</v>
      </c>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row>
    <row r="18" spans="1:175">
      <c r="A18" s="191"/>
      <c r="B18" s="191" t="s">
        <v>87</v>
      </c>
      <c r="C18" s="240">
        <v>3313</v>
      </c>
      <c r="D18" s="211">
        <v>5193</v>
      </c>
      <c r="E18" s="447">
        <v>8506</v>
      </c>
      <c r="F18" s="638">
        <v>3294</v>
      </c>
      <c r="G18" s="211">
        <v>5135</v>
      </c>
      <c r="H18" s="447">
        <v>8429</v>
      </c>
      <c r="I18" s="100">
        <v>3925</v>
      </c>
      <c r="J18" s="100">
        <v>6163</v>
      </c>
      <c r="K18" s="211">
        <v>10088</v>
      </c>
      <c r="L18" s="132">
        <v>4209</v>
      </c>
      <c r="M18" s="100">
        <v>6678</v>
      </c>
      <c r="N18" s="211">
        <v>10887</v>
      </c>
      <c r="O18" s="132">
        <v>4145</v>
      </c>
      <c r="P18" s="100">
        <v>6653</v>
      </c>
      <c r="Q18" s="211">
        <v>10798</v>
      </c>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row>
    <row r="19" spans="1:175">
      <c r="A19" s="191"/>
      <c r="B19" s="194" t="s">
        <v>89</v>
      </c>
      <c r="C19" s="132">
        <v>1191</v>
      </c>
      <c r="D19" s="100">
        <v>1463</v>
      </c>
      <c r="E19" s="447">
        <v>2654</v>
      </c>
      <c r="F19" s="633">
        <v>1124</v>
      </c>
      <c r="G19" s="100">
        <v>1548</v>
      </c>
      <c r="H19" s="447">
        <v>2672</v>
      </c>
      <c r="I19" s="211">
        <v>1135</v>
      </c>
      <c r="J19" s="211">
        <v>1521</v>
      </c>
      <c r="K19" s="211">
        <v>2656</v>
      </c>
      <c r="L19" s="240">
        <v>1198</v>
      </c>
      <c r="M19" s="211">
        <v>1687</v>
      </c>
      <c r="N19" s="211">
        <v>2885</v>
      </c>
      <c r="O19" s="240">
        <v>1472</v>
      </c>
      <c r="P19" s="211">
        <v>2028</v>
      </c>
      <c r="Q19" s="211">
        <v>3500</v>
      </c>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row>
    <row r="20" spans="1:175">
      <c r="A20" s="191"/>
      <c r="B20" s="194" t="s">
        <v>90</v>
      </c>
      <c r="C20" s="132">
        <v>4173</v>
      </c>
      <c r="D20" s="100">
        <v>5289</v>
      </c>
      <c r="E20" s="447">
        <v>9462</v>
      </c>
      <c r="F20" s="633">
        <v>4121</v>
      </c>
      <c r="G20" s="100">
        <v>5298</v>
      </c>
      <c r="H20" s="447">
        <v>9419</v>
      </c>
      <c r="I20" s="100">
        <v>4446</v>
      </c>
      <c r="J20" s="100">
        <v>5529</v>
      </c>
      <c r="K20" s="211">
        <v>9975</v>
      </c>
      <c r="L20" s="132">
        <v>4768</v>
      </c>
      <c r="M20" s="100">
        <v>5911</v>
      </c>
      <c r="N20" s="211">
        <v>10679</v>
      </c>
      <c r="O20" s="132">
        <v>4701</v>
      </c>
      <c r="P20" s="100">
        <v>5892</v>
      </c>
      <c r="Q20" s="211">
        <v>10593</v>
      </c>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row>
    <row r="21" spans="1:175">
      <c r="A21" s="191"/>
      <c r="B21" s="194" t="s">
        <v>91</v>
      </c>
      <c r="C21" s="132">
        <v>3345</v>
      </c>
      <c r="D21" s="100">
        <v>3765</v>
      </c>
      <c r="E21" s="447">
        <v>7110</v>
      </c>
      <c r="F21" s="633">
        <v>3416</v>
      </c>
      <c r="G21" s="100">
        <v>3646</v>
      </c>
      <c r="H21" s="447">
        <v>7062</v>
      </c>
      <c r="I21" s="100">
        <v>4167</v>
      </c>
      <c r="J21" s="100">
        <v>4306</v>
      </c>
      <c r="K21" s="211">
        <v>8473</v>
      </c>
      <c r="L21" s="132">
        <v>4141</v>
      </c>
      <c r="M21" s="100">
        <v>4451</v>
      </c>
      <c r="N21" s="211">
        <v>8592</v>
      </c>
      <c r="O21" s="132">
        <v>3866</v>
      </c>
      <c r="P21" s="100">
        <v>4166</v>
      </c>
      <c r="Q21" s="211">
        <v>8032</v>
      </c>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row>
    <row r="22" spans="1:175">
      <c r="A22" s="191"/>
      <c r="B22" s="194" t="s">
        <v>92</v>
      </c>
      <c r="C22" s="240">
        <v>2955</v>
      </c>
      <c r="D22" s="211">
        <v>4922</v>
      </c>
      <c r="E22" s="447">
        <v>7877</v>
      </c>
      <c r="F22" s="638">
        <v>3054</v>
      </c>
      <c r="G22" s="211">
        <v>5095</v>
      </c>
      <c r="H22" s="447">
        <v>8149</v>
      </c>
      <c r="I22" s="100">
        <v>3660</v>
      </c>
      <c r="J22" s="100">
        <v>5591</v>
      </c>
      <c r="K22" s="211">
        <v>9251</v>
      </c>
      <c r="L22" s="132">
        <v>3955</v>
      </c>
      <c r="M22" s="100">
        <v>6121</v>
      </c>
      <c r="N22" s="211">
        <v>10076</v>
      </c>
      <c r="O22" s="132">
        <v>3831</v>
      </c>
      <c r="P22" s="100">
        <v>5986</v>
      </c>
      <c r="Q22" s="211">
        <v>9817</v>
      </c>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1"/>
      <c r="FK22" s="191"/>
      <c r="FL22" s="191"/>
      <c r="FM22" s="191"/>
      <c r="FN22" s="191"/>
      <c r="FO22" s="191"/>
      <c r="FP22" s="191"/>
      <c r="FQ22" s="191"/>
      <c r="FR22" s="191"/>
      <c r="FS22" s="191"/>
    </row>
    <row r="23" spans="1:175">
      <c r="A23" s="191"/>
      <c r="B23" s="194" t="s">
        <v>93</v>
      </c>
      <c r="C23" s="132">
        <v>2957</v>
      </c>
      <c r="D23" s="100">
        <v>4993</v>
      </c>
      <c r="E23" s="447">
        <v>7950</v>
      </c>
      <c r="F23" s="633">
        <v>2923</v>
      </c>
      <c r="G23" s="100">
        <v>4805</v>
      </c>
      <c r="H23" s="447">
        <v>7728</v>
      </c>
      <c r="I23" s="100">
        <v>3304</v>
      </c>
      <c r="J23" s="100">
        <v>5259</v>
      </c>
      <c r="K23" s="211">
        <v>8563</v>
      </c>
      <c r="L23" s="132">
        <v>3528</v>
      </c>
      <c r="M23" s="100">
        <v>5446</v>
      </c>
      <c r="N23" s="211">
        <v>8974</v>
      </c>
      <c r="O23" s="132">
        <v>3618</v>
      </c>
      <c r="P23" s="100">
        <v>5495</v>
      </c>
      <c r="Q23" s="211">
        <v>9113</v>
      </c>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c r="EA23" s="191"/>
      <c r="EB23" s="191"/>
      <c r="EC23" s="191"/>
      <c r="ED23" s="191"/>
      <c r="EE23" s="191"/>
      <c r="EF23" s="191"/>
      <c r="EG23" s="191"/>
      <c r="EH23" s="191"/>
      <c r="EI23" s="191"/>
      <c r="EJ23" s="191"/>
      <c r="EK23" s="191"/>
      <c r="EL23" s="191"/>
      <c r="EM23" s="191"/>
      <c r="EN23" s="191"/>
      <c r="EO23" s="191"/>
      <c r="EP23" s="191"/>
      <c r="EQ23" s="191"/>
      <c r="ER23" s="191"/>
      <c r="ES23" s="191"/>
      <c r="ET23" s="191"/>
      <c r="EU23" s="191"/>
      <c r="EV23" s="191"/>
      <c r="EW23" s="191"/>
      <c r="EX23" s="191"/>
      <c r="EY23" s="191"/>
      <c r="EZ23" s="191"/>
      <c r="FA23" s="191"/>
      <c r="FB23" s="191"/>
      <c r="FC23" s="191"/>
      <c r="FD23" s="191"/>
      <c r="FE23" s="191"/>
      <c r="FF23" s="191"/>
      <c r="FG23" s="191"/>
      <c r="FH23" s="191"/>
      <c r="FI23" s="191"/>
      <c r="FJ23" s="191"/>
      <c r="FK23" s="191"/>
      <c r="FL23" s="191"/>
      <c r="FM23" s="191"/>
      <c r="FN23" s="191"/>
      <c r="FO23" s="191"/>
      <c r="FP23" s="191"/>
    </row>
    <row r="24" spans="1:175">
      <c r="A24" s="191"/>
      <c r="B24" s="194" t="s">
        <v>94</v>
      </c>
      <c r="C24" s="132">
        <v>1759</v>
      </c>
      <c r="D24" s="100">
        <v>2536</v>
      </c>
      <c r="E24" s="447">
        <v>4295</v>
      </c>
      <c r="F24" s="633">
        <v>1681</v>
      </c>
      <c r="G24" s="100">
        <v>2535</v>
      </c>
      <c r="H24" s="447">
        <v>4216</v>
      </c>
      <c r="I24" s="100">
        <v>1803</v>
      </c>
      <c r="J24" s="100">
        <v>2977</v>
      </c>
      <c r="K24" s="211">
        <v>4780</v>
      </c>
      <c r="L24" s="132">
        <v>1808</v>
      </c>
      <c r="M24" s="100">
        <v>3164</v>
      </c>
      <c r="N24" s="211">
        <v>4972</v>
      </c>
      <c r="O24" s="132">
        <v>1783</v>
      </c>
      <c r="P24" s="100">
        <v>2958</v>
      </c>
      <c r="Q24" s="211">
        <v>4741</v>
      </c>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row>
    <row r="25" spans="1:175" s="260" customFormat="1">
      <c r="A25" s="195"/>
      <c r="B25" s="264" t="s">
        <v>50</v>
      </c>
      <c r="C25" s="133">
        <v>51335</v>
      </c>
      <c r="D25" s="101">
        <v>67019</v>
      </c>
      <c r="E25" s="440">
        <v>118354</v>
      </c>
      <c r="F25" s="101">
        <v>50682</v>
      </c>
      <c r="G25" s="101">
        <v>66365</v>
      </c>
      <c r="H25" s="440">
        <v>117047</v>
      </c>
      <c r="I25" s="101">
        <v>57831</v>
      </c>
      <c r="J25" s="101">
        <v>74176</v>
      </c>
      <c r="K25" s="101">
        <v>132007</v>
      </c>
      <c r="L25" s="133">
        <v>60734</v>
      </c>
      <c r="M25" s="101">
        <v>78337</v>
      </c>
      <c r="N25" s="101">
        <v>139071</v>
      </c>
      <c r="O25" s="133">
        <v>61535</v>
      </c>
      <c r="P25" s="101">
        <v>79086</v>
      </c>
      <c r="Q25" s="101">
        <v>140621</v>
      </c>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5"/>
      <c r="DP25" s="195"/>
      <c r="DQ25" s="195"/>
      <c r="DR25" s="195"/>
      <c r="DS25" s="195"/>
      <c r="DT25" s="195"/>
      <c r="DU25" s="195"/>
      <c r="DV25" s="195"/>
      <c r="DW25" s="195"/>
      <c r="DX25" s="195"/>
      <c r="DY25" s="195"/>
      <c r="DZ25" s="195"/>
      <c r="EA25" s="195"/>
      <c r="EB25" s="195"/>
      <c r="EC25" s="195"/>
      <c r="ED25" s="195"/>
      <c r="EE25" s="195"/>
      <c r="EF25" s="195"/>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5"/>
      <c r="FF25" s="195"/>
      <c r="FG25" s="195"/>
      <c r="FH25" s="195"/>
      <c r="FI25" s="195"/>
      <c r="FJ25" s="195"/>
      <c r="FK25" s="195"/>
      <c r="FL25" s="195"/>
      <c r="FM25" s="195"/>
      <c r="FN25" s="195"/>
      <c r="FO25" s="195"/>
      <c r="FP25" s="195"/>
    </row>
    <row r="26" spans="1:175" s="260" customFormat="1">
      <c r="A26" s="195"/>
      <c r="B26" s="338" t="s">
        <v>955</v>
      </c>
      <c r="C26" s="134"/>
      <c r="D26" s="103"/>
      <c r="E26" s="442"/>
      <c r="F26" s="634"/>
      <c r="G26" s="103"/>
      <c r="H26" s="442"/>
      <c r="I26" s="103"/>
      <c r="J26" s="103"/>
      <c r="K26" s="103"/>
      <c r="L26" s="134"/>
      <c r="M26" s="103"/>
      <c r="N26" s="103"/>
      <c r="O26" s="134"/>
      <c r="P26" s="103"/>
      <c r="Q26" s="103"/>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95"/>
      <c r="FK26" s="195"/>
      <c r="FL26" s="195"/>
      <c r="FM26" s="195"/>
      <c r="FN26" s="195"/>
      <c r="FO26" s="195"/>
      <c r="FP26" s="195"/>
    </row>
    <row r="27" spans="1:175" s="336" customFormat="1">
      <c r="A27" s="335"/>
      <c r="B27" s="267" t="s">
        <v>88</v>
      </c>
      <c r="C27" s="132">
        <v>19629</v>
      </c>
      <c r="D27" s="100">
        <v>20251</v>
      </c>
      <c r="E27" s="434">
        <v>39880</v>
      </c>
      <c r="F27" s="633">
        <v>19613</v>
      </c>
      <c r="G27" s="100">
        <v>20508</v>
      </c>
      <c r="H27" s="434">
        <v>40121</v>
      </c>
      <c r="I27" s="100">
        <v>19839</v>
      </c>
      <c r="J27" s="100">
        <v>21380</v>
      </c>
      <c r="K27" s="100">
        <v>41219</v>
      </c>
      <c r="L27" s="132">
        <v>20146</v>
      </c>
      <c r="M27" s="100">
        <v>22152</v>
      </c>
      <c r="N27" s="100">
        <v>42298</v>
      </c>
      <c r="O27" s="132">
        <v>20581</v>
      </c>
      <c r="P27" s="100">
        <v>22742</v>
      </c>
      <c r="Q27" s="100">
        <v>43323</v>
      </c>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5"/>
      <c r="CT27" s="335"/>
      <c r="CU27" s="335"/>
      <c r="CV27" s="335"/>
      <c r="CW27" s="335"/>
      <c r="CX27" s="335"/>
      <c r="CY27" s="335"/>
      <c r="CZ27" s="335"/>
      <c r="DA27" s="335"/>
      <c r="DB27" s="335"/>
      <c r="DC27" s="335"/>
      <c r="DD27" s="335"/>
      <c r="DE27" s="335"/>
      <c r="DF27" s="335"/>
      <c r="DG27" s="335"/>
      <c r="DH27" s="335"/>
      <c r="DI27" s="335"/>
      <c r="DJ27" s="335"/>
      <c r="DK27" s="335"/>
      <c r="DL27" s="335"/>
      <c r="DM27" s="335"/>
      <c r="DN27" s="335"/>
      <c r="DO27" s="335"/>
      <c r="DP27" s="335"/>
      <c r="DQ27" s="335"/>
      <c r="DR27" s="335"/>
      <c r="DS27" s="335"/>
      <c r="DT27" s="335"/>
      <c r="DU27" s="335"/>
      <c r="DV27" s="335"/>
      <c r="DW27" s="335"/>
      <c r="DX27" s="335"/>
      <c r="DY27" s="335"/>
      <c r="DZ27" s="335"/>
      <c r="EA27" s="335"/>
      <c r="EB27" s="335"/>
      <c r="EC27" s="335"/>
      <c r="ED27" s="335"/>
      <c r="EE27" s="335"/>
      <c r="EF27" s="335"/>
      <c r="EG27" s="335"/>
      <c r="EH27" s="335"/>
      <c r="EI27" s="335"/>
      <c r="EJ27" s="335"/>
      <c r="EK27" s="335"/>
      <c r="EL27" s="335"/>
      <c r="EM27" s="335"/>
      <c r="EN27" s="335"/>
      <c r="EO27" s="335"/>
      <c r="EP27" s="335"/>
      <c r="EQ27" s="335"/>
      <c r="ER27" s="335"/>
      <c r="ES27" s="335"/>
      <c r="ET27" s="335"/>
      <c r="EU27" s="335"/>
      <c r="EV27" s="335"/>
      <c r="EW27" s="335"/>
      <c r="EX27" s="335"/>
      <c r="EY27" s="335"/>
      <c r="EZ27" s="335"/>
      <c r="FA27" s="335"/>
      <c r="FB27" s="335"/>
      <c r="FC27" s="335"/>
      <c r="FD27" s="335"/>
      <c r="FE27" s="335"/>
      <c r="FF27" s="335"/>
      <c r="FG27" s="335"/>
      <c r="FH27" s="335"/>
      <c r="FI27" s="335"/>
      <c r="FJ27" s="335"/>
      <c r="FK27" s="335"/>
      <c r="FL27" s="335"/>
      <c r="FM27" s="335"/>
      <c r="FN27" s="335"/>
      <c r="FO27" s="335"/>
      <c r="FP27" s="335"/>
    </row>
    <row r="28" spans="1:175">
      <c r="A28" s="191"/>
      <c r="B28" s="194" t="s">
        <v>107</v>
      </c>
      <c r="C28" s="132">
        <v>386</v>
      </c>
      <c r="D28" s="100">
        <v>384</v>
      </c>
      <c r="E28" s="447">
        <v>770</v>
      </c>
      <c r="F28" s="633">
        <v>362</v>
      </c>
      <c r="G28" s="100">
        <v>374</v>
      </c>
      <c r="H28" s="447">
        <v>736</v>
      </c>
      <c r="I28" s="100">
        <v>395</v>
      </c>
      <c r="J28" s="100">
        <v>384</v>
      </c>
      <c r="K28" s="211">
        <v>779</v>
      </c>
      <c r="L28" s="132">
        <v>371</v>
      </c>
      <c r="M28" s="100">
        <v>434</v>
      </c>
      <c r="N28" s="211">
        <v>805</v>
      </c>
      <c r="O28" s="132">
        <v>399</v>
      </c>
      <c r="P28" s="100">
        <v>461</v>
      </c>
      <c r="Q28" s="211">
        <v>860</v>
      </c>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1"/>
      <c r="FF28" s="191"/>
      <c r="FG28" s="191"/>
      <c r="FH28" s="191"/>
      <c r="FI28" s="191"/>
      <c r="FJ28" s="191"/>
      <c r="FK28" s="191"/>
      <c r="FL28" s="191"/>
      <c r="FM28" s="191"/>
      <c r="FN28" s="191"/>
      <c r="FO28" s="191"/>
      <c r="FP28" s="191"/>
    </row>
    <row r="29" spans="1:175">
      <c r="A29" s="191"/>
      <c r="B29" s="194" t="s">
        <v>99</v>
      </c>
      <c r="C29" s="132">
        <v>6602</v>
      </c>
      <c r="D29" s="100">
        <v>8229</v>
      </c>
      <c r="E29" s="447">
        <v>14831</v>
      </c>
      <c r="F29" s="633">
        <v>6540</v>
      </c>
      <c r="G29" s="100">
        <v>8295</v>
      </c>
      <c r="H29" s="447">
        <v>14835</v>
      </c>
      <c r="I29" s="100">
        <v>6486</v>
      </c>
      <c r="J29" s="100">
        <v>8378</v>
      </c>
      <c r="K29" s="211">
        <v>14864</v>
      </c>
      <c r="L29" s="132">
        <v>6593</v>
      </c>
      <c r="M29" s="100">
        <v>8668</v>
      </c>
      <c r="N29" s="211">
        <v>15261</v>
      </c>
      <c r="O29" s="132">
        <v>6603</v>
      </c>
      <c r="P29" s="100">
        <v>8964</v>
      </c>
      <c r="Q29" s="211">
        <v>15567</v>
      </c>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c r="EN29" s="191"/>
      <c r="EO29" s="191"/>
      <c r="EP29" s="191"/>
      <c r="EQ29" s="191"/>
      <c r="ER29" s="191"/>
      <c r="ES29" s="191"/>
      <c r="ET29" s="191"/>
      <c r="EU29" s="191"/>
      <c r="EV29" s="191"/>
      <c r="EW29" s="191"/>
      <c r="EX29" s="191"/>
      <c r="EY29" s="191"/>
      <c r="EZ29" s="191"/>
      <c r="FA29" s="191"/>
      <c r="FB29" s="191"/>
      <c r="FC29" s="191"/>
      <c r="FD29" s="191"/>
      <c r="FE29" s="191"/>
      <c r="FF29" s="191"/>
      <c r="FG29" s="191"/>
      <c r="FH29" s="191"/>
      <c r="FI29" s="191"/>
      <c r="FJ29" s="191"/>
      <c r="FK29" s="191"/>
      <c r="FL29" s="191"/>
      <c r="FM29" s="191"/>
      <c r="FN29" s="191"/>
      <c r="FO29" s="191"/>
      <c r="FP29" s="191"/>
    </row>
    <row r="30" spans="1:175">
      <c r="A30" s="191"/>
      <c r="B30" s="191" t="s">
        <v>104</v>
      </c>
      <c r="C30" s="132">
        <v>14074</v>
      </c>
      <c r="D30" s="100">
        <v>18033</v>
      </c>
      <c r="E30" s="447">
        <v>32107</v>
      </c>
      <c r="F30" s="633">
        <v>14389</v>
      </c>
      <c r="G30" s="100">
        <v>18806</v>
      </c>
      <c r="H30" s="447">
        <v>33195</v>
      </c>
      <c r="I30" s="100">
        <v>14608</v>
      </c>
      <c r="J30" s="100">
        <v>19517</v>
      </c>
      <c r="K30" s="211">
        <v>34125</v>
      </c>
      <c r="L30" s="132">
        <v>14861</v>
      </c>
      <c r="M30" s="100">
        <v>20552</v>
      </c>
      <c r="N30" s="211">
        <v>35413</v>
      </c>
      <c r="O30" s="132">
        <v>15167</v>
      </c>
      <c r="P30" s="100">
        <v>21413</v>
      </c>
      <c r="Q30" s="211">
        <v>36580</v>
      </c>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c r="FG30" s="191"/>
      <c r="FH30" s="191"/>
      <c r="FI30" s="191"/>
      <c r="FJ30" s="191"/>
      <c r="FK30" s="191"/>
      <c r="FL30" s="191"/>
      <c r="FM30" s="191"/>
      <c r="FN30" s="191"/>
      <c r="FO30" s="191"/>
      <c r="FP30" s="191"/>
      <c r="FQ30" s="191"/>
      <c r="FR30" s="191"/>
      <c r="FS30" s="191"/>
    </row>
    <row r="31" spans="1:175">
      <c r="A31" s="191"/>
      <c r="B31" s="191" t="s">
        <v>108</v>
      </c>
      <c r="C31" s="132">
        <v>1554</v>
      </c>
      <c r="D31" s="100">
        <v>1590</v>
      </c>
      <c r="E31" s="447">
        <v>3144</v>
      </c>
      <c r="F31" s="633">
        <v>1607</v>
      </c>
      <c r="G31" s="100">
        <v>1666</v>
      </c>
      <c r="H31" s="447">
        <v>3273</v>
      </c>
      <c r="I31" s="100">
        <v>1656</v>
      </c>
      <c r="J31" s="100">
        <v>1728</v>
      </c>
      <c r="K31" s="211">
        <v>3384</v>
      </c>
      <c r="L31" s="132">
        <v>1654</v>
      </c>
      <c r="M31" s="100">
        <v>1788</v>
      </c>
      <c r="N31" s="211">
        <v>3442</v>
      </c>
      <c r="O31" s="132">
        <v>1663</v>
      </c>
      <c r="P31" s="100">
        <v>1799</v>
      </c>
      <c r="Q31" s="211">
        <v>3462</v>
      </c>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c r="FG31" s="191"/>
      <c r="FH31" s="191"/>
      <c r="FI31" s="191"/>
      <c r="FJ31" s="191"/>
      <c r="FK31" s="191"/>
      <c r="FL31" s="191"/>
      <c r="FM31" s="191"/>
      <c r="FN31" s="191"/>
      <c r="FO31" s="191"/>
      <c r="FP31" s="191"/>
      <c r="FQ31" s="191"/>
      <c r="FR31" s="191"/>
      <c r="FS31" s="191"/>
    </row>
    <row r="32" spans="1:175">
      <c r="A32" s="191"/>
      <c r="B32" s="191" t="s">
        <v>111</v>
      </c>
      <c r="C32" s="132">
        <v>4536</v>
      </c>
      <c r="D32" s="100">
        <v>5527</v>
      </c>
      <c r="E32" s="447">
        <v>10063</v>
      </c>
      <c r="F32" s="633">
        <v>4662</v>
      </c>
      <c r="G32" s="100">
        <v>5870</v>
      </c>
      <c r="H32" s="447">
        <v>10532</v>
      </c>
      <c r="I32" s="100">
        <v>5077</v>
      </c>
      <c r="J32" s="100">
        <v>6599</v>
      </c>
      <c r="K32" s="211">
        <v>11676</v>
      </c>
      <c r="L32" s="132">
        <v>5268</v>
      </c>
      <c r="M32" s="100">
        <v>7266</v>
      </c>
      <c r="N32" s="211">
        <v>12534</v>
      </c>
      <c r="O32" s="132">
        <v>5509</v>
      </c>
      <c r="P32" s="100">
        <v>7777</v>
      </c>
      <c r="Q32" s="211">
        <v>13286</v>
      </c>
      <c r="R32" s="191"/>
      <c r="S32" s="191"/>
      <c r="T32" s="191"/>
      <c r="U32" s="193"/>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c r="FG32" s="191"/>
      <c r="FH32" s="191"/>
      <c r="FI32" s="191"/>
      <c r="FJ32" s="191"/>
      <c r="FK32" s="191"/>
      <c r="FL32" s="191"/>
      <c r="FM32" s="191"/>
      <c r="FN32" s="191"/>
      <c r="FO32" s="191"/>
      <c r="FP32" s="191"/>
      <c r="FQ32" s="191"/>
      <c r="FR32" s="191"/>
      <c r="FS32" s="191"/>
    </row>
    <row r="33" spans="1:178">
      <c r="A33" s="193"/>
      <c r="B33" s="264" t="s">
        <v>50</v>
      </c>
      <c r="C33" s="133">
        <v>46781</v>
      </c>
      <c r="D33" s="101">
        <v>54014</v>
      </c>
      <c r="E33" s="448">
        <v>100795</v>
      </c>
      <c r="F33" s="101">
        <v>47173</v>
      </c>
      <c r="G33" s="101">
        <v>55519</v>
      </c>
      <c r="H33" s="448">
        <v>102692</v>
      </c>
      <c r="I33" s="101">
        <v>48061</v>
      </c>
      <c r="J33" s="101">
        <v>57986</v>
      </c>
      <c r="K33" s="265">
        <v>106047</v>
      </c>
      <c r="L33" s="133">
        <v>48893</v>
      </c>
      <c r="M33" s="101">
        <v>60860</v>
      </c>
      <c r="N33" s="265">
        <v>109753</v>
      </c>
      <c r="O33" s="133">
        <v>49922</v>
      </c>
      <c r="P33" s="101">
        <v>63156</v>
      </c>
      <c r="Q33" s="265">
        <v>113078</v>
      </c>
      <c r="R33" s="193"/>
      <c r="S33" s="191"/>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c r="DR33" s="193"/>
      <c r="DS33" s="193"/>
      <c r="DT33" s="193"/>
      <c r="DU33" s="193"/>
      <c r="DV33" s="193"/>
      <c r="DW33" s="193"/>
      <c r="DX33" s="193"/>
      <c r="DY33" s="193"/>
      <c r="DZ33" s="193"/>
      <c r="EA33" s="193"/>
      <c r="EB33" s="193"/>
      <c r="EC33" s="193"/>
      <c r="ED33" s="193"/>
      <c r="EE33" s="193"/>
      <c r="EF33" s="193"/>
      <c r="EG33" s="193"/>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c r="FG33" s="193"/>
      <c r="FH33" s="193"/>
      <c r="FI33" s="193"/>
      <c r="FJ33" s="193"/>
      <c r="FK33" s="193"/>
      <c r="FL33" s="193"/>
      <c r="FM33" s="193"/>
      <c r="FN33" s="193"/>
      <c r="FO33" s="193"/>
      <c r="FP33" s="193"/>
      <c r="FQ33" s="193"/>
      <c r="FR33" s="193"/>
      <c r="FS33" s="193"/>
    </row>
    <row r="34" spans="1:178" ht="19.2" customHeight="1">
      <c r="A34" s="193"/>
      <c r="B34" s="195" t="s">
        <v>956</v>
      </c>
      <c r="C34" s="134">
        <f t="shared" ref="C34:K34" si="0">SUM(C33,C25)</f>
        <v>98116</v>
      </c>
      <c r="D34" s="634">
        <f t="shared" si="0"/>
        <v>121033</v>
      </c>
      <c r="E34" s="442">
        <f t="shared" si="0"/>
        <v>219149</v>
      </c>
      <c r="F34" s="634">
        <f t="shared" si="0"/>
        <v>97855</v>
      </c>
      <c r="G34" s="634">
        <f t="shared" si="0"/>
        <v>121884</v>
      </c>
      <c r="H34" s="442">
        <f t="shared" si="0"/>
        <v>219739</v>
      </c>
      <c r="I34" s="634">
        <f t="shared" si="0"/>
        <v>105892</v>
      </c>
      <c r="J34" s="634">
        <f t="shared" si="0"/>
        <v>132162</v>
      </c>
      <c r="K34" s="634">
        <f t="shared" si="0"/>
        <v>238054</v>
      </c>
      <c r="L34" s="134">
        <f t="shared" ref="L34:Q34" si="1">SUM(L33,L25)</f>
        <v>109627</v>
      </c>
      <c r="M34" s="634">
        <f t="shared" si="1"/>
        <v>139197</v>
      </c>
      <c r="N34" s="634">
        <f t="shared" si="1"/>
        <v>248824</v>
      </c>
      <c r="O34" s="134">
        <f t="shared" si="1"/>
        <v>111457</v>
      </c>
      <c r="P34" s="634">
        <f t="shared" si="1"/>
        <v>142242</v>
      </c>
      <c r="Q34" s="634">
        <f t="shared" si="1"/>
        <v>253699</v>
      </c>
      <c r="R34" s="193"/>
      <c r="S34" s="191"/>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3"/>
      <c r="DZ34" s="193"/>
      <c r="EA34" s="193"/>
      <c r="EB34" s="193"/>
      <c r="EC34" s="193"/>
      <c r="ED34" s="193"/>
      <c r="EE34" s="193"/>
      <c r="EF34" s="193"/>
      <c r="EG34" s="193"/>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3"/>
    </row>
    <row r="35" spans="1:178">
      <c r="A35" s="193"/>
      <c r="B35" s="195"/>
      <c r="C35" s="134"/>
      <c r="D35" s="103"/>
      <c r="E35" s="442"/>
      <c r="F35" s="634"/>
      <c r="G35" s="103"/>
      <c r="H35" s="442"/>
      <c r="I35" s="103"/>
      <c r="J35" s="103"/>
      <c r="K35" s="103"/>
      <c r="L35" s="134"/>
      <c r="M35" s="103"/>
      <c r="N35" s="103"/>
      <c r="O35" s="134"/>
      <c r="P35" s="103"/>
      <c r="Q35" s="103"/>
      <c r="R35" s="193"/>
      <c r="S35" s="191"/>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row>
    <row r="36" spans="1:178" s="266" customFormat="1">
      <c r="A36" s="193" t="s">
        <v>957</v>
      </c>
      <c r="B36" s="195"/>
      <c r="C36" s="132"/>
      <c r="D36" s="100"/>
      <c r="E36" s="447"/>
      <c r="F36" s="633"/>
      <c r="G36" s="100"/>
      <c r="H36" s="447"/>
      <c r="I36" s="100"/>
      <c r="J36" s="100"/>
      <c r="K36" s="211"/>
      <c r="L36" s="132"/>
      <c r="M36" s="100"/>
      <c r="N36" s="211"/>
      <c r="O36" s="132"/>
      <c r="P36" s="100"/>
      <c r="Q36" s="211"/>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row>
    <row r="37" spans="1:178" s="266" customFormat="1">
      <c r="A37" s="193"/>
      <c r="B37" s="337" t="s">
        <v>954</v>
      </c>
      <c r="C37" s="132"/>
      <c r="D37" s="100"/>
      <c r="E37" s="447"/>
      <c r="F37" s="633"/>
      <c r="G37" s="100"/>
      <c r="H37" s="447"/>
      <c r="I37" s="100"/>
      <c r="J37" s="100"/>
      <c r="K37" s="211"/>
      <c r="L37" s="132"/>
      <c r="M37" s="100"/>
      <c r="N37" s="211"/>
      <c r="O37" s="132"/>
      <c r="P37" s="100"/>
      <c r="Q37" s="211"/>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row>
    <row r="38" spans="1:178" s="266" customFormat="1">
      <c r="A38" s="193"/>
      <c r="B38" s="267" t="s">
        <v>113</v>
      </c>
      <c r="C38" s="132">
        <v>0</v>
      </c>
      <c r="D38" s="100">
        <v>0</v>
      </c>
      <c r="E38" s="447">
        <v>0</v>
      </c>
      <c r="F38" s="633">
        <v>0</v>
      </c>
      <c r="G38" s="100">
        <v>0</v>
      </c>
      <c r="H38" s="447">
        <v>0</v>
      </c>
      <c r="I38" s="100">
        <v>28</v>
      </c>
      <c r="J38" s="100">
        <v>81</v>
      </c>
      <c r="K38" s="211">
        <v>109</v>
      </c>
      <c r="L38" s="132">
        <v>50</v>
      </c>
      <c r="M38" s="100">
        <v>138</v>
      </c>
      <c r="N38" s="211">
        <v>188</v>
      </c>
      <c r="O38" s="132">
        <v>44</v>
      </c>
      <c r="P38" s="100">
        <v>157</v>
      </c>
      <c r="Q38" s="211">
        <v>201</v>
      </c>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row>
    <row r="39" spans="1:178" s="266" customFormat="1">
      <c r="A39" s="193"/>
      <c r="B39" s="267" t="s">
        <v>114</v>
      </c>
      <c r="C39" s="132">
        <v>20</v>
      </c>
      <c r="D39" s="100">
        <v>86</v>
      </c>
      <c r="E39" s="447">
        <v>106</v>
      </c>
      <c r="F39" s="633">
        <v>18</v>
      </c>
      <c r="G39" s="100">
        <v>84</v>
      </c>
      <c r="H39" s="447">
        <v>102</v>
      </c>
      <c r="I39" s="100">
        <v>20</v>
      </c>
      <c r="J39" s="100">
        <v>80</v>
      </c>
      <c r="K39" s="211">
        <v>100</v>
      </c>
      <c r="L39" s="132">
        <v>15</v>
      </c>
      <c r="M39" s="100">
        <v>90</v>
      </c>
      <c r="N39" s="211">
        <v>105</v>
      </c>
      <c r="O39" s="132">
        <v>14</v>
      </c>
      <c r="P39" s="100">
        <v>80</v>
      </c>
      <c r="Q39" s="211">
        <v>94</v>
      </c>
      <c r="R39" s="193"/>
      <c r="S39" s="195"/>
      <c r="T39" s="195"/>
      <c r="U39" s="195"/>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row>
    <row r="40" spans="1:178" s="266" customFormat="1">
      <c r="A40" s="193"/>
      <c r="B40" s="267" t="s">
        <v>958</v>
      </c>
      <c r="C40" s="132">
        <v>290</v>
      </c>
      <c r="D40" s="100">
        <v>355</v>
      </c>
      <c r="E40" s="447">
        <v>645</v>
      </c>
      <c r="F40" s="633">
        <v>280</v>
      </c>
      <c r="G40" s="100">
        <v>352</v>
      </c>
      <c r="H40" s="447">
        <v>632</v>
      </c>
      <c r="I40" s="100">
        <v>278</v>
      </c>
      <c r="J40" s="100">
        <v>384</v>
      </c>
      <c r="K40" s="211">
        <v>662</v>
      </c>
      <c r="L40" s="132">
        <v>286</v>
      </c>
      <c r="M40" s="100">
        <v>399</v>
      </c>
      <c r="N40" s="211">
        <v>685</v>
      </c>
      <c r="O40" s="132">
        <v>0</v>
      </c>
      <c r="P40" s="100">
        <v>0</v>
      </c>
      <c r="Q40" s="211">
        <v>0</v>
      </c>
      <c r="R40" s="193"/>
      <c r="S40" s="195"/>
      <c r="T40" s="195"/>
      <c r="U40" s="195"/>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193"/>
      <c r="EF40" s="193"/>
      <c r="EG40" s="193"/>
      <c r="EH40" s="193"/>
      <c r="EI40" s="193"/>
      <c r="EJ40" s="193"/>
      <c r="EK40" s="193"/>
      <c r="EL40" s="193"/>
      <c r="EM40" s="193"/>
      <c r="EN40" s="193"/>
      <c r="EO40" s="193"/>
      <c r="EP40" s="193"/>
      <c r="EQ40" s="193"/>
      <c r="ER40" s="193"/>
      <c r="ES40" s="193"/>
      <c r="ET40" s="193"/>
      <c r="EU40" s="193"/>
      <c r="EV40" s="193"/>
      <c r="EW40" s="193"/>
      <c r="EX40" s="193"/>
      <c r="EY40" s="193"/>
      <c r="EZ40" s="193"/>
      <c r="FA40" s="193"/>
      <c r="FB40" s="193"/>
      <c r="FC40" s="193"/>
      <c r="FD40" s="193"/>
      <c r="FE40" s="193"/>
      <c r="FF40" s="193"/>
      <c r="FG40" s="193"/>
      <c r="FH40" s="193"/>
      <c r="FI40" s="193"/>
      <c r="FJ40" s="193"/>
      <c r="FK40" s="193"/>
      <c r="FL40" s="193"/>
      <c r="FM40" s="193"/>
      <c r="FN40" s="193"/>
      <c r="FO40" s="193"/>
      <c r="FP40" s="193"/>
      <c r="FQ40" s="193"/>
      <c r="FR40" s="193"/>
      <c r="FS40" s="193"/>
      <c r="FT40" s="193"/>
      <c r="FU40" s="193"/>
    </row>
    <row r="41" spans="1:178" s="266" customFormat="1">
      <c r="A41" s="193"/>
      <c r="B41" s="267" t="s">
        <v>123</v>
      </c>
      <c r="C41" s="132">
        <v>0</v>
      </c>
      <c r="D41" s="100">
        <v>0</v>
      </c>
      <c r="E41" s="447">
        <v>0</v>
      </c>
      <c r="F41" s="633">
        <v>0</v>
      </c>
      <c r="G41" s="100">
        <v>0</v>
      </c>
      <c r="H41" s="447">
        <v>0</v>
      </c>
      <c r="I41" s="100">
        <v>1</v>
      </c>
      <c r="J41" s="100">
        <v>3</v>
      </c>
      <c r="K41" s="211">
        <v>4</v>
      </c>
      <c r="L41" s="132">
        <v>1</v>
      </c>
      <c r="M41" s="100">
        <v>7</v>
      </c>
      <c r="N41" s="211">
        <v>8</v>
      </c>
      <c r="O41" s="132">
        <v>4</v>
      </c>
      <c r="P41" s="100">
        <v>11</v>
      </c>
      <c r="Q41" s="211">
        <v>15</v>
      </c>
      <c r="R41" s="193"/>
      <c r="S41" s="195"/>
      <c r="T41" s="195"/>
      <c r="U41" s="195"/>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193"/>
      <c r="FH41" s="193"/>
      <c r="FI41" s="193"/>
      <c r="FJ41" s="193"/>
      <c r="FK41" s="193"/>
      <c r="FL41" s="193"/>
      <c r="FM41" s="193"/>
      <c r="FN41" s="193"/>
      <c r="FO41" s="193"/>
      <c r="FP41" s="193"/>
      <c r="FQ41" s="193"/>
      <c r="FR41" s="193"/>
      <c r="FS41" s="193"/>
      <c r="FT41" s="193"/>
      <c r="FU41" s="193"/>
    </row>
    <row r="42" spans="1:178" s="266" customFormat="1">
      <c r="A42" s="193"/>
      <c r="B42" s="267" t="s">
        <v>124</v>
      </c>
      <c r="C42" s="132"/>
      <c r="D42" s="100"/>
      <c r="E42" s="447"/>
      <c r="F42" s="633"/>
      <c r="G42" s="100"/>
      <c r="H42" s="447"/>
      <c r="I42" s="100"/>
      <c r="J42" s="100"/>
      <c r="K42" s="211"/>
      <c r="L42" s="132"/>
      <c r="M42" s="100"/>
      <c r="N42" s="211"/>
      <c r="O42" s="132">
        <v>1</v>
      </c>
      <c r="P42" s="100">
        <v>1</v>
      </c>
      <c r="Q42" s="211">
        <v>2</v>
      </c>
      <c r="R42" s="193"/>
      <c r="S42" s="195"/>
      <c r="T42" s="195"/>
      <c r="U42" s="195"/>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193"/>
      <c r="DJ42" s="193"/>
      <c r="DK42" s="193"/>
      <c r="DL42" s="193"/>
      <c r="DM42" s="193"/>
      <c r="DN42" s="193"/>
      <c r="DO42" s="193"/>
      <c r="DP42" s="193"/>
      <c r="DQ42" s="193"/>
      <c r="DR42" s="193"/>
      <c r="DS42" s="193"/>
      <c r="DT42" s="193"/>
      <c r="DU42" s="193"/>
      <c r="DV42" s="193"/>
      <c r="DW42" s="193"/>
      <c r="DX42" s="193"/>
      <c r="DY42" s="193"/>
      <c r="DZ42" s="193"/>
      <c r="EA42" s="193"/>
      <c r="EB42" s="193"/>
      <c r="EC42" s="193"/>
      <c r="ED42" s="193"/>
      <c r="EE42" s="193"/>
      <c r="EF42" s="193"/>
      <c r="EG42" s="193"/>
      <c r="EH42" s="193"/>
      <c r="EI42" s="193"/>
      <c r="EJ42" s="193"/>
      <c r="EK42" s="193"/>
      <c r="EL42" s="193"/>
      <c r="EM42" s="193"/>
      <c r="EN42" s="193"/>
      <c r="EO42" s="193"/>
      <c r="EP42" s="193"/>
      <c r="EQ42" s="193"/>
      <c r="ER42" s="193"/>
      <c r="ES42" s="193"/>
      <c r="ET42" s="193"/>
      <c r="EU42" s="193"/>
      <c r="EV42" s="193"/>
      <c r="EW42" s="193"/>
      <c r="EX42" s="193"/>
      <c r="EY42" s="193"/>
      <c r="EZ42" s="193"/>
      <c r="FA42" s="193"/>
      <c r="FB42" s="193"/>
      <c r="FC42" s="193"/>
      <c r="FD42" s="193"/>
      <c r="FE42" s="193"/>
      <c r="FF42" s="193"/>
      <c r="FG42" s="193"/>
      <c r="FH42" s="193"/>
      <c r="FI42" s="193"/>
      <c r="FJ42" s="193"/>
      <c r="FK42" s="193"/>
      <c r="FL42" s="193"/>
      <c r="FM42" s="193"/>
      <c r="FN42" s="193"/>
      <c r="FO42" s="193"/>
      <c r="FP42" s="193"/>
      <c r="FQ42" s="193"/>
      <c r="FR42" s="193"/>
      <c r="FS42" s="193"/>
      <c r="FT42" s="193"/>
      <c r="FU42" s="193"/>
    </row>
    <row r="43" spans="1:178" s="266" customFormat="1">
      <c r="A43" s="193"/>
      <c r="B43" s="267" t="s">
        <v>125</v>
      </c>
      <c r="C43" s="132"/>
      <c r="D43" s="100"/>
      <c r="E43" s="447"/>
      <c r="F43" s="633"/>
      <c r="G43" s="100"/>
      <c r="H43" s="447"/>
      <c r="I43" s="100"/>
      <c r="J43" s="100"/>
      <c r="K43" s="211"/>
      <c r="L43" s="132"/>
      <c r="M43" s="100"/>
      <c r="N43" s="211"/>
      <c r="O43" s="132">
        <v>2</v>
      </c>
      <c r="P43" s="100">
        <v>2</v>
      </c>
      <c r="Q43" s="211">
        <v>4</v>
      </c>
      <c r="R43" s="193"/>
      <c r="S43" s="195"/>
      <c r="T43" s="195"/>
      <c r="U43" s="195"/>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c r="DR43" s="193"/>
      <c r="DS43" s="193"/>
      <c r="DT43" s="193"/>
      <c r="DU43" s="193"/>
      <c r="DV43" s="193"/>
      <c r="DW43" s="193"/>
      <c r="DX43" s="193"/>
      <c r="DY43" s="193"/>
      <c r="DZ43" s="193"/>
      <c r="EA43" s="193"/>
      <c r="EB43" s="193"/>
      <c r="EC43" s="193"/>
      <c r="ED43" s="193"/>
      <c r="EE43" s="193"/>
      <c r="EF43" s="193"/>
      <c r="EG43" s="193"/>
      <c r="EH43" s="193"/>
      <c r="EI43" s="193"/>
      <c r="EJ43" s="193"/>
      <c r="EK43" s="193"/>
      <c r="EL43" s="193"/>
      <c r="EM43" s="193"/>
      <c r="EN43" s="193"/>
      <c r="EO43" s="193"/>
      <c r="EP43" s="193"/>
      <c r="EQ43" s="193"/>
      <c r="ER43" s="193"/>
      <c r="ES43" s="193"/>
      <c r="ET43" s="193"/>
      <c r="EU43" s="193"/>
      <c r="EV43" s="193"/>
      <c r="EW43" s="193"/>
      <c r="EX43" s="193"/>
      <c r="EY43" s="193"/>
      <c r="EZ43" s="193"/>
      <c r="FA43" s="193"/>
      <c r="FB43" s="193"/>
      <c r="FC43" s="193"/>
      <c r="FD43" s="193"/>
      <c r="FE43" s="193"/>
      <c r="FF43" s="193"/>
      <c r="FG43" s="193"/>
      <c r="FH43" s="193"/>
      <c r="FI43" s="193"/>
      <c r="FJ43" s="193"/>
      <c r="FK43" s="193"/>
      <c r="FL43" s="193"/>
      <c r="FM43" s="193"/>
      <c r="FN43" s="193"/>
      <c r="FO43" s="193"/>
      <c r="FP43" s="193"/>
      <c r="FQ43" s="193"/>
      <c r="FR43" s="193"/>
      <c r="FS43" s="193"/>
      <c r="FT43" s="193"/>
      <c r="FU43" s="193"/>
    </row>
    <row r="44" spans="1:178" s="260" customFormat="1" ht="14.4" customHeight="1">
      <c r="A44" s="195"/>
      <c r="B44" s="195" t="s">
        <v>50</v>
      </c>
      <c r="C44" s="133">
        <f t="shared" ref="C44:K44" si="2">SUM(C38:C41)</f>
        <v>310</v>
      </c>
      <c r="D44" s="101">
        <f t="shared" si="2"/>
        <v>441</v>
      </c>
      <c r="E44" s="440">
        <f t="shared" si="2"/>
        <v>751</v>
      </c>
      <c r="F44" s="101">
        <f t="shared" si="2"/>
        <v>298</v>
      </c>
      <c r="G44" s="101">
        <f t="shared" si="2"/>
        <v>436</v>
      </c>
      <c r="H44" s="440">
        <f t="shared" si="2"/>
        <v>734</v>
      </c>
      <c r="I44" s="101">
        <f t="shared" si="2"/>
        <v>327</v>
      </c>
      <c r="J44" s="101">
        <f t="shared" si="2"/>
        <v>548</v>
      </c>
      <c r="K44" s="101">
        <f t="shared" si="2"/>
        <v>875</v>
      </c>
      <c r="L44" s="133">
        <v>352</v>
      </c>
      <c r="M44" s="101">
        <v>634</v>
      </c>
      <c r="N44" s="101">
        <v>986</v>
      </c>
      <c r="O44" s="133">
        <v>65</v>
      </c>
      <c r="P44" s="101">
        <v>251</v>
      </c>
      <c r="Q44" s="101">
        <v>316</v>
      </c>
      <c r="R44" s="195"/>
      <c r="S44" s="193"/>
      <c r="T44" s="193"/>
      <c r="U44" s="193"/>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c r="EP44" s="195"/>
      <c r="EQ44" s="195"/>
      <c r="ER44" s="195"/>
      <c r="ES44" s="195"/>
      <c r="ET44" s="195"/>
      <c r="EU44" s="195"/>
      <c r="EV44" s="195"/>
      <c r="EW44" s="195"/>
      <c r="EX44" s="195"/>
      <c r="EY44" s="195"/>
      <c r="EZ44" s="195"/>
      <c r="FA44" s="195"/>
      <c r="FB44" s="195"/>
      <c r="FC44" s="195"/>
      <c r="FD44" s="195"/>
      <c r="FE44" s="195"/>
      <c r="FF44" s="195"/>
      <c r="FG44" s="195"/>
      <c r="FH44" s="195"/>
      <c r="FI44" s="195"/>
      <c r="FJ44" s="195"/>
      <c r="FK44" s="195"/>
      <c r="FL44" s="195"/>
      <c r="FM44" s="195"/>
      <c r="FN44" s="195"/>
      <c r="FO44" s="195"/>
      <c r="FP44" s="195"/>
      <c r="FQ44" s="195"/>
      <c r="FR44" s="195"/>
      <c r="FS44" s="195"/>
      <c r="FT44" s="195"/>
      <c r="FU44" s="195"/>
    </row>
    <row r="45" spans="1:178" s="260" customFormat="1" ht="14.4" customHeight="1">
      <c r="A45" s="195"/>
      <c r="B45" s="337" t="s">
        <v>955</v>
      </c>
      <c r="C45" s="134"/>
      <c r="D45" s="103"/>
      <c r="E45" s="442"/>
      <c r="F45" s="634"/>
      <c r="G45" s="103"/>
      <c r="H45" s="442"/>
      <c r="I45" s="103"/>
      <c r="J45" s="103"/>
      <c r="K45" s="103"/>
      <c r="L45" s="134"/>
      <c r="M45" s="103"/>
      <c r="N45" s="103"/>
      <c r="O45" s="134"/>
      <c r="P45" s="103"/>
      <c r="Q45" s="103"/>
      <c r="R45" s="195"/>
      <c r="S45" s="193"/>
      <c r="T45" s="193"/>
      <c r="U45" s="193"/>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c r="EB45" s="195"/>
      <c r="EC45" s="195"/>
      <c r="ED45" s="195"/>
      <c r="EE45" s="195"/>
      <c r="EF45" s="195"/>
      <c r="EG45" s="195"/>
      <c r="EH45" s="195"/>
      <c r="EI45" s="195"/>
      <c r="EJ45" s="195"/>
      <c r="EK45" s="195"/>
      <c r="EL45" s="195"/>
      <c r="EM45" s="195"/>
      <c r="EN45" s="195"/>
      <c r="EO45" s="195"/>
      <c r="EP45" s="195"/>
      <c r="EQ45" s="195"/>
      <c r="ER45" s="195"/>
      <c r="ES45" s="195"/>
      <c r="ET45" s="195"/>
      <c r="EU45" s="195"/>
      <c r="EV45" s="195"/>
      <c r="EW45" s="195"/>
      <c r="EX45" s="195"/>
      <c r="EY45" s="195"/>
      <c r="EZ45" s="195"/>
      <c r="FA45" s="195"/>
      <c r="FB45" s="195"/>
      <c r="FC45" s="195"/>
      <c r="FD45" s="195"/>
      <c r="FE45" s="195"/>
      <c r="FF45" s="195"/>
      <c r="FG45" s="195"/>
      <c r="FH45" s="195"/>
      <c r="FI45" s="195"/>
      <c r="FJ45" s="195"/>
      <c r="FK45" s="195"/>
      <c r="FL45" s="195"/>
      <c r="FM45" s="195"/>
      <c r="FN45" s="195"/>
      <c r="FO45" s="195"/>
      <c r="FP45" s="195"/>
      <c r="FQ45" s="195"/>
      <c r="FR45" s="195"/>
      <c r="FS45" s="195"/>
      <c r="FT45" s="195"/>
      <c r="FU45" s="195"/>
    </row>
    <row r="46" spans="1:178" s="266" customFormat="1" ht="26.4">
      <c r="A46" s="193"/>
      <c r="B46" s="194" t="s">
        <v>115</v>
      </c>
      <c r="C46" s="132">
        <v>245</v>
      </c>
      <c r="D46" s="100">
        <v>477</v>
      </c>
      <c r="E46" s="447">
        <v>722</v>
      </c>
      <c r="F46" s="633">
        <v>229</v>
      </c>
      <c r="G46" s="100">
        <v>462</v>
      </c>
      <c r="H46" s="447">
        <v>691</v>
      </c>
      <c r="I46" s="100">
        <v>208</v>
      </c>
      <c r="J46" s="100">
        <v>476</v>
      </c>
      <c r="K46" s="100">
        <v>684</v>
      </c>
      <c r="L46" s="132">
        <v>200</v>
      </c>
      <c r="M46" s="100">
        <v>453</v>
      </c>
      <c r="N46" s="100">
        <v>653</v>
      </c>
      <c r="O46" s="132">
        <v>194</v>
      </c>
      <c r="P46" s="100">
        <v>446</v>
      </c>
      <c r="Q46" s="100">
        <v>640</v>
      </c>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3"/>
      <c r="EH46" s="193"/>
      <c r="EI46" s="193"/>
      <c r="EJ46" s="193"/>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row>
    <row r="47" spans="1:178" s="266" customFormat="1" ht="26.4">
      <c r="A47" s="193"/>
      <c r="B47" s="267" t="s">
        <v>116</v>
      </c>
      <c r="C47" s="132">
        <v>3</v>
      </c>
      <c r="D47" s="100">
        <v>29</v>
      </c>
      <c r="E47" s="447">
        <v>32</v>
      </c>
      <c r="F47" s="633">
        <v>9</v>
      </c>
      <c r="G47" s="100">
        <v>28</v>
      </c>
      <c r="H47" s="447">
        <v>37</v>
      </c>
      <c r="I47" s="100">
        <v>7</v>
      </c>
      <c r="J47" s="100">
        <v>22</v>
      </c>
      <c r="K47" s="211">
        <v>29</v>
      </c>
      <c r="L47" s="132">
        <v>3</v>
      </c>
      <c r="M47" s="100">
        <v>16</v>
      </c>
      <c r="N47" s="211">
        <v>19</v>
      </c>
      <c r="O47" s="132">
        <v>1</v>
      </c>
      <c r="P47" s="100">
        <v>14</v>
      </c>
      <c r="Q47" s="211">
        <v>15</v>
      </c>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row>
    <row r="48" spans="1:178" s="266" customFormat="1" ht="39.6">
      <c r="A48" s="193"/>
      <c r="B48" s="267" t="s">
        <v>117</v>
      </c>
      <c r="C48" s="132">
        <v>16</v>
      </c>
      <c r="D48" s="100">
        <v>172</v>
      </c>
      <c r="E48" s="447">
        <v>188</v>
      </c>
      <c r="F48" s="633">
        <v>16</v>
      </c>
      <c r="G48" s="100">
        <v>184</v>
      </c>
      <c r="H48" s="447">
        <v>200</v>
      </c>
      <c r="I48" s="100">
        <v>17</v>
      </c>
      <c r="J48" s="100">
        <v>160</v>
      </c>
      <c r="K48" s="211">
        <v>177</v>
      </c>
      <c r="L48" s="132">
        <v>18</v>
      </c>
      <c r="M48" s="100">
        <v>204</v>
      </c>
      <c r="N48" s="211">
        <v>222</v>
      </c>
      <c r="O48" s="132">
        <v>19</v>
      </c>
      <c r="P48" s="100">
        <v>252</v>
      </c>
      <c r="Q48" s="211">
        <v>271</v>
      </c>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row>
    <row r="49" spans="1:177" s="266" customFormat="1" ht="26.4">
      <c r="A49" s="193"/>
      <c r="B49" s="267" t="s">
        <v>118</v>
      </c>
      <c r="C49" s="132">
        <v>32</v>
      </c>
      <c r="D49" s="100">
        <v>39</v>
      </c>
      <c r="E49" s="447">
        <v>71</v>
      </c>
      <c r="F49" s="633">
        <v>34</v>
      </c>
      <c r="G49" s="100">
        <v>45</v>
      </c>
      <c r="H49" s="447">
        <v>79</v>
      </c>
      <c r="I49" s="100">
        <v>29</v>
      </c>
      <c r="J49" s="100">
        <v>50</v>
      </c>
      <c r="K49" s="211">
        <v>79</v>
      </c>
      <c r="L49" s="132">
        <v>28</v>
      </c>
      <c r="M49" s="100">
        <v>54</v>
      </c>
      <c r="N49" s="211">
        <v>82</v>
      </c>
      <c r="O49" s="132">
        <v>30</v>
      </c>
      <c r="P49" s="100">
        <v>57</v>
      </c>
      <c r="Q49" s="211">
        <v>87</v>
      </c>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row>
    <row r="50" spans="1:177" s="266" customFormat="1" ht="15.6" customHeight="1">
      <c r="A50" s="193"/>
      <c r="B50" s="267" t="s">
        <v>119</v>
      </c>
      <c r="C50" s="132">
        <v>61</v>
      </c>
      <c r="D50" s="100">
        <v>51</v>
      </c>
      <c r="E50" s="447">
        <v>112</v>
      </c>
      <c r="F50" s="633">
        <v>56</v>
      </c>
      <c r="G50" s="100">
        <v>55</v>
      </c>
      <c r="H50" s="447">
        <v>111</v>
      </c>
      <c r="I50" s="100">
        <v>53</v>
      </c>
      <c r="J50" s="100">
        <v>77</v>
      </c>
      <c r="K50" s="211">
        <v>130</v>
      </c>
      <c r="L50" s="132">
        <v>50</v>
      </c>
      <c r="M50" s="100">
        <v>67</v>
      </c>
      <c r="N50" s="211">
        <v>117</v>
      </c>
      <c r="O50" s="132">
        <v>58</v>
      </c>
      <c r="P50" s="100">
        <v>69</v>
      </c>
      <c r="Q50" s="211">
        <v>127</v>
      </c>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3"/>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row>
    <row r="51" spans="1:177" s="266" customFormat="1" ht="26.4">
      <c r="A51" s="193"/>
      <c r="B51" s="267" t="s">
        <v>120</v>
      </c>
      <c r="C51" s="132">
        <v>12</v>
      </c>
      <c r="D51" s="100">
        <v>20</v>
      </c>
      <c r="E51" s="447">
        <v>32</v>
      </c>
      <c r="F51" s="633">
        <v>11</v>
      </c>
      <c r="G51" s="100">
        <v>14</v>
      </c>
      <c r="H51" s="447">
        <v>25</v>
      </c>
      <c r="I51" s="100">
        <v>6</v>
      </c>
      <c r="J51" s="100">
        <v>13</v>
      </c>
      <c r="K51" s="211">
        <v>19</v>
      </c>
      <c r="L51" s="132">
        <v>5</v>
      </c>
      <c r="M51" s="100">
        <v>16</v>
      </c>
      <c r="N51" s="211">
        <v>21</v>
      </c>
      <c r="O51" s="132">
        <v>3</v>
      </c>
      <c r="P51" s="100">
        <v>19</v>
      </c>
      <c r="Q51" s="211">
        <v>22</v>
      </c>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row>
    <row r="52" spans="1:177" s="266" customFormat="1">
      <c r="A52" s="193"/>
      <c r="B52" s="267" t="s">
        <v>121</v>
      </c>
      <c r="C52" s="132">
        <v>673</v>
      </c>
      <c r="D52" s="100">
        <v>83</v>
      </c>
      <c r="E52" s="447">
        <v>756</v>
      </c>
      <c r="F52" s="633">
        <v>694</v>
      </c>
      <c r="G52" s="100">
        <v>87</v>
      </c>
      <c r="H52" s="447">
        <v>781</v>
      </c>
      <c r="I52" s="100">
        <v>657</v>
      </c>
      <c r="J52" s="100">
        <v>75</v>
      </c>
      <c r="K52" s="211">
        <v>732</v>
      </c>
      <c r="L52" s="132">
        <v>652</v>
      </c>
      <c r="M52" s="100">
        <v>74</v>
      </c>
      <c r="N52" s="211">
        <v>726</v>
      </c>
      <c r="O52" s="132">
        <v>635</v>
      </c>
      <c r="P52" s="100">
        <v>66</v>
      </c>
      <c r="Q52" s="211">
        <v>701</v>
      </c>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row>
    <row r="53" spans="1:177" s="266" customFormat="1" ht="13.2" customHeight="1">
      <c r="A53" s="193"/>
      <c r="B53" s="267" t="s">
        <v>122</v>
      </c>
      <c r="C53" s="132">
        <v>77</v>
      </c>
      <c r="D53" s="100">
        <v>54</v>
      </c>
      <c r="E53" s="447">
        <v>131</v>
      </c>
      <c r="F53" s="633">
        <v>69</v>
      </c>
      <c r="G53" s="100">
        <v>52</v>
      </c>
      <c r="H53" s="447">
        <v>121</v>
      </c>
      <c r="I53" s="100">
        <v>77</v>
      </c>
      <c r="J53" s="100">
        <v>57</v>
      </c>
      <c r="K53" s="211">
        <v>134</v>
      </c>
      <c r="L53" s="132">
        <v>65</v>
      </c>
      <c r="M53" s="100">
        <v>82</v>
      </c>
      <c r="N53" s="211">
        <v>147</v>
      </c>
      <c r="O53" s="132">
        <v>73</v>
      </c>
      <c r="P53" s="100">
        <v>85</v>
      </c>
      <c r="Q53" s="211">
        <v>158</v>
      </c>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c r="FL53" s="193"/>
      <c r="FM53" s="193"/>
      <c r="FN53" s="193"/>
      <c r="FO53" s="193"/>
      <c r="FP53" s="193"/>
      <c r="FQ53" s="193"/>
      <c r="FR53" s="193"/>
      <c r="FS53" s="193"/>
      <c r="FT53" s="193"/>
      <c r="FU53" s="193"/>
    </row>
    <row r="54" spans="1:177" s="266" customFormat="1" ht="13.5" customHeight="1">
      <c r="A54" s="193"/>
      <c r="B54" s="267" t="s">
        <v>126</v>
      </c>
      <c r="C54" s="132">
        <v>32</v>
      </c>
      <c r="D54" s="100">
        <v>38</v>
      </c>
      <c r="E54" s="464">
        <v>70</v>
      </c>
      <c r="F54" s="633">
        <v>35</v>
      </c>
      <c r="G54" s="100">
        <v>45</v>
      </c>
      <c r="H54" s="447">
        <v>80</v>
      </c>
      <c r="I54" s="100">
        <v>36</v>
      </c>
      <c r="J54" s="100">
        <v>51</v>
      </c>
      <c r="K54" s="211">
        <v>87</v>
      </c>
      <c r="L54" s="132">
        <v>38</v>
      </c>
      <c r="M54" s="100">
        <v>59</v>
      </c>
      <c r="N54" s="211">
        <v>97</v>
      </c>
      <c r="O54" s="132">
        <v>42</v>
      </c>
      <c r="P54" s="100">
        <v>69</v>
      </c>
      <c r="Q54" s="211">
        <v>111</v>
      </c>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c r="FL54" s="193"/>
      <c r="FM54" s="193"/>
      <c r="FN54" s="193"/>
      <c r="FO54" s="193"/>
      <c r="FP54" s="193"/>
      <c r="FQ54" s="193"/>
      <c r="FR54" s="193"/>
      <c r="FS54" s="193"/>
      <c r="FT54" s="193"/>
      <c r="FU54" s="193"/>
    </row>
    <row r="55" spans="1:177" s="266" customFormat="1">
      <c r="A55" s="193"/>
      <c r="B55" s="267" t="s">
        <v>127</v>
      </c>
      <c r="C55" s="213">
        <v>248</v>
      </c>
      <c r="D55" s="212">
        <v>230</v>
      </c>
      <c r="E55" s="464">
        <v>478</v>
      </c>
      <c r="F55" s="633">
        <v>274</v>
      </c>
      <c r="G55" s="100">
        <v>331</v>
      </c>
      <c r="H55" s="447">
        <v>605</v>
      </c>
      <c r="I55" s="100">
        <v>327</v>
      </c>
      <c r="J55" s="100">
        <v>483</v>
      </c>
      <c r="K55" s="211">
        <v>810</v>
      </c>
      <c r="L55" s="132">
        <v>325</v>
      </c>
      <c r="M55" s="100">
        <v>559</v>
      </c>
      <c r="N55" s="211">
        <v>884</v>
      </c>
      <c r="O55" s="132">
        <v>371</v>
      </c>
      <c r="P55" s="100">
        <v>566</v>
      </c>
      <c r="Q55" s="211">
        <v>937</v>
      </c>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row>
    <row r="56" spans="1:177" s="260" customFormat="1">
      <c r="A56" s="195"/>
      <c r="B56" s="264" t="s">
        <v>50</v>
      </c>
      <c r="C56" s="261">
        <v>1399</v>
      </c>
      <c r="D56" s="262">
        <v>1193</v>
      </c>
      <c r="E56" s="640">
        <v>2592</v>
      </c>
      <c r="F56" s="263">
        <v>1427</v>
      </c>
      <c r="G56" s="263">
        <v>1303</v>
      </c>
      <c r="H56" s="449">
        <v>2730</v>
      </c>
      <c r="I56" s="263">
        <v>1417</v>
      </c>
      <c r="J56" s="263">
        <v>1464</v>
      </c>
      <c r="K56" s="328">
        <v>2881</v>
      </c>
      <c r="L56" s="498">
        <v>1384</v>
      </c>
      <c r="M56" s="263">
        <v>1584</v>
      </c>
      <c r="N56" s="328">
        <v>2968</v>
      </c>
      <c r="O56" s="498">
        <v>1426</v>
      </c>
      <c r="P56" s="263">
        <v>1643</v>
      </c>
      <c r="Q56" s="328">
        <v>3069</v>
      </c>
      <c r="R56" s="195"/>
      <c r="S56" s="189"/>
      <c r="T56" s="189"/>
      <c r="U56" s="189"/>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c r="EB56" s="195"/>
      <c r="EC56" s="195"/>
      <c r="ED56" s="195"/>
      <c r="EE56" s="195"/>
      <c r="EF56" s="195"/>
      <c r="EG56" s="195"/>
      <c r="EH56" s="195"/>
      <c r="EI56" s="195"/>
      <c r="EJ56" s="195"/>
      <c r="EK56" s="195"/>
      <c r="EL56" s="195"/>
      <c r="EM56" s="195"/>
      <c r="EN56" s="195"/>
      <c r="EO56" s="195"/>
      <c r="EP56" s="195"/>
      <c r="EQ56" s="195"/>
      <c r="ER56" s="195"/>
      <c r="ES56" s="195"/>
      <c r="ET56" s="195"/>
      <c r="EU56" s="195"/>
      <c r="EV56" s="195"/>
      <c r="EW56" s="195"/>
      <c r="EX56" s="195"/>
      <c r="EY56" s="195"/>
      <c r="EZ56" s="195"/>
      <c r="FA56" s="195"/>
      <c r="FB56" s="195"/>
      <c r="FC56" s="195"/>
      <c r="FD56" s="195"/>
      <c r="FE56" s="195"/>
      <c r="FF56" s="195"/>
      <c r="FG56" s="195"/>
      <c r="FH56" s="195"/>
      <c r="FI56" s="195"/>
      <c r="FJ56" s="195"/>
      <c r="FK56" s="195"/>
      <c r="FL56" s="195"/>
      <c r="FM56" s="195"/>
      <c r="FN56" s="195"/>
      <c r="FO56" s="195"/>
      <c r="FP56" s="195"/>
      <c r="FQ56" s="195"/>
      <c r="FR56" s="195"/>
      <c r="FS56" s="195"/>
      <c r="FT56" s="195"/>
      <c r="FU56" s="195"/>
    </row>
    <row r="57" spans="1:177" ht="14.4" customHeight="1">
      <c r="A57" s="193"/>
      <c r="B57" s="195" t="s">
        <v>959</v>
      </c>
      <c r="C57" s="214">
        <f t="shared" ref="C57:K57" si="3">SUM(C56,C44)</f>
        <v>1709</v>
      </c>
      <c r="D57" s="215">
        <f t="shared" si="3"/>
        <v>1634</v>
      </c>
      <c r="E57" s="451">
        <f t="shared" si="3"/>
        <v>3343</v>
      </c>
      <c r="F57" s="215">
        <f t="shared" si="3"/>
        <v>1725</v>
      </c>
      <c r="G57" s="215">
        <f t="shared" si="3"/>
        <v>1739</v>
      </c>
      <c r="H57" s="451">
        <f t="shared" si="3"/>
        <v>3464</v>
      </c>
      <c r="I57" s="215">
        <f t="shared" si="3"/>
        <v>1744</v>
      </c>
      <c r="J57" s="215">
        <f t="shared" si="3"/>
        <v>2012</v>
      </c>
      <c r="K57" s="101">
        <f t="shared" si="3"/>
        <v>3756</v>
      </c>
      <c r="L57" s="214">
        <f t="shared" ref="L57:Q57" si="4">SUM(L56,L44)</f>
        <v>1736</v>
      </c>
      <c r="M57" s="215">
        <f t="shared" si="4"/>
        <v>2218</v>
      </c>
      <c r="N57" s="215">
        <f t="shared" si="4"/>
        <v>3954</v>
      </c>
      <c r="O57" s="214">
        <f t="shared" si="4"/>
        <v>1491</v>
      </c>
      <c r="P57" s="215">
        <f t="shared" si="4"/>
        <v>1894</v>
      </c>
      <c r="Q57" s="215">
        <f t="shared" si="4"/>
        <v>3385</v>
      </c>
    </row>
    <row r="58" spans="1:177" ht="19.2" customHeight="1">
      <c r="A58" s="193"/>
      <c r="B58" s="195" t="s">
        <v>66</v>
      </c>
      <c r="C58" s="216">
        <f t="shared" ref="C58:K58" si="5">SUM(C56,C44,C34)</f>
        <v>99825</v>
      </c>
      <c r="D58" s="217">
        <f t="shared" si="5"/>
        <v>122667</v>
      </c>
      <c r="E58" s="452">
        <f t="shared" si="5"/>
        <v>222492</v>
      </c>
      <c r="F58" s="639">
        <f t="shared" si="5"/>
        <v>99580</v>
      </c>
      <c r="G58" s="217">
        <f t="shared" si="5"/>
        <v>123623</v>
      </c>
      <c r="H58" s="452">
        <f t="shared" si="5"/>
        <v>223203</v>
      </c>
      <c r="I58" s="217">
        <f t="shared" si="5"/>
        <v>107636</v>
      </c>
      <c r="J58" s="217">
        <f t="shared" si="5"/>
        <v>134174</v>
      </c>
      <c r="K58" s="217">
        <f t="shared" si="5"/>
        <v>241810</v>
      </c>
      <c r="L58" s="216">
        <f t="shared" ref="L58:Q58" si="6">SUM(L56,L44,L34)</f>
        <v>111363</v>
      </c>
      <c r="M58" s="217">
        <f t="shared" si="6"/>
        <v>141415</v>
      </c>
      <c r="N58" s="217">
        <f t="shared" si="6"/>
        <v>252778</v>
      </c>
      <c r="O58" s="216">
        <f t="shared" si="6"/>
        <v>112948</v>
      </c>
      <c r="P58" s="217">
        <f t="shared" si="6"/>
        <v>144136</v>
      </c>
      <c r="Q58" s="217">
        <f t="shared" si="6"/>
        <v>257084</v>
      </c>
    </row>
    <row r="59" spans="1:177">
      <c r="C59" s="212"/>
      <c r="D59" s="212"/>
      <c r="E59" s="212"/>
      <c r="F59" s="212"/>
      <c r="G59" s="212"/>
      <c r="H59" s="212"/>
      <c r="I59" s="212"/>
      <c r="J59" s="212"/>
      <c r="K59" s="217"/>
      <c r="L59" s="193"/>
      <c r="M59" s="193"/>
      <c r="N59" s="193"/>
      <c r="O59" s="193"/>
      <c r="P59" s="193"/>
      <c r="Q59" s="193"/>
    </row>
    <row r="60" spans="1:177" ht="81" customHeight="1">
      <c r="A60" s="730" t="s">
        <v>948</v>
      </c>
      <c r="B60" s="731"/>
      <c r="C60" s="731"/>
      <c r="D60" s="731"/>
      <c r="E60" s="731"/>
      <c r="F60" s="731"/>
      <c r="G60" s="731"/>
      <c r="H60" s="731"/>
      <c r="I60" s="731"/>
      <c r="J60" s="731"/>
      <c r="K60" s="731"/>
      <c r="L60" s="731"/>
      <c r="M60" s="731"/>
      <c r="N60" s="731"/>
      <c r="O60" s="731"/>
      <c r="P60" s="731"/>
      <c r="Q60" s="731"/>
    </row>
    <row r="61" spans="1:177">
      <c r="A61" s="196"/>
    </row>
    <row r="62" spans="1:177" s="140" customFormat="1" ht="25.5" customHeight="1">
      <c r="A62" s="650" t="s">
        <v>949</v>
      </c>
      <c r="B62" s="650"/>
      <c r="C62" s="650"/>
      <c r="D62" s="650"/>
      <c r="E62" s="650"/>
      <c r="F62" s="650"/>
      <c r="G62" s="650"/>
      <c r="H62" s="650"/>
      <c r="I62" s="650"/>
      <c r="J62" s="650"/>
      <c r="K62" s="650"/>
      <c r="L62" s="650"/>
      <c r="M62" s="650"/>
      <c r="N62" s="650"/>
      <c r="O62" s="650"/>
      <c r="P62" s="650"/>
      <c r="Q62" s="650"/>
    </row>
    <row r="63" spans="1:177" s="16" customFormat="1" ht="25.5" customHeight="1">
      <c r="A63" s="650" t="s">
        <v>950</v>
      </c>
      <c r="B63" s="650"/>
      <c r="C63" s="650"/>
      <c r="D63" s="650"/>
      <c r="E63" s="650"/>
      <c r="F63" s="650"/>
      <c r="G63" s="650"/>
      <c r="H63" s="650"/>
      <c r="I63" s="650"/>
      <c r="J63" s="650"/>
      <c r="K63" s="650"/>
      <c r="L63" s="650"/>
      <c r="M63" s="650"/>
      <c r="N63" s="650"/>
      <c r="O63" s="650"/>
      <c r="P63" s="650"/>
      <c r="Q63" s="65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140"/>
      <c r="EJ63" s="140"/>
      <c r="EK63" s="140"/>
      <c r="EL63" s="140"/>
      <c r="EM63" s="140"/>
      <c r="EN63" s="140"/>
      <c r="EO63" s="140"/>
      <c r="EP63" s="140"/>
      <c r="EQ63" s="140"/>
      <c r="ER63" s="140"/>
      <c r="ES63" s="140"/>
      <c r="ET63" s="140"/>
      <c r="EU63" s="140"/>
      <c r="EV63" s="140"/>
      <c r="EW63" s="140"/>
      <c r="EX63" s="140"/>
      <c r="EY63" s="140"/>
      <c r="EZ63" s="140"/>
      <c r="FA63" s="140"/>
      <c r="FB63" s="140"/>
      <c r="FC63" s="140"/>
      <c r="FD63" s="140"/>
      <c r="FE63" s="140"/>
      <c r="FF63" s="140"/>
      <c r="FG63" s="140"/>
      <c r="FH63" s="140"/>
      <c r="FI63" s="140"/>
      <c r="FJ63" s="140"/>
      <c r="FK63" s="140"/>
      <c r="FL63" s="140"/>
      <c r="FM63" s="140"/>
      <c r="FN63" s="140"/>
      <c r="FO63" s="140"/>
      <c r="FP63" s="140"/>
      <c r="FQ63" s="140"/>
      <c r="FR63" s="140"/>
      <c r="FS63" s="140"/>
      <c r="FT63" s="140"/>
      <c r="FU63" s="140"/>
    </row>
    <row r="64" spans="1:177" s="88" customFormat="1">
      <c r="A64" s="140" t="s">
        <v>951</v>
      </c>
      <c r="B64" s="137"/>
    </row>
    <row r="67" ht="12.6" customHeight="1"/>
    <row r="300" spans="3:9" ht="18.600000000000001" customHeight="1"/>
    <row r="303" spans="3:9">
      <c r="C303" s="198">
        <f>SUM(C302)</f>
        <v>0</v>
      </c>
      <c r="F303" s="198">
        <f>SUM(F302)</f>
        <v>0</v>
      </c>
      <c r="I303" s="198">
        <f>SUM(I302)</f>
        <v>0</v>
      </c>
    </row>
    <row r="305" spans="3:9">
      <c r="C305" s="189">
        <f>SUM(C303:C304)</f>
        <v>0</v>
      </c>
      <c r="F305" s="189">
        <f>SUM(F303:F304)</f>
        <v>0</v>
      </c>
      <c r="I305" s="189">
        <f>SUM(I303:I304)</f>
        <v>0</v>
      </c>
    </row>
    <row r="352" spans="3:9">
      <c r="C352" s="198"/>
      <c r="F352" s="198"/>
      <c r="I352" s="198"/>
    </row>
    <row r="484" ht="13.95" customHeight="1"/>
    <row r="748" spans="3:9">
      <c r="C748" s="198"/>
      <c r="F748" s="198"/>
      <c r="I748" s="198"/>
    </row>
    <row r="1119" ht="28.2" customHeight="1"/>
    <row r="1807" ht="13.95" customHeight="1"/>
  </sheetData>
  <mergeCells count="10">
    <mergeCell ref="A3:Q3"/>
    <mergeCell ref="A2:Q2"/>
    <mergeCell ref="A60:Q60"/>
    <mergeCell ref="A62:Q62"/>
    <mergeCell ref="A63:Q63"/>
    <mergeCell ref="L5:N5"/>
    <mergeCell ref="I5:K5"/>
    <mergeCell ref="F5:H5"/>
    <mergeCell ref="C5:E5"/>
    <mergeCell ref="O5:Q5"/>
  </mergeCells>
  <printOptions horizontalCentered="1"/>
  <pageMargins left="0.11811023622047245" right="0.11811023622047245" top="0.35433070866141736" bottom="0.15748031496062992" header="0.31496062992125984" footer="0.31496062992125984"/>
  <pageSetup paperSize="9" scale="80" orientation="landscape"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1832"/>
  <sheetViews>
    <sheetView zoomScaleNormal="100" workbookViewId="0"/>
  </sheetViews>
  <sheetFormatPr defaultColWidth="9.109375" defaultRowHeight="12.75" customHeight="1"/>
  <cols>
    <col min="1" max="1" width="2.109375" style="105" customWidth="1"/>
    <col min="2" max="2" width="49.33203125" style="106" customWidth="1"/>
    <col min="3" max="8" width="8" style="104" customWidth="1"/>
    <col min="9" max="17" width="8.33203125" style="104" customWidth="1"/>
    <col min="18" max="16384" width="9.109375" style="104"/>
  </cols>
  <sheetData>
    <row r="1" spans="1:18" ht="12.75" customHeight="1">
      <c r="A1" s="1" t="s">
        <v>43</v>
      </c>
      <c r="B1" s="87"/>
    </row>
    <row r="2" spans="1:18" ht="12.75" customHeight="1">
      <c r="A2" s="723" t="s">
        <v>44</v>
      </c>
      <c r="B2" s="723"/>
      <c r="C2" s="723"/>
      <c r="D2" s="723"/>
      <c r="E2" s="723"/>
      <c r="F2" s="723"/>
      <c r="G2" s="723"/>
      <c r="H2" s="723"/>
      <c r="I2" s="723"/>
      <c r="J2" s="723"/>
      <c r="K2" s="723"/>
      <c r="L2" s="723"/>
      <c r="M2" s="723"/>
      <c r="N2" s="723"/>
      <c r="O2" s="723"/>
      <c r="P2" s="723"/>
      <c r="Q2" s="723"/>
    </row>
    <row r="3" spans="1:18" ht="12.75" customHeight="1">
      <c r="A3" s="723" t="s">
        <v>960</v>
      </c>
      <c r="B3" s="723"/>
      <c r="C3" s="723"/>
      <c r="D3" s="723"/>
      <c r="E3" s="723"/>
      <c r="F3" s="723"/>
      <c r="G3" s="723"/>
      <c r="H3" s="723"/>
      <c r="I3" s="723"/>
      <c r="J3" s="723"/>
      <c r="K3" s="723"/>
      <c r="L3" s="723"/>
      <c r="M3" s="723"/>
      <c r="N3" s="723"/>
      <c r="O3" s="723"/>
      <c r="P3" s="723"/>
      <c r="Q3" s="723"/>
    </row>
    <row r="4" spans="1:18" ht="12.75" customHeight="1" thickBot="1"/>
    <row r="5" spans="1:18" ht="12.75" customHeight="1">
      <c r="A5" s="107"/>
      <c r="B5" s="138"/>
      <c r="C5" s="737" t="s">
        <v>942</v>
      </c>
      <c r="D5" s="738"/>
      <c r="E5" s="739"/>
      <c r="F5" s="738" t="s">
        <v>943</v>
      </c>
      <c r="G5" s="738"/>
      <c r="H5" s="739"/>
      <c r="I5" s="738" t="s">
        <v>944</v>
      </c>
      <c r="J5" s="738"/>
      <c r="K5" s="738"/>
      <c r="L5" s="737" t="s">
        <v>945</v>
      </c>
      <c r="M5" s="738"/>
      <c r="N5" s="738"/>
      <c r="O5" s="737" t="s">
        <v>946</v>
      </c>
      <c r="P5" s="738"/>
      <c r="Q5" s="738"/>
    </row>
    <row r="6" spans="1:18" ht="12.75" customHeight="1">
      <c r="A6" s="108"/>
      <c r="B6" s="139"/>
      <c r="C6" s="109" t="s">
        <v>51</v>
      </c>
      <c r="D6" s="110" t="s">
        <v>52</v>
      </c>
      <c r="E6" s="453" t="s">
        <v>53</v>
      </c>
      <c r="F6" s="635" t="s">
        <v>51</v>
      </c>
      <c r="G6" s="635" t="s">
        <v>52</v>
      </c>
      <c r="H6" s="636" t="s">
        <v>53</v>
      </c>
      <c r="I6" s="110" t="s">
        <v>51</v>
      </c>
      <c r="J6" s="110" t="s">
        <v>52</v>
      </c>
      <c r="K6" s="110" t="s">
        <v>53</v>
      </c>
      <c r="L6" s="109" t="s">
        <v>51</v>
      </c>
      <c r="M6" s="110" t="s">
        <v>52</v>
      </c>
      <c r="N6" s="110" t="s">
        <v>53</v>
      </c>
      <c r="O6" s="109" t="s">
        <v>51</v>
      </c>
      <c r="P6" s="110" t="s">
        <v>52</v>
      </c>
      <c r="Q6" s="110" t="s">
        <v>53</v>
      </c>
    </row>
    <row r="7" spans="1:18" ht="12.75" customHeight="1">
      <c r="A7" s="105" t="s">
        <v>54</v>
      </c>
      <c r="C7" s="111"/>
      <c r="D7" s="112"/>
      <c r="E7" s="454"/>
      <c r="F7" s="645"/>
      <c r="G7" s="112"/>
      <c r="H7" s="454"/>
      <c r="I7" s="112"/>
      <c r="J7" s="112"/>
      <c r="K7" s="112"/>
      <c r="L7" s="111"/>
      <c r="M7" s="112"/>
      <c r="N7" s="112"/>
      <c r="O7" s="111"/>
      <c r="P7" s="112"/>
      <c r="Q7" s="112"/>
    </row>
    <row r="8" spans="1:18" ht="12.75" customHeight="1">
      <c r="B8" s="106" t="s">
        <v>137</v>
      </c>
      <c r="C8" s="113">
        <v>0</v>
      </c>
      <c r="D8" s="114">
        <v>0</v>
      </c>
      <c r="E8" s="455">
        <v>0</v>
      </c>
      <c r="F8" s="646">
        <v>0</v>
      </c>
      <c r="G8" s="114">
        <v>0</v>
      </c>
      <c r="H8" s="455">
        <v>0</v>
      </c>
      <c r="I8" s="114">
        <v>10</v>
      </c>
      <c r="J8" s="114">
        <v>4</v>
      </c>
      <c r="K8" s="114">
        <v>14</v>
      </c>
      <c r="L8" s="113">
        <v>20</v>
      </c>
      <c r="M8" s="114">
        <v>10</v>
      </c>
      <c r="N8" s="114">
        <v>30</v>
      </c>
      <c r="O8" s="113">
        <v>5</v>
      </c>
      <c r="P8" s="114">
        <v>8</v>
      </c>
      <c r="Q8" s="114">
        <v>13</v>
      </c>
    </row>
    <row r="9" spans="1:18" ht="12.75" customHeight="1">
      <c r="B9" s="106" t="s">
        <v>138</v>
      </c>
      <c r="C9" s="113">
        <v>0</v>
      </c>
      <c r="D9" s="114">
        <v>0</v>
      </c>
      <c r="E9" s="455">
        <v>0</v>
      </c>
      <c r="F9" s="646">
        <v>0</v>
      </c>
      <c r="G9" s="114">
        <v>0</v>
      </c>
      <c r="H9" s="455">
        <v>0</v>
      </c>
      <c r="I9" s="114">
        <v>14</v>
      </c>
      <c r="J9" s="114">
        <v>2</v>
      </c>
      <c r="K9" s="114">
        <v>16</v>
      </c>
      <c r="L9" s="113">
        <v>27</v>
      </c>
      <c r="M9" s="114">
        <v>7</v>
      </c>
      <c r="N9" s="114">
        <v>34</v>
      </c>
      <c r="O9" s="113">
        <v>21</v>
      </c>
      <c r="P9" s="114">
        <v>13</v>
      </c>
      <c r="Q9" s="114">
        <v>34</v>
      </c>
      <c r="R9" s="649"/>
    </row>
    <row r="10" spans="1:18" ht="12.75" customHeight="1">
      <c r="B10" s="106" t="s">
        <v>144</v>
      </c>
      <c r="C10" s="113">
        <v>0</v>
      </c>
      <c r="D10" s="114">
        <v>0</v>
      </c>
      <c r="E10" s="455">
        <v>0</v>
      </c>
      <c r="F10" s="646">
        <v>0</v>
      </c>
      <c r="G10" s="114">
        <v>0</v>
      </c>
      <c r="H10" s="455">
        <v>0</v>
      </c>
      <c r="I10" s="114">
        <v>1231</v>
      </c>
      <c r="J10" s="114">
        <v>691</v>
      </c>
      <c r="K10" s="114">
        <v>1922</v>
      </c>
      <c r="L10" s="113">
        <v>1224</v>
      </c>
      <c r="M10" s="114">
        <v>698</v>
      </c>
      <c r="N10" s="114">
        <v>1922</v>
      </c>
      <c r="O10" s="113">
        <v>1285</v>
      </c>
      <c r="P10" s="114">
        <v>708</v>
      </c>
      <c r="Q10" s="114">
        <v>1993</v>
      </c>
    </row>
    <row r="11" spans="1:18" ht="26.4" customHeight="1">
      <c r="B11" s="106" t="s">
        <v>145</v>
      </c>
      <c r="C11" s="113">
        <v>0</v>
      </c>
      <c r="D11" s="114">
        <v>0</v>
      </c>
      <c r="E11" s="455">
        <v>0</v>
      </c>
      <c r="F11" s="646">
        <v>0</v>
      </c>
      <c r="G11" s="114">
        <v>0</v>
      </c>
      <c r="H11" s="455">
        <v>0</v>
      </c>
      <c r="I11" s="114">
        <v>12</v>
      </c>
      <c r="J11" s="114">
        <v>62</v>
      </c>
      <c r="K11" s="114">
        <v>74</v>
      </c>
      <c r="L11" s="113">
        <v>13</v>
      </c>
      <c r="M11" s="114">
        <v>44</v>
      </c>
      <c r="N11" s="114">
        <v>57</v>
      </c>
      <c r="O11" s="113">
        <v>14</v>
      </c>
      <c r="P11" s="114">
        <v>73</v>
      </c>
      <c r="Q11" s="114">
        <v>87</v>
      </c>
    </row>
    <row r="12" spans="1:18" ht="12.75" customHeight="1">
      <c r="B12" s="106" t="s">
        <v>146</v>
      </c>
      <c r="C12" s="113">
        <v>0</v>
      </c>
      <c r="D12" s="114">
        <v>0</v>
      </c>
      <c r="E12" s="455">
        <v>0</v>
      </c>
      <c r="F12" s="646">
        <v>0</v>
      </c>
      <c r="G12" s="114">
        <v>0</v>
      </c>
      <c r="H12" s="455">
        <v>0</v>
      </c>
      <c r="I12" s="114">
        <v>783</v>
      </c>
      <c r="J12" s="114">
        <v>24</v>
      </c>
      <c r="K12" s="114">
        <v>807</v>
      </c>
      <c r="L12" s="113">
        <v>877</v>
      </c>
      <c r="M12" s="114">
        <v>48</v>
      </c>
      <c r="N12" s="114">
        <v>925</v>
      </c>
      <c r="O12" s="113">
        <v>869</v>
      </c>
      <c r="P12" s="114">
        <v>75</v>
      </c>
      <c r="Q12" s="114">
        <v>944</v>
      </c>
    </row>
    <row r="13" spans="1:18" ht="12.75" customHeight="1">
      <c r="B13" s="106" t="s">
        <v>149</v>
      </c>
      <c r="C13" s="113">
        <v>0</v>
      </c>
      <c r="D13" s="114">
        <v>0</v>
      </c>
      <c r="E13" s="455">
        <v>0</v>
      </c>
      <c r="F13" s="646">
        <v>0</v>
      </c>
      <c r="G13" s="114">
        <v>0</v>
      </c>
      <c r="H13" s="455">
        <v>0</v>
      </c>
      <c r="I13" s="114">
        <v>188</v>
      </c>
      <c r="J13" s="114">
        <v>96</v>
      </c>
      <c r="K13" s="114">
        <v>284</v>
      </c>
      <c r="L13" s="113">
        <v>171</v>
      </c>
      <c r="M13" s="114">
        <v>131</v>
      </c>
      <c r="N13" s="114">
        <v>302</v>
      </c>
      <c r="O13" s="113">
        <v>189</v>
      </c>
      <c r="P13" s="114">
        <v>113</v>
      </c>
      <c r="Q13" s="114">
        <v>302</v>
      </c>
    </row>
    <row r="14" spans="1:18" ht="12.75" customHeight="1">
      <c r="B14" s="106" t="s">
        <v>150</v>
      </c>
      <c r="C14" s="113">
        <v>0</v>
      </c>
      <c r="D14" s="114">
        <v>0</v>
      </c>
      <c r="E14" s="455">
        <v>0</v>
      </c>
      <c r="F14" s="646">
        <v>0</v>
      </c>
      <c r="G14" s="114">
        <v>0</v>
      </c>
      <c r="H14" s="455">
        <v>0</v>
      </c>
      <c r="I14" s="114">
        <v>419</v>
      </c>
      <c r="J14" s="114">
        <v>1179</v>
      </c>
      <c r="K14" s="114">
        <v>1598</v>
      </c>
      <c r="L14" s="113">
        <v>311</v>
      </c>
      <c r="M14" s="114">
        <v>926</v>
      </c>
      <c r="N14" s="114">
        <v>1237</v>
      </c>
      <c r="O14" s="113">
        <v>320</v>
      </c>
      <c r="P14" s="114">
        <v>926</v>
      </c>
      <c r="Q14" s="114">
        <v>1246</v>
      </c>
    </row>
    <row r="15" spans="1:18" s="115" customFormat="1" ht="12.75" customHeight="1">
      <c r="B15" s="116" t="s">
        <v>50</v>
      </c>
      <c r="C15" s="117">
        <v>0</v>
      </c>
      <c r="D15" s="118">
        <v>0</v>
      </c>
      <c r="E15" s="456">
        <v>0</v>
      </c>
      <c r="F15" s="118">
        <v>0</v>
      </c>
      <c r="G15" s="118">
        <v>0</v>
      </c>
      <c r="H15" s="456">
        <v>0</v>
      </c>
      <c r="I15" s="118">
        <v>2657</v>
      </c>
      <c r="J15" s="118">
        <v>2058</v>
      </c>
      <c r="K15" s="118">
        <v>4715</v>
      </c>
      <c r="L15" s="117">
        <v>2643</v>
      </c>
      <c r="M15" s="118">
        <v>1864</v>
      </c>
      <c r="N15" s="118">
        <v>4507</v>
      </c>
      <c r="O15" s="117">
        <v>2703</v>
      </c>
      <c r="P15" s="118">
        <v>1916</v>
      </c>
      <c r="Q15" s="118">
        <v>4619</v>
      </c>
    </row>
    <row r="16" spans="1:18" ht="12.75" customHeight="1">
      <c r="A16" s="105" t="s">
        <v>55</v>
      </c>
      <c r="C16" s="412"/>
      <c r="D16" s="413"/>
      <c r="E16" s="457"/>
      <c r="F16" s="647"/>
      <c r="G16" s="413"/>
      <c r="H16" s="457"/>
      <c r="I16" s="413"/>
      <c r="J16" s="413"/>
      <c r="K16" s="413"/>
      <c r="L16" s="412"/>
      <c r="M16" s="413"/>
      <c r="N16" s="413"/>
      <c r="O16" s="412"/>
      <c r="P16" s="413"/>
      <c r="Q16" s="413"/>
    </row>
    <row r="17" spans="1:17" ht="12.75" customHeight="1">
      <c r="B17" s="106" t="s">
        <v>137</v>
      </c>
      <c r="C17" s="412">
        <v>0</v>
      </c>
      <c r="D17" s="413">
        <v>0</v>
      </c>
      <c r="E17" s="457">
        <v>0</v>
      </c>
      <c r="F17" s="647">
        <v>0</v>
      </c>
      <c r="G17" s="413">
        <v>0</v>
      </c>
      <c r="H17" s="457">
        <v>0</v>
      </c>
      <c r="I17" s="413">
        <v>12</v>
      </c>
      <c r="J17" s="413">
        <v>4</v>
      </c>
      <c r="K17" s="413">
        <v>16</v>
      </c>
      <c r="L17" s="412">
        <v>0</v>
      </c>
      <c r="M17" s="413">
        <v>1</v>
      </c>
      <c r="N17" s="413">
        <v>1</v>
      </c>
      <c r="O17" s="412">
        <v>0</v>
      </c>
      <c r="P17" s="413">
        <v>0</v>
      </c>
      <c r="Q17" s="413">
        <v>0</v>
      </c>
    </row>
    <row r="18" spans="1:17" ht="12.75" customHeight="1">
      <c r="B18" s="106" t="s">
        <v>139</v>
      </c>
      <c r="C18" s="412">
        <v>0</v>
      </c>
      <c r="D18" s="413">
        <v>0</v>
      </c>
      <c r="E18" s="457">
        <v>0</v>
      </c>
      <c r="F18" s="647">
        <v>0</v>
      </c>
      <c r="G18" s="413">
        <v>0</v>
      </c>
      <c r="H18" s="457">
        <v>0</v>
      </c>
      <c r="I18" s="413">
        <v>0</v>
      </c>
      <c r="J18" s="413">
        <v>1</v>
      </c>
      <c r="K18" s="413">
        <v>1</v>
      </c>
      <c r="L18" s="412">
        <v>0</v>
      </c>
      <c r="M18" s="413">
        <v>0</v>
      </c>
      <c r="N18" s="413">
        <v>0</v>
      </c>
      <c r="O18" s="412">
        <v>0</v>
      </c>
      <c r="P18" s="413">
        <v>0</v>
      </c>
      <c r="Q18" s="413">
        <v>0</v>
      </c>
    </row>
    <row r="19" spans="1:17" ht="12.75" customHeight="1">
      <c r="B19" s="106" t="s">
        <v>144</v>
      </c>
      <c r="C19" s="412">
        <v>0</v>
      </c>
      <c r="D19" s="413">
        <v>0</v>
      </c>
      <c r="E19" s="457">
        <v>0</v>
      </c>
      <c r="F19" s="647">
        <v>0</v>
      </c>
      <c r="G19" s="413">
        <v>0</v>
      </c>
      <c r="H19" s="457">
        <v>0</v>
      </c>
      <c r="I19" s="413">
        <v>604</v>
      </c>
      <c r="J19" s="413">
        <v>485</v>
      </c>
      <c r="K19" s="413">
        <v>1089</v>
      </c>
      <c r="L19" s="412">
        <v>9</v>
      </c>
      <c r="M19" s="413">
        <v>8</v>
      </c>
      <c r="N19" s="413">
        <v>17</v>
      </c>
      <c r="O19" s="412">
        <v>0</v>
      </c>
      <c r="P19" s="413">
        <v>0</v>
      </c>
      <c r="Q19" s="413">
        <v>0</v>
      </c>
    </row>
    <row r="20" spans="1:17" ht="12.75" customHeight="1">
      <c r="B20" s="106" t="s">
        <v>146</v>
      </c>
      <c r="C20" s="412">
        <v>0</v>
      </c>
      <c r="D20" s="413">
        <v>0</v>
      </c>
      <c r="E20" s="457">
        <v>0</v>
      </c>
      <c r="F20" s="647">
        <v>0</v>
      </c>
      <c r="G20" s="413">
        <v>0</v>
      </c>
      <c r="H20" s="457">
        <v>0</v>
      </c>
      <c r="I20" s="413">
        <v>324</v>
      </c>
      <c r="J20" s="413">
        <v>9</v>
      </c>
      <c r="K20" s="413">
        <v>333</v>
      </c>
      <c r="L20" s="412">
        <v>4</v>
      </c>
      <c r="M20" s="413">
        <v>0</v>
      </c>
      <c r="N20" s="413">
        <v>4</v>
      </c>
      <c r="O20" s="412">
        <v>0</v>
      </c>
      <c r="P20" s="413">
        <v>0</v>
      </c>
      <c r="Q20" s="413">
        <v>0</v>
      </c>
    </row>
    <row r="21" spans="1:17" ht="12.75" customHeight="1">
      <c r="B21" s="106" t="s">
        <v>150</v>
      </c>
      <c r="C21" s="412">
        <v>0</v>
      </c>
      <c r="D21" s="413">
        <v>0</v>
      </c>
      <c r="E21" s="457">
        <v>0</v>
      </c>
      <c r="F21" s="647">
        <v>0</v>
      </c>
      <c r="G21" s="413">
        <v>0</v>
      </c>
      <c r="H21" s="457">
        <v>0</v>
      </c>
      <c r="I21" s="413">
        <v>109</v>
      </c>
      <c r="J21" s="413">
        <v>402</v>
      </c>
      <c r="K21" s="413">
        <v>511</v>
      </c>
      <c r="L21" s="412">
        <v>2</v>
      </c>
      <c r="M21" s="413">
        <v>3</v>
      </c>
      <c r="N21" s="413">
        <v>5</v>
      </c>
      <c r="O21" s="412">
        <v>0</v>
      </c>
      <c r="P21" s="413">
        <v>0</v>
      </c>
      <c r="Q21" s="413">
        <v>0</v>
      </c>
    </row>
    <row r="22" spans="1:17" s="115" customFormat="1" ht="12.75" customHeight="1">
      <c r="B22" s="116" t="s">
        <v>50</v>
      </c>
      <c r="C22" s="117">
        <v>0</v>
      </c>
      <c r="D22" s="118">
        <v>0</v>
      </c>
      <c r="E22" s="456">
        <v>0</v>
      </c>
      <c r="F22" s="118">
        <v>0</v>
      </c>
      <c r="G22" s="118">
        <v>0</v>
      </c>
      <c r="H22" s="456">
        <v>0</v>
      </c>
      <c r="I22" s="118">
        <v>1049</v>
      </c>
      <c r="J22" s="118">
        <v>901</v>
      </c>
      <c r="K22" s="118">
        <v>1950</v>
      </c>
      <c r="L22" s="117">
        <v>15</v>
      </c>
      <c r="M22" s="118">
        <v>12</v>
      </c>
      <c r="N22" s="118">
        <v>27</v>
      </c>
      <c r="O22" s="117">
        <v>0</v>
      </c>
      <c r="P22" s="118">
        <v>0</v>
      </c>
      <c r="Q22" s="118">
        <v>0</v>
      </c>
    </row>
    <row r="23" spans="1:17" ht="12.75" customHeight="1">
      <c r="A23" s="105" t="s">
        <v>56</v>
      </c>
      <c r="C23" s="412"/>
      <c r="D23" s="413"/>
      <c r="E23" s="455"/>
      <c r="F23" s="647"/>
      <c r="G23" s="413"/>
      <c r="H23" s="455"/>
      <c r="I23" s="413"/>
      <c r="J23" s="413"/>
      <c r="K23" s="114"/>
      <c r="L23" s="412"/>
      <c r="M23" s="413"/>
      <c r="N23" s="114"/>
      <c r="O23" s="412"/>
      <c r="P23" s="413"/>
      <c r="Q23" s="114"/>
    </row>
    <row r="24" spans="1:17" ht="12.75" customHeight="1">
      <c r="B24" s="106" t="s">
        <v>134</v>
      </c>
      <c r="C24" s="113">
        <v>247</v>
      </c>
      <c r="D24" s="114">
        <v>321</v>
      </c>
      <c r="E24" s="455">
        <v>568</v>
      </c>
      <c r="F24" s="646">
        <v>242</v>
      </c>
      <c r="G24" s="114">
        <v>327</v>
      </c>
      <c r="H24" s="455">
        <v>569</v>
      </c>
      <c r="I24" s="114">
        <v>241</v>
      </c>
      <c r="J24" s="114">
        <v>325</v>
      </c>
      <c r="K24" s="114">
        <v>566</v>
      </c>
      <c r="L24" s="113">
        <v>198</v>
      </c>
      <c r="M24" s="114">
        <v>400</v>
      </c>
      <c r="N24" s="114">
        <v>598</v>
      </c>
      <c r="O24" s="113">
        <v>221</v>
      </c>
      <c r="P24" s="114">
        <v>420</v>
      </c>
      <c r="Q24" s="114">
        <v>641</v>
      </c>
    </row>
    <row r="25" spans="1:17" ht="12.75" customHeight="1">
      <c r="B25" s="106" t="s">
        <v>135</v>
      </c>
      <c r="C25" s="113">
        <v>66</v>
      </c>
      <c r="D25" s="114">
        <v>67</v>
      </c>
      <c r="E25" s="455">
        <v>133</v>
      </c>
      <c r="F25" s="646">
        <v>43</v>
      </c>
      <c r="G25" s="114">
        <v>75</v>
      </c>
      <c r="H25" s="455">
        <v>118</v>
      </c>
      <c r="I25" s="114">
        <v>59</v>
      </c>
      <c r="J25" s="114">
        <v>51</v>
      </c>
      <c r="K25" s="114">
        <v>110</v>
      </c>
      <c r="L25" s="113">
        <v>46</v>
      </c>
      <c r="M25" s="114">
        <v>54</v>
      </c>
      <c r="N25" s="114">
        <v>100</v>
      </c>
      <c r="O25" s="113">
        <v>48</v>
      </c>
      <c r="P25" s="114">
        <v>58</v>
      </c>
      <c r="Q25" s="114">
        <v>106</v>
      </c>
    </row>
    <row r="26" spans="1:17" ht="25.5" customHeight="1">
      <c r="B26" s="106" t="s">
        <v>136</v>
      </c>
      <c r="C26" s="113">
        <v>0</v>
      </c>
      <c r="D26" s="114">
        <v>0</v>
      </c>
      <c r="E26" s="455">
        <v>0</v>
      </c>
      <c r="F26" s="646">
        <v>75</v>
      </c>
      <c r="G26" s="114">
        <v>21</v>
      </c>
      <c r="H26" s="455">
        <v>96</v>
      </c>
      <c r="I26" s="114">
        <v>16</v>
      </c>
      <c r="J26" s="114">
        <v>7</v>
      </c>
      <c r="K26" s="114">
        <v>23</v>
      </c>
      <c r="L26" s="113">
        <v>24</v>
      </c>
      <c r="M26" s="114">
        <v>7</v>
      </c>
      <c r="N26" s="114">
        <v>31</v>
      </c>
      <c r="O26" s="113">
        <v>31</v>
      </c>
      <c r="P26" s="114">
        <v>21</v>
      </c>
      <c r="Q26" s="114">
        <v>52</v>
      </c>
    </row>
    <row r="27" spans="1:17" ht="12.75" customHeight="1">
      <c r="B27" s="106" t="s">
        <v>137</v>
      </c>
      <c r="C27" s="113">
        <v>256</v>
      </c>
      <c r="D27" s="114">
        <v>268</v>
      </c>
      <c r="E27" s="455">
        <v>524</v>
      </c>
      <c r="F27" s="646">
        <v>279</v>
      </c>
      <c r="G27" s="114">
        <v>290</v>
      </c>
      <c r="H27" s="455">
        <v>569</v>
      </c>
      <c r="I27" s="114">
        <v>292</v>
      </c>
      <c r="J27" s="114">
        <v>289</v>
      </c>
      <c r="K27" s="114">
        <v>581</v>
      </c>
      <c r="L27" s="113">
        <v>275</v>
      </c>
      <c r="M27" s="114">
        <v>301</v>
      </c>
      <c r="N27" s="114">
        <v>576</v>
      </c>
      <c r="O27" s="113">
        <v>252</v>
      </c>
      <c r="P27" s="114">
        <v>339</v>
      </c>
      <c r="Q27" s="114">
        <v>591</v>
      </c>
    </row>
    <row r="28" spans="1:17" ht="12.75" customHeight="1">
      <c r="B28" s="106" t="s">
        <v>139</v>
      </c>
      <c r="C28" s="113">
        <v>715</v>
      </c>
      <c r="D28" s="114">
        <v>3884</v>
      </c>
      <c r="E28" s="455">
        <v>4599</v>
      </c>
      <c r="F28" s="646">
        <v>692</v>
      </c>
      <c r="G28" s="114">
        <v>3705</v>
      </c>
      <c r="H28" s="455">
        <v>4397</v>
      </c>
      <c r="I28" s="114">
        <v>648</v>
      </c>
      <c r="J28" s="114">
        <v>3580</v>
      </c>
      <c r="K28" s="114">
        <v>4228</v>
      </c>
      <c r="L28" s="113">
        <v>720</v>
      </c>
      <c r="M28" s="114">
        <v>3490</v>
      </c>
      <c r="N28" s="114">
        <v>4210</v>
      </c>
      <c r="O28" s="113">
        <v>616</v>
      </c>
      <c r="P28" s="114">
        <v>3582</v>
      </c>
      <c r="Q28" s="114">
        <v>4198</v>
      </c>
    </row>
    <row r="29" spans="1:17" ht="25.95" customHeight="1">
      <c r="B29" s="106" t="s">
        <v>141</v>
      </c>
      <c r="C29" s="113">
        <v>2</v>
      </c>
      <c r="D29" s="114">
        <v>2</v>
      </c>
      <c r="E29" s="455">
        <v>4</v>
      </c>
      <c r="F29" s="646">
        <v>4</v>
      </c>
      <c r="G29" s="114">
        <v>11</v>
      </c>
      <c r="H29" s="455">
        <v>15</v>
      </c>
      <c r="I29" s="114">
        <v>1</v>
      </c>
      <c r="J29" s="114">
        <v>4</v>
      </c>
      <c r="K29" s="114">
        <v>5</v>
      </c>
      <c r="L29" s="113">
        <v>1</v>
      </c>
      <c r="M29" s="114">
        <v>4</v>
      </c>
      <c r="N29" s="114">
        <v>5</v>
      </c>
      <c r="O29" s="113">
        <v>12</v>
      </c>
      <c r="P29" s="114">
        <v>3</v>
      </c>
      <c r="Q29" s="114">
        <v>15</v>
      </c>
    </row>
    <row r="30" spans="1:17" ht="12.75" customHeight="1">
      <c r="B30" s="106" t="s">
        <v>142</v>
      </c>
      <c r="C30" s="113">
        <v>117</v>
      </c>
      <c r="D30" s="114">
        <v>39</v>
      </c>
      <c r="E30" s="455">
        <v>156</v>
      </c>
      <c r="F30" s="646">
        <v>120</v>
      </c>
      <c r="G30" s="114">
        <v>43</v>
      </c>
      <c r="H30" s="455">
        <v>163</v>
      </c>
      <c r="I30" s="114">
        <v>130</v>
      </c>
      <c r="J30" s="114">
        <v>41</v>
      </c>
      <c r="K30" s="114">
        <v>171</v>
      </c>
      <c r="L30" s="113">
        <v>145</v>
      </c>
      <c r="M30" s="114">
        <v>42</v>
      </c>
      <c r="N30" s="114">
        <v>187</v>
      </c>
      <c r="O30" s="113">
        <v>123</v>
      </c>
      <c r="P30" s="114">
        <v>44</v>
      </c>
      <c r="Q30" s="114">
        <v>167</v>
      </c>
    </row>
    <row r="31" spans="1:17" ht="12.75" customHeight="1">
      <c r="B31" s="106" t="s">
        <v>143</v>
      </c>
      <c r="C31" s="113">
        <v>4</v>
      </c>
      <c r="D31" s="114">
        <v>179</v>
      </c>
      <c r="E31" s="455">
        <v>183</v>
      </c>
      <c r="F31" s="646">
        <v>4</v>
      </c>
      <c r="G31" s="114">
        <v>144</v>
      </c>
      <c r="H31" s="455">
        <v>148</v>
      </c>
      <c r="I31" s="114">
        <v>9</v>
      </c>
      <c r="J31" s="114">
        <v>137</v>
      </c>
      <c r="K31" s="114">
        <v>146</v>
      </c>
      <c r="L31" s="113">
        <v>11</v>
      </c>
      <c r="M31" s="114">
        <v>125</v>
      </c>
      <c r="N31" s="114">
        <v>136</v>
      </c>
      <c r="O31" s="113">
        <v>9</v>
      </c>
      <c r="P31" s="114">
        <v>117</v>
      </c>
      <c r="Q31" s="114">
        <v>126</v>
      </c>
    </row>
    <row r="32" spans="1:17" ht="12.75" customHeight="1">
      <c r="B32" s="106" t="s">
        <v>144</v>
      </c>
      <c r="C32" s="113">
        <v>4721</v>
      </c>
      <c r="D32" s="114">
        <v>3740</v>
      </c>
      <c r="E32" s="455">
        <v>8461</v>
      </c>
      <c r="F32" s="646">
        <v>4528</v>
      </c>
      <c r="G32" s="114">
        <v>3613</v>
      </c>
      <c r="H32" s="455">
        <v>8141</v>
      </c>
      <c r="I32" s="114">
        <v>4185</v>
      </c>
      <c r="J32" s="114">
        <v>3626</v>
      </c>
      <c r="K32" s="114">
        <v>7811</v>
      </c>
      <c r="L32" s="113">
        <v>4359</v>
      </c>
      <c r="M32" s="114">
        <v>3469</v>
      </c>
      <c r="N32" s="114">
        <v>7828</v>
      </c>
      <c r="O32" s="113">
        <v>3164</v>
      </c>
      <c r="P32" s="114">
        <v>3105</v>
      </c>
      <c r="Q32" s="114">
        <v>6269</v>
      </c>
    </row>
    <row r="33" spans="1:25" ht="12.75" customHeight="1">
      <c r="B33" s="106" t="s">
        <v>146</v>
      </c>
      <c r="C33" s="113">
        <v>3450</v>
      </c>
      <c r="D33" s="114">
        <v>616</v>
      </c>
      <c r="E33" s="455">
        <v>4066</v>
      </c>
      <c r="F33" s="646">
        <v>3480</v>
      </c>
      <c r="G33" s="114">
        <v>631</v>
      </c>
      <c r="H33" s="455">
        <v>4111</v>
      </c>
      <c r="I33" s="114">
        <v>3397</v>
      </c>
      <c r="J33" s="114">
        <v>636</v>
      </c>
      <c r="K33" s="114">
        <v>4033</v>
      </c>
      <c r="L33" s="113">
        <v>3045</v>
      </c>
      <c r="M33" s="114">
        <v>742</v>
      </c>
      <c r="N33" s="114">
        <v>3787</v>
      </c>
      <c r="O33" s="113">
        <v>4290</v>
      </c>
      <c r="P33" s="114">
        <v>869</v>
      </c>
      <c r="Q33" s="114">
        <v>5159</v>
      </c>
    </row>
    <row r="34" spans="1:25" ht="12.75" customHeight="1">
      <c r="B34" s="106" t="s">
        <v>147</v>
      </c>
      <c r="C34" s="113">
        <v>30</v>
      </c>
      <c r="D34" s="114">
        <v>29</v>
      </c>
      <c r="E34" s="455">
        <v>59</v>
      </c>
      <c r="F34" s="646">
        <v>36</v>
      </c>
      <c r="G34" s="114">
        <v>25</v>
      </c>
      <c r="H34" s="455">
        <v>61</v>
      </c>
      <c r="I34" s="114">
        <v>37</v>
      </c>
      <c r="J34" s="114">
        <v>34</v>
      </c>
      <c r="K34" s="114">
        <v>71</v>
      </c>
      <c r="L34" s="113">
        <v>45</v>
      </c>
      <c r="M34" s="114">
        <v>20</v>
      </c>
      <c r="N34" s="114">
        <v>65</v>
      </c>
      <c r="O34" s="113">
        <v>39</v>
      </c>
      <c r="P34" s="114">
        <v>25</v>
      </c>
      <c r="Q34" s="114">
        <v>64</v>
      </c>
    </row>
    <row r="35" spans="1:25" ht="12.75" customHeight="1">
      <c r="B35" s="106" t="s">
        <v>148</v>
      </c>
      <c r="C35" s="113">
        <v>19</v>
      </c>
      <c r="D35" s="114">
        <v>0</v>
      </c>
      <c r="E35" s="455">
        <v>19</v>
      </c>
      <c r="F35" s="646">
        <v>19</v>
      </c>
      <c r="G35" s="114">
        <v>2</v>
      </c>
      <c r="H35" s="455">
        <v>21</v>
      </c>
      <c r="I35" s="114">
        <v>9</v>
      </c>
      <c r="J35" s="114">
        <v>0</v>
      </c>
      <c r="K35" s="114">
        <v>9</v>
      </c>
      <c r="L35" s="113">
        <v>11</v>
      </c>
      <c r="M35" s="114">
        <v>0</v>
      </c>
      <c r="N35" s="114">
        <v>11</v>
      </c>
      <c r="O35" s="113">
        <v>0</v>
      </c>
      <c r="P35" s="114">
        <v>0</v>
      </c>
      <c r="Q35" s="114">
        <v>0</v>
      </c>
    </row>
    <row r="36" spans="1:25" ht="12.75" customHeight="1">
      <c r="B36" s="106" t="s">
        <v>149</v>
      </c>
      <c r="C36" s="113">
        <v>1266</v>
      </c>
      <c r="D36" s="114">
        <v>2813</v>
      </c>
      <c r="E36" s="455">
        <v>4079</v>
      </c>
      <c r="F36" s="646">
        <v>1074</v>
      </c>
      <c r="G36" s="114">
        <v>2669</v>
      </c>
      <c r="H36" s="455">
        <v>3743</v>
      </c>
      <c r="I36" s="114">
        <v>1137</v>
      </c>
      <c r="J36" s="114">
        <v>2697</v>
      </c>
      <c r="K36" s="114">
        <v>3834</v>
      </c>
      <c r="L36" s="113">
        <v>1272</v>
      </c>
      <c r="M36" s="114">
        <v>2689</v>
      </c>
      <c r="N36" s="114">
        <v>3961</v>
      </c>
      <c r="O36" s="113">
        <v>1206</v>
      </c>
      <c r="P36" s="114">
        <v>2234</v>
      </c>
      <c r="Q36" s="114">
        <v>3440</v>
      </c>
    </row>
    <row r="37" spans="1:25" ht="12.75" customHeight="1">
      <c r="B37" s="106" t="s">
        <v>150</v>
      </c>
      <c r="C37" s="113">
        <v>739</v>
      </c>
      <c r="D37" s="114">
        <v>2870</v>
      </c>
      <c r="E37" s="455">
        <v>3609</v>
      </c>
      <c r="F37" s="646">
        <v>663</v>
      </c>
      <c r="G37" s="114">
        <v>2989</v>
      </c>
      <c r="H37" s="455">
        <v>3652</v>
      </c>
      <c r="I37" s="114">
        <v>656</v>
      </c>
      <c r="J37" s="114">
        <v>2864</v>
      </c>
      <c r="K37" s="114">
        <v>3520</v>
      </c>
      <c r="L37" s="113">
        <v>633</v>
      </c>
      <c r="M37" s="114">
        <v>2833</v>
      </c>
      <c r="N37" s="114">
        <v>3466</v>
      </c>
      <c r="O37" s="113">
        <v>566</v>
      </c>
      <c r="P37" s="114">
        <v>2915</v>
      </c>
      <c r="Q37" s="114">
        <v>3481</v>
      </c>
    </row>
    <row r="38" spans="1:25" s="115" customFormat="1" ht="12.75" customHeight="1">
      <c r="B38" s="116" t="s">
        <v>50</v>
      </c>
      <c r="C38" s="117">
        <v>11632</v>
      </c>
      <c r="D38" s="118">
        <v>14828</v>
      </c>
      <c r="E38" s="456">
        <v>26460</v>
      </c>
      <c r="F38" s="118">
        <v>11259</v>
      </c>
      <c r="G38" s="118">
        <v>14545</v>
      </c>
      <c r="H38" s="456">
        <v>25804</v>
      </c>
      <c r="I38" s="118">
        <v>10817</v>
      </c>
      <c r="J38" s="118">
        <v>14291</v>
      </c>
      <c r="K38" s="118">
        <v>25108</v>
      </c>
      <c r="L38" s="117">
        <v>10785</v>
      </c>
      <c r="M38" s="118">
        <v>14176</v>
      </c>
      <c r="N38" s="118">
        <v>24961</v>
      </c>
      <c r="O38" s="117">
        <v>10577</v>
      </c>
      <c r="P38" s="118">
        <v>13732</v>
      </c>
      <c r="Q38" s="118">
        <v>24309</v>
      </c>
    </row>
    <row r="39" spans="1:25" ht="12.75" customHeight="1">
      <c r="C39" s="113"/>
      <c r="D39" s="114"/>
      <c r="E39" s="455"/>
      <c r="F39" s="646"/>
      <c r="G39" s="114"/>
      <c r="H39" s="455"/>
      <c r="I39" s="114"/>
      <c r="J39" s="114"/>
      <c r="K39" s="114"/>
      <c r="L39" s="113"/>
      <c r="M39" s="114"/>
      <c r="N39" s="114"/>
      <c r="O39" s="113"/>
      <c r="P39" s="114"/>
      <c r="Q39" s="114"/>
    </row>
    <row r="40" spans="1:25" ht="12.75" customHeight="1">
      <c r="A40" s="105" t="s">
        <v>57</v>
      </c>
      <c r="C40" s="113"/>
      <c r="D40" s="114"/>
      <c r="E40" s="455"/>
      <c r="F40" s="646"/>
      <c r="G40" s="114"/>
      <c r="H40" s="455"/>
      <c r="I40" s="114"/>
      <c r="J40" s="114"/>
      <c r="K40" s="114"/>
      <c r="L40" s="113"/>
      <c r="M40" s="114"/>
      <c r="N40" s="114"/>
      <c r="O40" s="113"/>
      <c r="P40" s="114"/>
      <c r="Q40" s="114"/>
      <c r="R40" s="114"/>
      <c r="Y40" s="104" t="e">
        <f>EXACT(#REF!,B40)</f>
        <v>#REF!</v>
      </c>
    </row>
    <row r="41" spans="1:25" ht="12.75" customHeight="1">
      <c r="B41" s="106" t="s">
        <v>153</v>
      </c>
      <c r="C41" s="113">
        <v>55</v>
      </c>
      <c r="D41" s="114">
        <v>113</v>
      </c>
      <c r="E41" s="455">
        <v>168</v>
      </c>
      <c r="F41" s="646">
        <v>62</v>
      </c>
      <c r="G41" s="114">
        <v>134</v>
      </c>
      <c r="H41" s="455">
        <v>196</v>
      </c>
      <c r="I41" s="114">
        <v>87</v>
      </c>
      <c r="J41" s="114">
        <v>122</v>
      </c>
      <c r="K41" s="114">
        <v>209</v>
      </c>
      <c r="L41" s="113">
        <v>64</v>
      </c>
      <c r="M41" s="114">
        <v>151</v>
      </c>
      <c r="N41" s="114">
        <v>215</v>
      </c>
      <c r="O41" s="113">
        <v>69</v>
      </c>
      <c r="P41" s="114">
        <v>156</v>
      </c>
      <c r="Q41" s="114">
        <v>225</v>
      </c>
    </row>
    <row r="42" spans="1:25" ht="12.75" customHeight="1">
      <c r="B42" s="106" t="s">
        <v>134</v>
      </c>
      <c r="C42" s="113">
        <v>224</v>
      </c>
      <c r="D42" s="114">
        <v>362</v>
      </c>
      <c r="E42" s="455">
        <v>586</v>
      </c>
      <c r="F42" s="646">
        <v>205</v>
      </c>
      <c r="G42" s="114">
        <v>385</v>
      </c>
      <c r="H42" s="455">
        <v>590</v>
      </c>
      <c r="I42" s="114">
        <v>222</v>
      </c>
      <c r="J42" s="114">
        <v>390</v>
      </c>
      <c r="K42" s="114">
        <v>612</v>
      </c>
      <c r="L42" s="113">
        <v>247</v>
      </c>
      <c r="M42" s="114">
        <v>454</v>
      </c>
      <c r="N42" s="114">
        <v>701</v>
      </c>
      <c r="O42" s="113">
        <v>272</v>
      </c>
      <c r="P42" s="114">
        <v>517</v>
      </c>
      <c r="Q42" s="114">
        <v>789</v>
      </c>
    </row>
    <row r="43" spans="1:25" ht="12.75" customHeight="1">
      <c r="B43" s="106" t="s">
        <v>135</v>
      </c>
      <c r="C43" s="113">
        <v>296</v>
      </c>
      <c r="D43" s="114">
        <v>458</v>
      </c>
      <c r="E43" s="455">
        <v>754</v>
      </c>
      <c r="F43" s="646">
        <v>274</v>
      </c>
      <c r="G43" s="114">
        <v>450</v>
      </c>
      <c r="H43" s="455">
        <v>724</v>
      </c>
      <c r="I43" s="114">
        <v>291</v>
      </c>
      <c r="J43" s="114">
        <v>449</v>
      </c>
      <c r="K43" s="114">
        <v>740</v>
      </c>
      <c r="L43" s="113">
        <v>276</v>
      </c>
      <c r="M43" s="114">
        <v>491</v>
      </c>
      <c r="N43" s="114">
        <v>767</v>
      </c>
      <c r="O43" s="113">
        <v>269</v>
      </c>
      <c r="P43" s="114">
        <v>462</v>
      </c>
      <c r="Q43" s="114">
        <v>731</v>
      </c>
    </row>
    <row r="44" spans="1:25" ht="12.75" customHeight="1">
      <c r="B44" s="106" t="s">
        <v>173</v>
      </c>
      <c r="C44" s="113">
        <v>690</v>
      </c>
      <c r="D44" s="114">
        <v>844</v>
      </c>
      <c r="E44" s="455">
        <v>1534</v>
      </c>
      <c r="F44" s="646">
        <v>603</v>
      </c>
      <c r="G44" s="114">
        <v>816</v>
      </c>
      <c r="H44" s="455">
        <v>1419</v>
      </c>
      <c r="I44" s="114">
        <v>653</v>
      </c>
      <c r="J44" s="114">
        <v>847</v>
      </c>
      <c r="K44" s="114">
        <v>1500</v>
      </c>
      <c r="L44" s="113">
        <v>708</v>
      </c>
      <c r="M44" s="114">
        <v>773</v>
      </c>
      <c r="N44" s="114">
        <v>1481</v>
      </c>
      <c r="O44" s="113">
        <v>781</v>
      </c>
      <c r="P44" s="114">
        <v>850</v>
      </c>
      <c r="Q44" s="114">
        <v>1631</v>
      </c>
    </row>
    <row r="45" spans="1:25" ht="12.75" customHeight="1">
      <c r="B45" s="106" t="s">
        <v>190</v>
      </c>
      <c r="C45" s="113">
        <v>233</v>
      </c>
      <c r="D45" s="114">
        <v>694</v>
      </c>
      <c r="E45" s="455">
        <v>927</v>
      </c>
      <c r="F45" s="646">
        <v>237</v>
      </c>
      <c r="G45" s="114">
        <v>708</v>
      </c>
      <c r="H45" s="455">
        <v>945</v>
      </c>
      <c r="I45" s="114">
        <v>241</v>
      </c>
      <c r="J45" s="114">
        <v>766</v>
      </c>
      <c r="K45" s="114">
        <v>1007</v>
      </c>
      <c r="L45" s="113">
        <v>285</v>
      </c>
      <c r="M45" s="114">
        <v>897</v>
      </c>
      <c r="N45" s="114">
        <v>1182</v>
      </c>
      <c r="O45" s="113">
        <v>310</v>
      </c>
      <c r="P45" s="114">
        <v>879</v>
      </c>
      <c r="Q45" s="114">
        <v>1189</v>
      </c>
    </row>
    <row r="46" spans="1:25" ht="12.75" customHeight="1">
      <c r="B46" s="106" t="s">
        <v>137</v>
      </c>
      <c r="C46" s="113">
        <v>58</v>
      </c>
      <c r="D46" s="114">
        <v>41</v>
      </c>
      <c r="E46" s="455">
        <v>99</v>
      </c>
      <c r="F46" s="646">
        <v>46</v>
      </c>
      <c r="G46" s="114">
        <v>66</v>
      </c>
      <c r="H46" s="455">
        <v>112</v>
      </c>
      <c r="I46" s="114">
        <v>39</v>
      </c>
      <c r="J46" s="114">
        <v>49</v>
      </c>
      <c r="K46" s="114">
        <v>88</v>
      </c>
      <c r="L46" s="113">
        <v>47</v>
      </c>
      <c r="M46" s="114">
        <v>47</v>
      </c>
      <c r="N46" s="114">
        <v>94</v>
      </c>
      <c r="O46" s="113">
        <v>39</v>
      </c>
      <c r="P46" s="114">
        <v>26</v>
      </c>
      <c r="Q46" s="114">
        <v>65</v>
      </c>
    </row>
    <row r="47" spans="1:25" ht="12.75" customHeight="1">
      <c r="B47" s="106" t="s">
        <v>196</v>
      </c>
      <c r="C47" s="113">
        <v>2</v>
      </c>
      <c r="D47" s="114">
        <v>27</v>
      </c>
      <c r="E47" s="455">
        <v>29</v>
      </c>
      <c r="F47" s="646">
        <v>9</v>
      </c>
      <c r="G47" s="114">
        <v>21</v>
      </c>
      <c r="H47" s="455">
        <v>30</v>
      </c>
      <c r="I47" s="114">
        <v>5</v>
      </c>
      <c r="J47" s="114">
        <v>16</v>
      </c>
      <c r="K47" s="114">
        <v>21</v>
      </c>
      <c r="L47" s="113">
        <v>3</v>
      </c>
      <c r="M47" s="114">
        <v>32</v>
      </c>
      <c r="N47" s="114">
        <v>35</v>
      </c>
      <c r="O47" s="113">
        <v>1</v>
      </c>
      <c r="P47" s="114">
        <v>20</v>
      </c>
      <c r="Q47" s="114">
        <v>21</v>
      </c>
    </row>
    <row r="48" spans="1:25" ht="12.75" customHeight="1">
      <c r="B48" s="106" t="s">
        <v>199</v>
      </c>
      <c r="C48" s="113">
        <v>91</v>
      </c>
      <c r="D48" s="114">
        <v>407</v>
      </c>
      <c r="E48" s="455">
        <v>498</v>
      </c>
      <c r="F48" s="646">
        <v>97</v>
      </c>
      <c r="G48" s="114">
        <v>394</v>
      </c>
      <c r="H48" s="455">
        <v>491</v>
      </c>
      <c r="I48" s="114">
        <v>77</v>
      </c>
      <c r="J48" s="114">
        <v>352</v>
      </c>
      <c r="K48" s="114">
        <v>429</v>
      </c>
      <c r="L48" s="113">
        <v>80</v>
      </c>
      <c r="M48" s="114">
        <v>339</v>
      </c>
      <c r="N48" s="114">
        <v>419</v>
      </c>
      <c r="O48" s="113">
        <v>108</v>
      </c>
      <c r="P48" s="114">
        <v>448</v>
      </c>
      <c r="Q48" s="114">
        <v>556</v>
      </c>
    </row>
    <row r="49" spans="2:17" ht="14.25" customHeight="1">
      <c r="B49" s="106" t="s">
        <v>203</v>
      </c>
      <c r="C49" s="113">
        <v>1187</v>
      </c>
      <c r="D49" s="114">
        <v>737</v>
      </c>
      <c r="E49" s="455">
        <v>1924</v>
      </c>
      <c r="F49" s="646">
        <v>1320</v>
      </c>
      <c r="G49" s="114">
        <v>864</v>
      </c>
      <c r="H49" s="455">
        <v>2184</v>
      </c>
      <c r="I49" s="114">
        <v>1308</v>
      </c>
      <c r="J49" s="114">
        <v>806</v>
      </c>
      <c r="K49" s="114">
        <v>2114</v>
      </c>
      <c r="L49" s="113">
        <v>1370</v>
      </c>
      <c r="M49" s="114">
        <v>834</v>
      </c>
      <c r="N49" s="114">
        <v>2204</v>
      </c>
      <c r="O49" s="113">
        <v>1292</v>
      </c>
      <c r="P49" s="114">
        <v>819</v>
      </c>
      <c r="Q49" s="114">
        <v>2111</v>
      </c>
    </row>
    <row r="50" spans="2:17" ht="26.4">
      <c r="B50" s="106" t="s">
        <v>212</v>
      </c>
      <c r="C50" s="113">
        <v>28</v>
      </c>
      <c r="D50" s="114">
        <v>65</v>
      </c>
      <c r="E50" s="455">
        <v>93</v>
      </c>
      <c r="F50" s="646">
        <v>23</v>
      </c>
      <c r="G50" s="114">
        <v>52</v>
      </c>
      <c r="H50" s="455">
        <v>75</v>
      </c>
      <c r="I50" s="114">
        <v>29</v>
      </c>
      <c r="J50" s="114">
        <v>72</v>
      </c>
      <c r="K50" s="114">
        <v>101</v>
      </c>
      <c r="L50" s="113">
        <v>37</v>
      </c>
      <c r="M50" s="114">
        <v>76</v>
      </c>
      <c r="N50" s="114">
        <v>113</v>
      </c>
      <c r="O50" s="113">
        <v>48</v>
      </c>
      <c r="P50" s="114">
        <v>86</v>
      </c>
      <c r="Q50" s="114">
        <v>134</v>
      </c>
    </row>
    <row r="51" spans="2:17" ht="12.75" customHeight="1">
      <c r="B51" s="106" t="s">
        <v>222</v>
      </c>
      <c r="C51" s="113">
        <v>148</v>
      </c>
      <c r="D51" s="114">
        <v>528</v>
      </c>
      <c r="E51" s="455">
        <v>676</v>
      </c>
      <c r="F51" s="646">
        <v>167</v>
      </c>
      <c r="G51" s="114">
        <v>542</v>
      </c>
      <c r="H51" s="455">
        <v>709</v>
      </c>
      <c r="I51" s="114">
        <v>146</v>
      </c>
      <c r="J51" s="114">
        <v>484</v>
      </c>
      <c r="K51" s="114">
        <v>630</v>
      </c>
      <c r="L51" s="113">
        <v>148</v>
      </c>
      <c r="M51" s="114">
        <v>496</v>
      </c>
      <c r="N51" s="114">
        <v>644</v>
      </c>
      <c r="O51" s="113">
        <v>151</v>
      </c>
      <c r="P51" s="114">
        <v>566</v>
      </c>
      <c r="Q51" s="114">
        <v>717</v>
      </c>
    </row>
    <row r="52" spans="2:17" ht="12.75" customHeight="1">
      <c r="B52" s="106" t="s">
        <v>224</v>
      </c>
      <c r="C52" s="113">
        <v>333</v>
      </c>
      <c r="D52" s="114">
        <v>468</v>
      </c>
      <c r="E52" s="455">
        <v>801</v>
      </c>
      <c r="F52" s="646">
        <v>299</v>
      </c>
      <c r="G52" s="114">
        <v>414</v>
      </c>
      <c r="H52" s="455">
        <v>713</v>
      </c>
      <c r="I52" s="114">
        <v>264</v>
      </c>
      <c r="J52" s="114">
        <v>415</v>
      </c>
      <c r="K52" s="114">
        <v>679</v>
      </c>
      <c r="L52" s="113">
        <v>337</v>
      </c>
      <c r="M52" s="114">
        <v>498</v>
      </c>
      <c r="N52" s="114">
        <v>835</v>
      </c>
      <c r="O52" s="113">
        <v>311</v>
      </c>
      <c r="P52" s="114">
        <v>483</v>
      </c>
      <c r="Q52" s="114">
        <v>794</v>
      </c>
    </row>
    <row r="53" spans="2:17" ht="12.75" customHeight="1">
      <c r="B53" s="106" t="s">
        <v>232</v>
      </c>
      <c r="C53" s="113">
        <v>168</v>
      </c>
      <c r="D53" s="114">
        <v>115</v>
      </c>
      <c r="E53" s="455">
        <v>283</v>
      </c>
      <c r="F53" s="646">
        <v>216</v>
      </c>
      <c r="G53" s="114">
        <v>113</v>
      </c>
      <c r="H53" s="455">
        <v>329</v>
      </c>
      <c r="I53" s="114">
        <v>196</v>
      </c>
      <c r="J53" s="114">
        <v>119</v>
      </c>
      <c r="K53" s="114">
        <v>315</v>
      </c>
      <c r="L53" s="113">
        <v>211</v>
      </c>
      <c r="M53" s="114">
        <v>135</v>
      </c>
      <c r="N53" s="114">
        <v>346</v>
      </c>
      <c r="O53" s="113">
        <v>239</v>
      </c>
      <c r="P53" s="114">
        <v>131</v>
      </c>
      <c r="Q53" s="114">
        <v>370</v>
      </c>
    </row>
    <row r="54" spans="2:17" ht="12.75" customHeight="1">
      <c r="B54" s="106" t="s">
        <v>235</v>
      </c>
      <c r="C54" s="113">
        <v>54</v>
      </c>
      <c r="D54" s="114">
        <v>115</v>
      </c>
      <c r="E54" s="455">
        <v>169</v>
      </c>
      <c r="F54" s="646">
        <v>57</v>
      </c>
      <c r="G54" s="114">
        <v>124</v>
      </c>
      <c r="H54" s="455">
        <v>181</v>
      </c>
      <c r="I54" s="114">
        <v>59</v>
      </c>
      <c r="J54" s="114">
        <v>116</v>
      </c>
      <c r="K54" s="114">
        <v>175</v>
      </c>
      <c r="L54" s="113">
        <v>51</v>
      </c>
      <c r="M54" s="114">
        <v>112</v>
      </c>
      <c r="N54" s="114">
        <v>163</v>
      </c>
      <c r="O54" s="113">
        <v>60</v>
      </c>
      <c r="P54" s="114">
        <v>102</v>
      </c>
      <c r="Q54" s="114">
        <v>162</v>
      </c>
    </row>
    <row r="55" spans="2:17" ht="26.4" customHeight="1">
      <c r="B55" s="106" t="s">
        <v>239</v>
      </c>
      <c r="C55" s="113">
        <v>29</v>
      </c>
      <c r="D55" s="114">
        <v>16</v>
      </c>
      <c r="E55" s="455">
        <v>45</v>
      </c>
      <c r="F55" s="646">
        <v>29</v>
      </c>
      <c r="G55" s="114">
        <v>22</v>
      </c>
      <c r="H55" s="455">
        <v>51</v>
      </c>
      <c r="I55" s="114">
        <v>27</v>
      </c>
      <c r="J55" s="114">
        <v>24</v>
      </c>
      <c r="K55" s="114">
        <v>51</v>
      </c>
      <c r="L55" s="113">
        <v>34</v>
      </c>
      <c r="M55" s="114">
        <v>16</v>
      </c>
      <c r="N55" s="114">
        <v>50</v>
      </c>
      <c r="O55" s="113">
        <v>36</v>
      </c>
      <c r="P55" s="114">
        <v>15</v>
      </c>
      <c r="Q55" s="114">
        <v>51</v>
      </c>
    </row>
    <row r="56" spans="2:17" ht="13.2">
      <c r="B56" s="106" t="s">
        <v>144</v>
      </c>
      <c r="C56" s="113">
        <v>665</v>
      </c>
      <c r="D56" s="114">
        <v>525</v>
      </c>
      <c r="E56" s="455">
        <v>1190</v>
      </c>
      <c r="F56" s="646">
        <v>755</v>
      </c>
      <c r="G56" s="114">
        <v>634</v>
      </c>
      <c r="H56" s="455">
        <v>1389</v>
      </c>
      <c r="I56" s="114">
        <v>828</v>
      </c>
      <c r="J56" s="114">
        <v>621</v>
      </c>
      <c r="K56" s="114">
        <v>1449</v>
      </c>
      <c r="L56" s="113">
        <v>693</v>
      </c>
      <c r="M56" s="114">
        <v>583</v>
      </c>
      <c r="N56" s="114">
        <v>1276</v>
      </c>
      <c r="O56" s="113">
        <v>782</v>
      </c>
      <c r="P56" s="114">
        <v>568</v>
      </c>
      <c r="Q56" s="114">
        <v>1350</v>
      </c>
    </row>
    <row r="57" spans="2:17" ht="12.75" customHeight="1">
      <c r="B57" s="106" t="s">
        <v>146</v>
      </c>
      <c r="C57" s="113">
        <v>1560</v>
      </c>
      <c r="D57" s="114">
        <v>177</v>
      </c>
      <c r="E57" s="455">
        <v>1737</v>
      </c>
      <c r="F57" s="646">
        <v>1592</v>
      </c>
      <c r="G57" s="114">
        <v>194</v>
      </c>
      <c r="H57" s="455">
        <v>1786</v>
      </c>
      <c r="I57" s="114">
        <v>1536</v>
      </c>
      <c r="J57" s="114">
        <v>202</v>
      </c>
      <c r="K57" s="114">
        <v>1738</v>
      </c>
      <c r="L57" s="113">
        <v>1386</v>
      </c>
      <c r="M57" s="114">
        <v>203</v>
      </c>
      <c r="N57" s="114">
        <v>1589</v>
      </c>
      <c r="O57" s="113">
        <v>1386</v>
      </c>
      <c r="P57" s="114">
        <v>180</v>
      </c>
      <c r="Q57" s="114">
        <v>1566</v>
      </c>
    </row>
    <row r="58" spans="2:17" ht="12.75" customHeight="1">
      <c r="B58" s="106" t="s">
        <v>147</v>
      </c>
      <c r="C58" s="113">
        <v>156</v>
      </c>
      <c r="D58" s="114">
        <v>176</v>
      </c>
      <c r="E58" s="455">
        <v>332</v>
      </c>
      <c r="F58" s="646">
        <v>177</v>
      </c>
      <c r="G58" s="114">
        <v>176</v>
      </c>
      <c r="H58" s="455">
        <v>353</v>
      </c>
      <c r="I58" s="114">
        <v>182</v>
      </c>
      <c r="J58" s="114">
        <v>166</v>
      </c>
      <c r="K58" s="114">
        <v>348</v>
      </c>
      <c r="L58" s="113">
        <v>181</v>
      </c>
      <c r="M58" s="114">
        <v>143</v>
      </c>
      <c r="N58" s="114">
        <v>324</v>
      </c>
      <c r="O58" s="113">
        <v>163</v>
      </c>
      <c r="P58" s="114">
        <v>147</v>
      </c>
      <c r="Q58" s="114">
        <v>310</v>
      </c>
    </row>
    <row r="59" spans="2:17" ht="12.75" customHeight="1">
      <c r="B59" s="106" t="s">
        <v>148</v>
      </c>
      <c r="C59" s="113">
        <v>73</v>
      </c>
      <c r="D59" s="114">
        <v>16</v>
      </c>
      <c r="E59" s="455">
        <v>89</v>
      </c>
      <c r="F59" s="646">
        <v>64</v>
      </c>
      <c r="G59" s="114">
        <v>18</v>
      </c>
      <c r="H59" s="455">
        <v>82</v>
      </c>
      <c r="I59" s="114">
        <v>57</v>
      </c>
      <c r="J59" s="114">
        <v>13</v>
      </c>
      <c r="K59" s="114">
        <v>70</v>
      </c>
      <c r="L59" s="113">
        <v>54</v>
      </c>
      <c r="M59" s="114">
        <v>10</v>
      </c>
      <c r="N59" s="114">
        <v>64</v>
      </c>
      <c r="O59" s="113">
        <v>82</v>
      </c>
      <c r="P59" s="114">
        <v>13</v>
      </c>
      <c r="Q59" s="114">
        <v>95</v>
      </c>
    </row>
    <row r="60" spans="2:17" ht="12.75" customHeight="1">
      <c r="B60" s="106" t="s">
        <v>243</v>
      </c>
      <c r="C60" s="113">
        <v>380</v>
      </c>
      <c r="D60" s="114">
        <v>639</v>
      </c>
      <c r="E60" s="455">
        <v>1019</v>
      </c>
      <c r="F60" s="646">
        <v>324</v>
      </c>
      <c r="G60" s="114">
        <v>666</v>
      </c>
      <c r="H60" s="455">
        <v>990</v>
      </c>
      <c r="I60" s="114">
        <v>363</v>
      </c>
      <c r="J60" s="114">
        <v>743</v>
      </c>
      <c r="K60" s="114">
        <v>1106</v>
      </c>
      <c r="L60" s="113">
        <v>343</v>
      </c>
      <c r="M60" s="114">
        <v>673</v>
      </c>
      <c r="N60" s="114">
        <v>1016</v>
      </c>
      <c r="O60" s="113">
        <v>390</v>
      </c>
      <c r="P60" s="114">
        <v>746</v>
      </c>
      <c r="Q60" s="114">
        <v>1136</v>
      </c>
    </row>
    <row r="61" spans="2:17" ht="12.75" customHeight="1">
      <c r="B61" s="106" t="s">
        <v>248</v>
      </c>
      <c r="C61" s="113">
        <v>67</v>
      </c>
      <c r="D61" s="114">
        <v>47</v>
      </c>
      <c r="E61" s="455">
        <v>114</v>
      </c>
      <c r="F61" s="646">
        <v>69</v>
      </c>
      <c r="G61" s="114">
        <v>49</v>
      </c>
      <c r="H61" s="455">
        <v>118</v>
      </c>
      <c r="I61" s="114">
        <v>53</v>
      </c>
      <c r="J61" s="114">
        <v>32</v>
      </c>
      <c r="K61" s="114">
        <v>85</v>
      </c>
      <c r="L61" s="113">
        <v>57</v>
      </c>
      <c r="M61" s="114">
        <v>34</v>
      </c>
      <c r="N61" s="114">
        <v>91</v>
      </c>
      <c r="O61" s="113">
        <v>49</v>
      </c>
      <c r="P61" s="114">
        <v>44</v>
      </c>
      <c r="Q61" s="114">
        <v>93</v>
      </c>
    </row>
    <row r="62" spans="2:17" ht="12.75" customHeight="1">
      <c r="B62" s="106" t="s">
        <v>249</v>
      </c>
      <c r="C62" s="113">
        <v>210</v>
      </c>
      <c r="D62" s="114">
        <v>1210</v>
      </c>
      <c r="E62" s="455">
        <v>1420</v>
      </c>
      <c r="F62" s="646">
        <v>227</v>
      </c>
      <c r="G62" s="114">
        <v>1210</v>
      </c>
      <c r="H62" s="455">
        <v>1437</v>
      </c>
      <c r="I62" s="114">
        <v>241</v>
      </c>
      <c r="J62" s="114">
        <v>1272</v>
      </c>
      <c r="K62" s="114">
        <v>1513</v>
      </c>
      <c r="L62" s="113">
        <v>254</v>
      </c>
      <c r="M62" s="114">
        <v>1417</v>
      </c>
      <c r="N62" s="114">
        <v>1671</v>
      </c>
      <c r="O62" s="113">
        <v>280</v>
      </c>
      <c r="P62" s="114">
        <v>1533</v>
      </c>
      <c r="Q62" s="114">
        <v>1813</v>
      </c>
    </row>
    <row r="63" spans="2:17" ht="12.75" customHeight="1">
      <c r="B63" s="106" t="s">
        <v>255</v>
      </c>
      <c r="C63" s="113">
        <v>777</v>
      </c>
      <c r="D63" s="114">
        <v>1555</v>
      </c>
      <c r="E63" s="455">
        <v>2332</v>
      </c>
      <c r="F63" s="646">
        <v>717</v>
      </c>
      <c r="G63" s="114">
        <v>1598</v>
      </c>
      <c r="H63" s="455">
        <v>2315</v>
      </c>
      <c r="I63" s="114">
        <v>706</v>
      </c>
      <c r="J63" s="114">
        <v>1693</v>
      </c>
      <c r="K63" s="114">
        <v>2399</v>
      </c>
      <c r="L63" s="113">
        <v>733</v>
      </c>
      <c r="M63" s="114">
        <v>1722</v>
      </c>
      <c r="N63" s="114">
        <v>2455</v>
      </c>
      <c r="O63" s="113">
        <v>766</v>
      </c>
      <c r="P63" s="114">
        <v>1884</v>
      </c>
      <c r="Q63" s="114">
        <v>2650</v>
      </c>
    </row>
    <row r="64" spans="2:17" ht="12.75" customHeight="1">
      <c r="B64" s="106" t="s">
        <v>259</v>
      </c>
      <c r="C64" s="113">
        <v>18</v>
      </c>
      <c r="D64" s="114">
        <v>148</v>
      </c>
      <c r="E64" s="455">
        <v>166</v>
      </c>
      <c r="F64" s="646">
        <v>12</v>
      </c>
      <c r="G64" s="114">
        <v>159</v>
      </c>
      <c r="H64" s="455">
        <v>171</v>
      </c>
      <c r="I64" s="114">
        <v>15</v>
      </c>
      <c r="J64" s="114">
        <v>138</v>
      </c>
      <c r="K64" s="114">
        <v>153</v>
      </c>
      <c r="L64" s="113">
        <v>12</v>
      </c>
      <c r="M64" s="114">
        <v>135</v>
      </c>
      <c r="N64" s="114">
        <v>147</v>
      </c>
      <c r="O64" s="113">
        <v>4</v>
      </c>
      <c r="P64" s="114">
        <v>115</v>
      </c>
      <c r="Q64" s="114">
        <v>119</v>
      </c>
    </row>
    <row r="65" spans="1:17" ht="13.2">
      <c r="B65" s="106" t="s">
        <v>260</v>
      </c>
      <c r="C65" s="113">
        <v>127</v>
      </c>
      <c r="D65" s="114">
        <v>400</v>
      </c>
      <c r="E65" s="455">
        <v>527</v>
      </c>
      <c r="F65" s="646">
        <v>107</v>
      </c>
      <c r="G65" s="114">
        <v>382</v>
      </c>
      <c r="H65" s="455">
        <v>489</v>
      </c>
      <c r="I65" s="114">
        <v>100</v>
      </c>
      <c r="J65" s="114">
        <v>317</v>
      </c>
      <c r="K65" s="114">
        <v>417</v>
      </c>
      <c r="L65" s="113">
        <v>85</v>
      </c>
      <c r="M65" s="114">
        <v>320</v>
      </c>
      <c r="N65" s="114">
        <v>405</v>
      </c>
      <c r="O65" s="113">
        <v>90</v>
      </c>
      <c r="P65" s="114">
        <v>320</v>
      </c>
      <c r="Q65" s="114">
        <v>410</v>
      </c>
    </row>
    <row r="66" spans="1:17" ht="12.75" customHeight="1">
      <c r="B66" s="106" t="s">
        <v>264</v>
      </c>
      <c r="C66" s="113">
        <v>26</v>
      </c>
      <c r="D66" s="114">
        <v>41</v>
      </c>
      <c r="E66" s="455">
        <v>67</v>
      </c>
      <c r="F66" s="646">
        <v>33</v>
      </c>
      <c r="G66" s="114">
        <v>45</v>
      </c>
      <c r="H66" s="455">
        <v>78</v>
      </c>
      <c r="I66" s="114">
        <v>28</v>
      </c>
      <c r="J66" s="114">
        <v>56</v>
      </c>
      <c r="K66" s="114">
        <v>84</v>
      </c>
      <c r="L66" s="113">
        <v>28</v>
      </c>
      <c r="M66" s="114">
        <v>68</v>
      </c>
      <c r="N66" s="114">
        <v>96</v>
      </c>
      <c r="O66" s="113">
        <v>27</v>
      </c>
      <c r="P66" s="114">
        <v>73</v>
      </c>
      <c r="Q66" s="114">
        <v>100</v>
      </c>
    </row>
    <row r="67" spans="1:17" ht="12.75" customHeight="1">
      <c r="B67" s="106" t="s">
        <v>265</v>
      </c>
      <c r="C67" s="113">
        <v>349</v>
      </c>
      <c r="D67" s="114">
        <v>330</v>
      </c>
      <c r="E67" s="455">
        <v>679</v>
      </c>
      <c r="F67" s="646">
        <v>342</v>
      </c>
      <c r="G67" s="114">
        <v>358</v>
      </c>
      <c r="H67" s="455">
        <v>700</v>
      </c>
      <c r="I67" s="114">
        <v>335</v>
      </c>
      <c r="J67" s="114">
        <v>400</v>
      </c>
      <c r="K67" s="114">
        <v>735</v>
      </c>
      <c r="L67" s="113">
        <v>348</v>
      </c>
      <c r="M67" s="114">
        <v>338</v>
      </c>
      <c r="N67" s="114">
        <v>686</v>
      </c>
      <c r="O67" s="113">
        <v>327</v>
      </c>
      <c r="P67" s="114">
        <v>319</v>
      </c>
      <c r="Q67" s="114">
        <v>646</v>
      </c>
    </row>
    <row r="68" spans="1:17" ht="12.75" customHeight="1">
      <c r="B68" s="106" t="s">
        <v>269</v>
      </c>
      <c r="C68" s="113">
        <v>121</v>
      </c>
      <c r="D68" s="114">
        <v>364</v>
      </c>
      <c r="E68" s="455">
        <v>485</v>
      </c>
      <c r="F68" s="646">
        <v>104</v>
      </c>
      <c r="G68" s="114">
        <v>316</v>
      </c>
      <c r="H68" s="455">
        <v>420</v>
      </c>
      <c r="I68" s="114">
        <v>82</v>
      </c>
      <c r="J68" s="114">
        <v>274</v>
      </c>
      <c r="K68" s="114">
        <v>356</v>
      </c>
      <c r="L68" s="113">
        <v>79</v>
      </c>
      <c r="M68" s="114">
        <v>246</v>
      </c>
      <c r="N68" s="114">
        <v>325</v>
      </c>
      <c r="O68" s="113">
        <v>47</v>
      </c>
      <c r="P68" s="114">
        <v>212</v>
      </c>
      <c r="Q68" s="114">
        <v>259</v>
      </c>
    </row>
    <row r="69" spans="1:17" ht="12.75" customHeight="1">
      <c r="B69" s="106" t="s">
        <v>270</v>
      </c>
      <c r="C69" s="113">
        <v>816</v>
      </c>
      <c r="D69" s="114">
        <v>278</v>
      </c>
      <c r="E69" s="455">
        <v>1094</v>
      </c>
      <c r="F69" s="646">
        <v>795</v>
      </c>
      <c r="G69" s="114">
        <v>278</v>
      </c>
      <c r="H69" s="455">
        <v>1073</v>
      </c>
      <c r="I69" s="114">
        <v>851</v>
      </c>
      <c r="J69" s="114">
        <v>287</v>
      </c>
      <c r="K69" s="114">
        <v>1138</v>
      </c>
      <c r="L69" s="113">
        <v>804</v>
      </c>
      <c r="M69" s="114">
        <v>253</v>
      </c>
      <c r="N69" s="114">
        <v>1057</v>
      </c>
      <c r="O69" s="113">
        <v>813</v>
      </c>
      <c r="P69" s="114">
        <v>282</v>
      </c>
      <c r="Q69" s="114">
        <v>1095</v>
      </c>
    </row>
    <row r="70" spans="1:17" ht="12.75" customHeight="1">
      <c r="B70" s="106" t="s">
        <v>272</v>
      </c>
      <c r="C70" s="113">
        <v>15</v>
      </c>
      <c r="D70" s="114">
        <v>3</v>
      </c>
      <c r="E70" s="455">
        <v>18</v>
      </c>
      <c r="F70" s="646">
        <v>11</v>
      </c>
      <c r="G70" s="114">
        <v>1</v>
      </c>
      <c r="H70" s="455">
        <v>12</v>
      </c>
      <c r="I70" s="114">
        <v>14</v>
      </c>
      <c r="J70" s="114">
        <v>3</v>
      </c>
      <c r="K70" s="114">
        <v>17</v>
      </c>
      <c r="L70" s="113">
        <v>8</v>
      </c>
      <c r="M70" s="114">
        <v>4</v>
      </c>
      <c r="N70" s="114">
        <v>12</v>
      </c>
      <c r="O70" s="113">
        <v>8</v>
      </c>
      <c r="P70" s="114">
        <v>4</v>
      </c>
      <c r="Q70" s="114">
        <v>12</v>
      </c>
    </row>
    <row r="71" spans="1:17" ht="12.75" customHeight="1">
      <c r="B71" s="106" t="s">
        <v>273</v>
      </c>
      <c r="C71" s="113">
        <v>902</v>
      </c>
      <c r="D71" s="114">
        <v>420</v>
      </c>
      <c r="E71" s="455">
        <v>1322</v>
      </c>
      <c r="F71" s="646">
        <v>905</v>
      </c>
      <c r="G71" s="114">
        <v>481</v>
      </c>
      <c r="H71" s="455">
        <v>1386</v>
      </c>
      <c r="I71" s="114">
        <v>956</v>
      </c>
      <c r="J71" s="114">
        <v>508</v>
      </c>
      <c r="K71" s="114">
        <v>1464</v>
      </c>
      <c r="L71" s="113">
        <v>981</v>
      </c>
      <c r="M71" s="114">
        <v>514</v>
      </c>
      <c r="N71" s="114">
        <v>1495</v>
      </c>
      <c r="O71" s="113">
        <v>1002</v>
      </c>
      <c r="P71" s="114">
        <v>502</v>
      </c>
      <c r="Q71" s="114">
        <v>1504</v>
      </c>
    </row>
    <row r="72" spans="1:17" ht="12.75" customHeight="1">
      <c r="B72" s="106" t="s">
        <v>274</v>
      </c>
      <c r="C72" s="113">
        <v>113</v>
      </c>
      <c r="D72" s="114">
        <v>81</v>
      </c>
      <c r="E72" s="455">
        <v>194</v>
      </c>
      <c r="F72" s="646">
        <v>94</v>
      </c>
      <c r="G72" s="114">
        <v>84</v>
      </c>
      <c r="H72" s="455">
        <v>178</v>
      </c>
      <c r="I72" s="114">
        <v>89</v>
      </c>
      <c r="J72" s="114">
        <v>75</v>
      </c>
      <c r="K72" s="114">
        <v>164</v>
      </c>
      <c r="L72" s="113">
        <v>102</v>
      </c>
      <c r="M72" s="114">
        <v>103</v>
      </c>
      <c r="N72" s="114">
        <v>205</v>
      </c>
      <c r="O72" s="113">
        <v>104</v>
      </c>
      <c r="P72" s="114">
        <v>94</v>
      </c>
      <c r="Q72" s="114">
        <v>198</v>
      </c>
    </row>
    <row r="73" spans="1:17" s="105" customFormat="1" ht="12.75" customHeight="1">
      <c r="B73" s="116" t="s">
        <v>50</v>
      </c>
      <c r="C73" s="119">
        <v>9971</v>
      </c>
      <c r="D73" s="120">
        <v>11400</v>
      </c>
      <c r="E73" s="458">
        <v>21371</v>
      </c>
      <c r="F73" s="120">
        <v>9972</v>
      </c>
      <c r="G73" s="120">
        <v>11754</v>
      </c>
      <c r="H73" s="458">
        <v>21726</v>
      </c>
      <c r="I73" s="120">
        <v>10080</v>
      </c>
      <c r="J73" s="120">
        <v>11827</v>
      </c>
      <c r="K73" s="120">
        <v>21907</v>
      </c>
      <c r="L73" s="119">
        <v>10046</v>
      </c>
      <c r="M73" s="120">
        <v>12117</v>
      </c>
      <c r="N73" s="120">
        <v>22163</v>
      </c>
      <c r="O73" s="119">
        <v>10306</v>
      </c>
      <c r="P73" s="120">
        <v>12596</v>
      </c>
      <c r="Q73" s="120">
        <v>22902</v>
      </c>
    </row>
    <row r="74" spans="1:17" s="105" customFormat="1" ht="18" customHeight="1">
      <c r="B74" s="116" t="s">
        <v>66</v>
      </c>
      <c r="C74" s="121">
        <f t="shared" ref="C74:K74" si="0">SUM(C73,C38,C22,C15)</f>
        <v>21603</v>
      </c>
      <c r="D74" s="122">
        <f t="shared" si="0"/>
        <v>26228</v>
      </c>
      <c r="E74" s="446">
        <f t="shared" si="0"/>
        <v>47831</v>
      </c>
      <c r="F74" s="648">
        <f t="shared" si="0"/>
        <v>21231</v>
      </c>
      <c r="G74" s="122">
        <f t="shared" si="0"/>
        <v>26299</v>
      </c>
      <c r="H74" s="446">
        <f t="shared" si="0"/>
        <v>47530</v>
      </c>
      <c r="I74" s="122">
        <f t="shared" si="0"/>
        <v>24603</v>
      </c>
      <c r="J74" s="122">
        <f t="shared" si="0"/>
        <v>29077</v>
      </c>
      <c r="K74" s="122">
        <f t="shared" si="0"/>
        <v>53680</v>
      </c>
      <c r="L74" s="121">
        <f t="shared" ref="L74:Q74" si="1">SUM(L73,L38,L22,L15)</f>
        <v>23489</v>
      </c>
      <c r="M74" s="122">
        <f t="shared" si="1"/>
        <v>28169</v>
      </c>
      <c r="N74" s="122">
        <f t="shared" si="1"/>
        <v>51658</v>
      </c>
      <c r="O74" s="121">
        <f t="shared" si="1"/>
        <v>23586</v>
      </c>
      <c r="P74" s="122">
        <f t="shared" si="1"/>
        <v>28244</v>
      </c>
      <c r="Q74" s="122">
        <f t="shared" si="1"/>
        <v>51830</v>
      </c>
    </row>
    <row r="75" spans="1:17" ht="12.6" customHeight="1">
      <c r="C75" s="114"/>
      <c r="D75" s="114"/>
      <c r="F75" s="114"/>
      <c r="G75" s="114"/>
      <c r="I75" s="114"/>
      <c r="J75" s="114"/>
    </row>
    <row r="76" spans="1:17" s="479" customFormat="1" ht="79.95" customHeight="1">
      <c r="A76" s="735" t="s">
        <v>948</v>
      </c>
      <c r="B76" s="736"/>
      <c r="C76" s="736"/>
      <c r="D76" s="736"/>
      <c r="E76" s="736"/>
      <c r="F76" s="736"/>
      <c r="G76" s="736"/>
      <c r="H76" s="736"/>
      <c r="I76" s="736"/>
      <c r="J76" s="736"/>
      <c r="K76" s="736"/>
      <c r="L76" s="736"/>
      <c r="M76" s="736"/>
      <c r="N76" s="736"/>
      <c r="O76" s="736"/>
      <c r="P76" s="736"/>
      <c r="Q76" s="736"/>
    </row>
    <row r="78" spans="1:17" ht="27.75" customHeight="1">
      <c r="A78" s="736" t="s">
        <v>961</v>
      </c>
      <c r="B78" s="736"/>
      <c r="C78" s="736"/>
      <c r="D78" s="736"/>
      <c r="E78" s="736"/>
      <c r="F78" s="736"/>
      <c r="G78" s="736"/>
      <c r="H78" s="736"/>
      <c r="I78" s="736"/>
      <c r="J78" s="736"/>
      <c r="K78" s="736"/>
      <c r="L78" s="736"/>
      <c r="M78" s="736"/>
      <c r="N78" s="736"/>
      <c r="O78" s="736"/>
      <c r="P78" s="736"/>
      <c r="Q78" s="736"/>
    </row>
    <row r="79" spans="1:17" ht="39" customHeight="1">
      <c r="A79" s="736" t="s">
        <v>962</v>
      </c>
      <c r="B79" s="736"/>
      <c r="C79" s="736"/>
      <c r="D79" s="736"/>
      <c r="E79" s="736"/>
      <c r="F79" s="736"/>
      <c r="G79" s="736"/>
      <c r="H79" s="736"/>
      <c r="I79" s="736"/>
      <c r="J79" s="736"/>
      <c r="K79" s="736"/>
      <c r="L79" s="736"/>
      <c r="M79" s="736"/>
      <c r="N79" s="736"/>
      <c r="O79" s="736"/>
      <c r="P79" s="736"/>
      <c r="Q79" s="736"/>
    </row>
    <row r="325" ht="18.600000000000001" customHeight="1"/>
    <row r="509" ht="13.95" customHeight="1"/>
    <row r="1144" ht="28.2" customHeight="1"/>
    <row r="1832" ht="13.95" customHeight="1"/>
  </sheetData>
  <mergeCells count="10">
    <mergeCell ref="A3:Q3"/>
    <mergeCell ref="A2:Q2"/>
    <mergeCell ref="A76:Q76"/>
    <mergeCell ref="A78:Q78"/>
    <mergeCell ref="A79:Q79"/>
    <mergeCell ref="L5:N5"/>
    <mergeCell ref="I5:K5"/>
    <mergeCell ref="F5:H5"/>
    <mergeCell ref="C5:E5"/>
    <mergeCell ref="O5:Q5"/>
  </mergeCells>
  <printOptions horizontalCentered="1"/>
  <pageMargins left="0.31496062992125984" right="0.31496062992125984" top="0.35433070866141736" bottom="0.35433070866141736" header="0.31496062992125984" footer="0.31496062992125984"/>
  <pageSetup paperSize="9" scale="82" fitToHeight="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1818"/>
  <sheetViews>
    <sheetView zoomScaleNormal="100" workbookViewId="0"/>
  </sheetViews>
  <sheetFormatPr defaultColWidth="7.44140625" defaultRowHeight="13.2"/>
  <cols>
    <col min="1" max="1" width="3.109375" style="189" customWidth="1"/>
    <col min="2" max="2" width="49.6640625" style="95" customWidth="1"/>
    <col min="3" max="17" width="7.33203125" style="189" customWidth="1"/>
    <col min="18" max="231" width="9.109375" style="189" customWidth="1"/>
    <col min="232" max="232" width="3.109375" style="189" customWidth="1"/>
    <col min="233" max="233" width="46.33203125" style="189" customWidth="1"/>
    <col min="234" max="16384" width="7.44140625" style="189"/>
  </cols>
  <sheetData>
    <row r="1" spans="1:17" ht="12.75" customHeight="1">
      <c r="A1" s="1" t="s">
        <v>43</v>
      </c>
    </row>
    <row r="2" spans="1:17" ht="12.6" customHeight="1">
      <c r="A2" s="742" t="s">
        <v>44</v>
      </c>
      <c r="B2" s="742"/>
      <c r="C2" s="742"/>
      <c r="D2" s="742"/>
      <c r="E2" s="742"/>
      <c r="F2" s="742"/>
      <c r="G2" s="742"/>
      <c r="H2" s="742"/>
      <c r="I2" s="742"/>
      <c r="J2" s="742"/>
      <c r="K2" s="742"/>
      <c r="L2" s="742"/>
      <c r="M2" s="742"/>
      <c r="N2" s="742"/>
      <c r="O2" s="742"/>
      <c r="P2" s="742"/>
      <c r="Q2" s="742"/>
    </row>
    <row r="3" spans="1:17" ht="12.75" customHeight="1">
      <c r="A3" s="743" t="s">
        <v>963</v>
      </c>
      <c r="B3" s="743"/>
      <c r="C3" s="743"/>
      <c r="D3" s="743"/>
      <c r="E3" s="743"/>
      <c r="F3" s="743"/>
      <c r="G3" s="743"/>
      <c r="H3" s="743"/>
      <c r="I3" s="743"/>
      <c r="J3" s="743"/>
      <c r="K3" s="743"/>
      <c r="L3" s="743"/>
      <c r="M3" s="743"/>
      <c r="N3" s="743"/>
      <c r="O3" s="743"/>
      <c r="P3" s="743"/>
      <c r="Q3" s="743"/>
    </row>
    <row r="4" spans="1:17" ht="12.75" customHeight="1" thickBot="1"/>
    <row r="5" spans="1:17" ht="12.75" customHeight="1">
      <c r="A5" s="226"/>
      <c r="B5" s="253"/>
      <c r="C5" s="737" t="s">
        <v>942</v>
      </c>
      <c r="D5" s="738"/>
      <c r="E5" s="738"/>
      <c r="F5" s="744" t="s">
        <v>943</v>
      </c>
      <c r="G5" s="738"/>
      <c r="H5" s="739"/>
      <c r="I5" s="738" t="s">
        <v>944</v>
      </c>
      <c r="J5" s="738"/>
      <c r="K5" s="738"/>
      <c r="L5" s="737" t="s">
        <v>945</v>
      </c>
      <c r="M5" s="738"/>
      <c r="N5" s="738"/>
      <c r="O5" s="737" t="s">
        <v>946</v>
      </c>
      <c r="P5" s="738"/>
      <c r="Q5" s="738"/>
    </row>
    <row r="6" spans="1:17" ht="12.75" customHeight="1">
      <c r="A6" s="227"/>
      <c r="B6" s="254"/>
      <c r="C6" s="228" t="s">
        <v>51</v>
      </c>
      <c r="D6" s="229" t="s">
        <v>52</v>
      </c>
      <c r="E6" s="229" t="s">
        <v>53</v>
      </c>
      <c r="F6" s="459" t="s">
        <v>51</v>
      </c>
      <c r="G6" s="229" t="s">
        <v>52</v>
      </c>
      <c r="H6" s="460" t="s">
        <v>53</v>
      </c>
      <c r="I6" s="229" t="s">
        <v>51</v>
      </c>
      <c r="J6" s="229" t="s">
        <v>52</v>
      </c>
      <c r="K6" s="229" t="s">
        <v>53</v>
      </c>
      <c r="L6" s="228" t="s">
        <v>51</v>
      </c>
      <c r="M6" s="229" t="s">
        <v>52</v>
      </c>
      <c r="N6" s="229" t="s">
        <v>53</v>
      </c>
      <c r="O6" s="228" t="s">
        <v>51</v>
      </c>
      <c r="P6" s="229" t="s">
        <v>52</v>
      </c>
      <c r="Q6" s="229" t="s">
        <v>53</v>
      </c>
    </row>
    <row r="7" spans="1:17" ht="12.75" customHeight="1">
      <c r="A7" s="230" t="s">
        <v>953</v>
      </c>
      <c r="B7" s="235"/>
      <c r="C7" s="231"/>
      <c r="D7" s="232"/>
      <c r="E7" s="232"/>
      <c r="F7" s="461"/>
      <c r="G7" s="232"/>
      <c r="H7" s="462"/>
      <c r="I7" s="232"/>
      <c r="J7" s="232"/>
      <c r="K7" s="232"/>
      <c r="L7" s="231"/>
      <c r="M7" s="232"/>
      <c r="N7" s="232"/>
      <c r="O7" s="231"/>
      <c r="P7" s="232"/>
      <c r="Q7" s="232"/>
    </row>
    <row r="8" spans="1:17" ht="12.75" customHeight="1">
      <c r="A8" s="230"/>
      <c r="B8" s="340" t="s">
        <v>954</v>
      </c>
      <c r="C8" s="231"/>
      <c r="D8" s="232"/>
      <c r="E8" s="232"/>
      <c r="F8" s="461"/>
      <c r="G8" s="232"/>
      <c r="H8" s="462"/>
      <c r="I8" s="232"/>
      <c r="J8" s="232"/>
      <c r="K8" s="232"/>
      <c r="L8" s="231"/>
      <c r="M8" s="232"/>
      <c r="N8" s="232"/>
      <c r="O8" s="231"/>
      <c r="P8" s="232"/>
      <c r="Q8" s="232"/>
    </row>
    <row r="9" spans="1:17" ht="12.75" customHeight="1">
      <c r="A9" s="230"/>
      <c r="B9" s="235" t="s">
        <v>96</v>
      </c>
      <c r="C9" s="241">
        <v>1126</v>
      </c>
      <c r="D9" s="233">
        <v>1412</v>
      </c>
      <c r="E9" s="212">
        <v>2538</v>
      </c>
      <c r="F9" s="463">
        <v>1151</v>
      </c>
      <c r="G9" s="233">
        <v>1351</v>
      </c>
      <c r="H9" s="464">
        <v>2502</v>
      </c>
      <c r="I9" s="233">
        <v>1654</v>
      </c>
      <c r="J9" s="233">
        <v>1790</v>
      </c>
      <c r="K9" s="212">
        <v>3444</v>
      </c>
      <c r="L9" s="241">
        <v>1371</v>
      </c>
      <c r="M9" s="233">
        <v>1584</v>
      </c>
      <c r="N9" s="212">
        <v>2955</v>
      </c>
      <c r="O9" s="241">
        <v>1437</v>
      </c>
      <c r="P9" s="233">
        <v>1718</v>
      </c>
      <c r="Q9" s="212">
        <v>3155</v>
      </c>
    </row>
    <row r="10" spans="1:17" ht="12.75" customHeight="1">
      <c r="A10" s="234"/>
      <c r="B10" s="235" t="s">
        <v>101</v>
      </c>
      <c r="C10" s="241">
        <v>1002</v>
      </c>
      <c r="D10" s="233">
        <v>1873</v>
      </c>
      <c r="E10" s="212">
        <v>2875</v>
      </c>
      <c r="F10" s="463">
        <v>857</v>
      </c>
      <c r="G10" s="233">
        <v>1765</v>
      </c>
      <c r="H10" s="464">
        <v>2622</v>
      </c>
      <c r="I10" s="233">
        <v>1008</v>
      </c>
      <c r="J10" s="233">
        <v>1952</v>
      </c>
      <c r="K10" s="212">
        <v>2960</v>
      </c>
      <c r="L10" s="241">
        <v>972</v>
      </c>
      <c r="M10" s="233">
        <v>1912</v>
      </c>
      <c r="N10" s="212">
        <v>2884</v>
      </c>
      <c r="O10" s="241">
        <v>976</v>
      </c>
      <c r="P10" s="233">
        <v>1796</v>
      </c>
      <c r="Q10" s="212">
        <v>2772</v>
      </c>
    </row>
    <row r="11" spans="1:17" ht="12.75" customHeight="1">
      <c r="A11" s="234"/>
      <c r="B11" s="235" t="s">
        <v>110</v>
      </c>
      <c r="C11" s="241">
        <v>422</v>
      </c>
      <c r="D11" s="233">
        <v>664</v>
      </c>
      <c r="E11" s="212">
        <v>1086</v>
      </c>
      <c r="F11" s="463">
        <v>444</v>
      </c>
      <c r="G11" s="233">
        <v>627</v>
      </c>
      <c r="H11" s="464">
        <v>1071</v>
      </c>
      <c r="I11" s="233">
        <v>573</v>
      </c>
      <c r="J11" s="233">
        <v>812</v>
      </c>
      <c r="K11" s="212">
        <v>1385</v>
      </c>
      <c r="L11" s="241">
        <v>482</v>
      </c>
      <c r="M11" s="233">
        <v>693</v>
      </c>
      <c r="N11" s="212">
        <v>1175</v>
      </c>
      <c r="O11" s="241">
        <v>476</v>
      </c>
      <c r="P11" s="233">
        <v>643</v>
      </c>
      <c r="Q11" s="212">
        <v>1119</v>
      </c>
    </row>
    <row r="12" spans="1:17">
      <c r="A12" s="234"/>
      <c r="B12" s="235" t="s">
        <v>97</v>
      </c>
      <c r="C12" s="242">
        <v>92</v>
      </c>
      <c r="D12" s="236">
        <v>16</v>
      </c>
      <c r="E12" s="212">
        <v>108</v>
      </c>
      <c r="F12" s="465">
        <v>83</v>
      </c>
      <c r="G12" s="236">
        <v>20</v>
      </c>
      <c r="H12" s="464">
        <v>103</v>
      </c>
      <c r="I12" s="236">
        <v>66</v>
      </c>
      <c r="J12" s="236">
        <v>13</v>
      </c>
      <c r="K12" s="212">
        <v>79</v>
      </c>
      <c r="L12" s="242">
        <v>65</v>
      </c>
      <c r="M12" s="236">
        <v>10</v>
      </c>
      <c r="N12" s="212">
        <v>75</v>
      </c>
      <c r="O12" s="242">
        <v>82</v>
      </c>
      <c r="P12" s="236">
        <v>13</v>
      </c>
      <c r="Q12" s="212">
        <v>95</v>
      </c>
    </row>
    <row r="13" spans="1:17" ht="12.75" customHeight="1">
      <c r="A13" s="234"/>
      <c r="B13" s="235" t="s">
        <v>102</v>
      </c>
      <c r="C13" s="241">
        <v>1373</v>
      </c>
      <c r="D13" s="233">
        <v>1379</v>
      </c>
      <c r="E13" s="212">
        <v>2752</v>
      </c>
      <c r="F13" s="463">
        <v>1251</v>
      </c>
      <c r="G13" s="233">
        <v>1408</v>
      </c>
      <c r="H13" s="464">
        <v>2659</v>
      </c>
      <c r="I13" s="236">
        <v>1492</v>
      </c>
      <c r="J13" s="236">
        <v>1477</v>
      </c>
      <c r="K13" s="212">
        <v>2969</v>
      </c>
      <c r="L13" s="242">
        <v>1615</v>
      </c>
      <c r="M13" s="236">
        <v>1532</v>
      </c>
      <c r="N13" s="212">
        <v>3147</v>
      </c>
      <c r="O13" s="242">
        <v>1763</v>
      </c>
      <c r="P13" s="236">
        <v>1655</v>
      </c>
      <c r="Q13" s="212">
        <v>3418</v>
      </c>
    </row>
    <row r="14" spans="1:17" ht="12.75" customHeight="1">
      <c r="A14" s="234"/>
      <c r="B14" s="235" t="s">
        <v>106</v>
      </c>
      <c r="C14" s="241">
        <v>824</v>
      </c>
      <c r="D14" s="233">
        <v>740</v>
      </c>
      <c r="E14" s="212">
        <v>1564</v>
      </c>
      <c r="F14" s="463">
        <v>799</v>
      </c>
      <c r="G14" s="233">
        <v>759</v>
      </c>
      <c r="H14" s="464">
        <v>1558</v>
      </c>
      <c r="I14" s="233">
        <v>1176</v>
      </c>
      <c r="J14" s="233">
        <v>1089</v>
      </c>
      <c r="K14" s="212">
        <v>2265</v>
      </c>
      <c r="L14" s="241">
        <v>1174</v>
      </c>
      <c r="M14" s="233">
        <v>943</v>
      </c>
      <c r="N14" s="212">
        <v>2117</v>
      </c>
      <c r="O14" s="241">
        <v>1214</v>
      </c>
      <c r="P14" s="233">
        <v>867</v>
      </c>
      <c r="Q14" s="212">
        <v>2081</v>
      </c>
    </row>
    <row r="15" spans="1:17" ht="12.75" customHeight="1">
      <c r="A15" s="234"/>
      <c r="B15" s="235" t="s">
        <v>103</v>
      </c>
      <c r="C15" s="241">
        <v>853</v>
      </c>
      <c r="D15" s="233">
        <v>586</v>
      </c>
      <c r="E15" s="212">
        <v>1439</v>
      </c>
      <c r="F15" s="463">
        <v>943</v>
      </c>
      <c r="G15" s="233">
        <v>609</v>
      </c>
      <c r="H15" s="464">
        <v>1552</v>
      </c>
      <c r="I15" s="233">
        <v>1238</v>
      </c>
      <c r="J15" s="233">
        <v>784</v>
      </c>
      <c r="K15" s="212">
        <v>2022</v>
      </c>
      <c r="L15" s="241">
        <v>1106</v>
      </c>
      <c r="M15" s="233">
        <v>702</v>
      </c>
      <c r="N15" s="212">
        <v>1808</v>
      </c>
      <c r="O15" s="241">
        <v>1088</v>
      </c>
      <c r="P15" s="233">
        <v>841</v>
      </c>
      <c r="Q15" s="212">
        <v>1929</v>
      </c>
    </row>
    <row r="16" spans="1:17" ht="12.75" customHeight="1">
      <c r="A16" s="234"/>
      <c r="B16" s="235" t="s">
        <v>964</v>
      </c>
      <c r="C16" s="241">
        <v>1351</v>
      </c>
      <c r="D16" s="233">
        <v>1847</v>
      </c>
      <c r="E16" s="212">
        <v>3198</v>
      </c>
      <c r="F16" s="463">
        <v>1233</v>
      </c>
      <c r="G16" s="233">
        <v>1743</v>
      </c>
      <c r="H16" s="464">
        <v>2976</v>
      </c>
      <c r="I16" s="233">
        <v>1169</v>
      </c>
      <c r="J16" s="233">
        <v>1840</v>
      </c>
      <c r="K16" s="212">
        <v>3009</v>
      </c>
      <c r="L16" s="241">
        <v>1204</v>
      </c>
      <c r="M16" s="233">
        <v>1821</v>
      </c>
      <c r="N16" s="212">
        <v>3025</v>
      </c>
      <c r="O16" s="241">
        <v>1171</v>
      </c>
      <c r="P16" s="233">
        <v>1775</v>
      </c>
      <c r="Q16" s="212">
        <v>2946</v>
      </c>
    </row>
    <row r="17" spans="1:17" ht="12.75" customHeight="1">
      <c r="A17" s="234"/>
      <c r="B17" s="235" t="s">
        <v>86</v>
      </c>
      <c r="C17" s="242">
        <v>331</v>
      </c>
      <c r="D17" s="236">
        <v>499</v>
      </c>
      <c r="E17" s="212">
        <v>830</v>
      </c>
      <c r="F17" s="465">
        <v>315</v>
      </c>
      <c r="G17" s="236">
        <v>443</v>
      </c>
      <c r="H17" s="464">
        <v>758</v>
      </c>
      <c r="I17" s="233">
        <v>526</v>
      </c>
      <c r="J17" s="233">
        <v>488</v>
      </c>
      <c r="K17" s="212">
        <v>1014</v>
      </c>
      <c r="L17" s="241">
        <v>434</v>
      </c>
      <c r="M17" s="233">
        <v>509</v>
      </c>
      <c r="N17" s="212">
        <v>943</v>
      </c>
      <c r="O17" s="241">
        <v>406</v>
      </c>
      <c r="P17" s="233">
        <v>422</v>
      </c>
      <c r="Q17" s="212">
        <v>828</v>
      </c>
    </row>
    <row r="18" spans="1:17" ht="12.75" customHeight="1">
      <c r="A18" s="234"/>
      <c r="B18" s="235" t="s">
        <v>87</v>
      </c>
      <c r="C18" s="242">
        <v>851</v>
      </c>
      <c r="D18" s="236">
        <v>1136</v>
      </c>
      <c r="E18" s="212">
        <v>1987</v>
      </c>
      <c r="F18" s="465">
        <v>836</v>
      </c>
      <c r="G18" s="236">
        <v>1157</v>
      </c>
      <c r="H18" s="464">
        <v>1993</v>
      </c>
      <c r="I18" s="236">
        <v>1168</v>
      </c>
      <c r="J18" s="236">
        <v>1540</v>
      </c>
      <c r="K18" s="212">
        <v>2708</v>
      </c>
      <c r="L18" s="242">
        <v>1085</v>
      </c>
      <c r="M18" s="236">
        <v>1407</v>
      </c>
      <c r="N18" s="212">
        <v>2492</v>
      </c>
      <c r="O18" s="242">
        <v>1016</v>
      </c>
      <c r="P18" s="236">
        <v>1258</v>
      </c>
      <c r="Q18" s="212">
        <v>2274</v>
      </c>
    </row>
    <row r="19" spans="1:17" ht="12.75" customHeight="1">
      <c r="A19" s="234"/>
      <c r="B19" s="235" t="s">
        <v>89</v>
      </c>
      <c r="C19" s="241">
        <v>283</v>
      </c>
      <c r="D19" s="233">
        <v>324</v>
      </c>
      <c r="E19" s="212">
        <v>607</v>
      </c>
      <c r="F19" s="463">
        <v>231</v>
      </c>
      <c r="G19" s="233">
        <v>346</v>
      </c>
      <c r="H19" s="464">
        <v>577</v>
      </c>
      <c r="I19" s="236">
        <v>228</v>
      </c>
      <c r="J19" s="236">
        <v>281</v>
      </c>
      <c r="K19" s="212">
        <v>509</v>
      </c>
      <c r="L19" s="242">
        <v>229</v>
      </c>
      <c r="M19" s="236">
        <v>332</v>
      </c>
      <c r="N19" s="212">
        <v>561</v>
      </c>
      <c r="O19" s="242">
        <v>299</v>
      </c>
      <c r="P19" s="236">
        <v>414</v>
      </c>
      <c r="Q19" s="212">
        <v>713</v>
      </c>
    </row>
    <row r="20" spans="1:17">
      <c r="A20" s="234"/>
      <c r="B20" s="235" t="s">
        <v>90</v>
      </c>
      <c r="C20" s="241">
        <v>995</v>
      </c>
      <c r="D20" s="233">
        <v>1051</v>
      </c>
      <c r="E20" s="212">
        <v>2046</v>
      </c>
      <c r="F20" s="463">
        <v>935</v>
      </c>
      <c r="G20" s="233">
        <v>1133</v>
      </c>
      <c r="H20" s="464">
        <v>2068</v>
      </c>
      <c r="I20" s="233">
        <v>1135</v>
      </c>
      <c r="J20" s="233">
        <v>1196</v>
      </c>
      <c r="K20" s="212">
        <v>2331</v>
      </c>
      <c r="L20" s="241">
        <v>1099</v>
      </c>
      <c r="M20" s="233">
        <v>1110</v>
      </c>
      <c r="N20" s="212">
        <v>2209</v>
      </c>
      <c r="O20" s="241">
        <v>981</v>
      </c>
      <c r="P20" s="233">
        <v>1053</v>
      </c>
      <c r="Q20" s="212">
        <v>2034</v>
      </c>
    </row>
    <row r="21" spans="1:17" ht="12.75" customHeight="1">
      <c r="A21" s="234"/>
      <c r="B21" s="235" t="s">
        <v>91</v>
      </c>
      <c r="C21" s="241">
        <v>813</v>
      </c>
      <c r="D21" s="233">
        <v>847</v>
      </c>
      <c r="E21" s="212">
        <v>1660</v>
      </c>
      <c r="F21" s="463">
        <v>885</v>
      </c>
      <c r="G21" s="233">
        <v>876</v>
      </c>
      <c r="H21" s="464">
        <v>1761</v>
      </c>
      <c r="I21" s="233">
        <v>1253</v>
      </c>
      <c r="J21" s="233">
        <v>1128</v>
      </c>
      <c r="K21" s="212">
        <v>2381</v>
      </c>
      <c r="L21" s="241">
        <v>947</v>
      </c>
      <c r="M21" s="233">
        <v>886</v>
      </c>
      <c r="N21" s="212">
        <v>1833</v>
      </c>
      <c r="O21" s="241">
        <v>863</v>
      </c>
      <c r="P21" s="233">
        <v>863</v>
      </c>
      <c r="Q21" s="212">
        <v>1726</v>
      </c>
    </row>
    <row r="22" spans="1:17" ht="12.75" customHeight="1">
      <c r="A22" s="234"/>
      <c r="B22" s="235" t="s">
        <v>92</v>
      </c>
      <c r="C22" s="241">
        <v>768</v>
      </c>
      <c r="D22" s="233">
        <v>1260</v>
      </c>
      <c r="E22" s="212">
        <v>2028</v>
      </c>
      <c r="F22" s="463">
        <v>794</v>
      </c>
      <c r="G22" s="233">
        <v>1205</v>
      </c>
      <c r="H22" s="464">
        <v>1999</v>
      </c>
      <c r="I22" s="233">
        <v>1065</v>
      </c>
      <c r="J22" s="233">
        <v>1372</v>
      </c>
      <c r="K22" s="212">
        <v>2437</v>
      </c>
      <c r="L22" s="241">
        <v>981</v>
      </c>
      <c r="M22" s="233">
        <v>1311</v>
      </c>
      <c r="N22" s="212">
        <v>2292</v>
      </c>
      <c r="O22" s="241">
        <v>882</v>
      </c>
      <c r="P22" s="233">
        <v>1233</v>
      </c>
      <c r="Q22" s="212">
        <v>2115</v>
      </c>
    </row>
    <row r="23" spans="1:17" ht="12.75" customHeight="1">
      <c r="A23" s="234"/>
      <c r="B23" s="235" t="s">
        <v>93</v>
      </c>
      <c r="C23" s="241">
        <v>619</v>
      </c>
      <c r="D23" s="233">
        <v>1099</v>
      </c>
      <c r="E23" s="212">
        <v>1718</v>
      </c>
      <c r="F23" s="463">
        <v>586</v>
      </c>
      <c r="G23" s="233">
        <v>1010</v>
      </c>
      <c r="H23" s="464">
        <v>1596</v>
      </c>
      <c r="I23" s="233">
        <v>718</v>
      </c>
      <c r="J23" s="233">
        <v>1207</v>
      </c>
      <c r="K23" s="212">
        <v>1925</v>
      </c>
      <c r="L23" s="241">
        <v>721</v>
      </c>
      <c r="M23" s="233">
        <v>1114</v>
      </c>
      <c r="N23" s="212">
        <v>1835</v>
      </c>
      <c r="O23" s="241">
        <v>702</v>
      </c>
      <c r="P23" s="233">
        <v>1084</v>
      </c>
      <c r="Q23" s="212">
        <v>1786</v>
      </c>
    </row>
    <row r="24" spans="1:17">
      <c r="A24" s="234"/>
      <c r="B24" s="237" t="s">
        <v>94</v>
      </c>
      <c r="C24" s="241">
        <v>393</v>
      </c>
      <c r="D24" s="233">
        <v>647</v>
      </c>
      <c r="E24" s="212">
        <v>1040</v>
      </c>
      <c r="F24" s="463">
        <v>373</v>
      </c>
      <c r="G24" s="233">
        <v>645</v>
      </c>
      <c r="H24" s="464">
        <v>1018</v>
      </c>
      <c r="I24" s="233">
        <v>462</v>
      </c>
      <c r="J24" s="233">
        <v>770</v>
      </c>
      <c r="K24" s="212">
        <v>1232</v>
      </c>
      <c r="L24" s="241">
        <v>390</v>
      </c>
      <c r="M24" s="233">
        <v>728</v>
      </c>
      <c r="N24" s="212">
        <v>1118</v>
      </c>
      <c r="O24" s="241">
        <v>415</v>
      </c>
      <c r="P24" s="233">
        <v>608</v>
      </c>
      <c r="Q24" s="212">
        <v>1023</v>
      </c>
    </row>
    <row r="25" spans="1:17">
      <c r="A25" s="234"/>
      <c r="B25" s="255" t="s">
        <v>965</v>
      </c>
      <c r="C25" s="243">
        <v>12096</v>
      </c>
      <c r="D25" s="238">
        <v>15380</v>
      </c>
      <c r="E25" s="215">
        <v>27476</v>
      </c>
      <c r="F25" s="466">
        <v>11716</v>
      </c>
      <c r="G25" s="238">
        <v>15097</v>
      </c>
      <c r="H25" s="451">
        <v>26813</v>
      </c>
      <c r="I25" s="238">
        <v>14931</v>
      </c>
      <c r="J25" s="238">
        <v>17739</v>
      </c>
      <c r="K25" s="215">
        <v>32670</v>
      </c>
      <c r="L25" s="243">
        <v>13875</v>
      </c>
      <c r="M25" s="238">
        <v>16594</v>
      </c>
      <c r="N25" s="215">
        <v>30469</v>
      </c>
      <c r="O25" s="243">
        <v>13771</v>
      </c>
      <c r="P25" s="238">
        <v>16243</v>
      </c>
      <c r="Q25" s="215">
        <v>30014</v>
      </c>
    </row>
    <row r="26" spans="1:17" ht="12.75" customHeight="1">
      <c r="A26" s="234"/>
      <c r="B26" s="340" t="s">
        <v>955</v>
      </c>
      <c r="C26" s="244"/>
      <c r="D26" s="239"/>
      <c r="E26" s="239"/>
      <c r="F26" s="467"/>
      <c r="G26" s="239"/>
      <c r="H26" s="468"/>
      <c r="I26" s="239"/>
      <c r="J26" s="239"/>
      <c r="K26" s="239"/>
      <c r="L26" s="244"/>
      <c r="M26" s="239"/>
      <c r="N26" s="239"/>
      <c r="O26" s="244"/>
      <c r="P26" s="239"/>
      <c r="Q26" s="239"/>
    </row>
    <row r="27" spans="1:17" ht="12.75" customHeight="1">
      <c r="A27" s="234"/>
      <c r="B27" s="235" t="s">
        <v>88</v>
      </c>
      <c r="C27" s="241">
        <v>3872</v>
      </c>
      <c r="D27" s="233">
        <v>3896</v>
      </c>
      <c r="E27" s="212">
        <v>7768</v>
      </c>
      <c r="F27" s="463">
        <v>3789</v>
      </c>
      <c r="G27" s="233">
        <v>3959</v>
      </c>
      <c r="H27" s="464">
        <v>7748</v>
      </c>
      <c r="I27" s="233">
        <v>3829</v>
      </c>
      <c r="J27" s="233">
        <v>3919</v>
      </c>
      <c r="K27" s="212">
        <v>7748</v>
      </c>
      <c r="L27" s="241">
        <v>3761</v>
      </c>
      <c r="M27" s="233">
        <v>4033</v>
      </c>
      <c r="N27" s="212">
        <v>7794</v>
      </c>
      <c r="O27" s="241">
        <v>3798</v>
      </c>
      <c r="P27" s="233">
        <v>4107</v>
      </c>
      <c r="Q27" s="212">
        <v>7905</v>
      </c>
    </row>
    <row r="28" spans="1:17">
      <c r="A28" s="234"/>
      <c r="B28" s="235" t="s">
        <v>107</v>
      </c>
      <c r="C28" s="241">
        <v>82</v>
      </c>
      <c r="D28" s="233">
        <v>100</v>
      </c>
      <c r="E28" s="212">
        <v>182</v>
      </c>
      <c r="F28" s="463">
        <v>71</v>
      </c>
      <c r="G28" s="233">
        <v>82</v>
      </c>
      <c r="H28" s="464">
        <v>153</v>
      </c>
      <c r="I28" s="233">
        <v>85</v>
      </c>
      <c r="J28" s="233">
        <v>90</v>
      </c>
      <c r="K28" s="212">
        <v>175</v>
      </c>
      <c r="L28" s="241">
        <v>90</v>
      </c>
      <c r="M28" s="233">
        <v>113</v>
      </c>
      <c r="N28" s="212">
        <v>203</v>
      </c>
      <c r="O28" s="241">
        <v>80</v>
      </c>
      <c r="P28" s="233">
        <v>115</v>
      </c>
      <c r="Q28" s="212">
        <v>195</v>
      </c>
    </row>
    <row r="29" spans="1:17">
      <c r="A29" s="234"/>
      <c r="B29" s="235" t="s">
        <v>99</v>
      </c>
      <c r="C29" s="241">
        <v>1297</v>
      </c>
      <c r="D29" s="233">
        <v>1616</v>
      </c>
      <c r="E29" s="212">
        <v>2913</v>
      </c>
      <c r="F29" s="463">
        <v>1256</v>
      </c>
      <c r="G29" s="233">
        <v>1579</v>
      </c>
      <c r="H29" s="464">
        <v>2835</v>
      </c>
      <c r="I29" s="233">
        <v>1244</v>
      </c>
      <c r="J29" s="233">
        <v>1550</v>
      </c>
      <c r="K29" s="212">
        <v>2794</v>
      </c>
      <c r="L29" s="241">
        <v>1276</v>
      </c>
      <c r="M29" s="233">
        <v>1531</v>
      </c>
      <c r="N29" s="212">
        <v>2807</v>
      </c>
      <c r="O29" s="241">
        <v>1286</v>
      </c>
      <c r="P29" s="233">
        <v>1756</v>
      </c>
      <c r="Q29" s="212">
        <v>3042</v>
      </c>
    </row>
    <row r="30" spans="1:17">
      <c r="A30" s="234"/>
      <c r="B30" s="235" t="s">
        <v>104</v>
      </c>
      <c r="C30" s="241">
        <v>2824</v>
      </c>
      <c r="D30" s="233">
        <v>3784</v>
      </c>
      <c r="E30" s="212">
        <v>6608</v>
      </c>
      <c r="F30" s="463">
        <v>2959</v>
      </c>
      <c r="G30" s="233">
        <v>3940</v>
      </c>
      <c r="H30" s="464">
        <v>6899</v>
      </c>
      <c r="I30" s="233">
        <v>2838</v>
      </c>
      <c r="J30" s="233">
        <v>3861</v>
      </c>
      <c r="K30" s="212">
        <v>6699</v>
      </c>
      <c r="L30" s="241">
        <v>2920</v>
      </c>
      <c r="M30" s="233">
        <v>3976</v>
      </c>
      <c r="N30" s="212">
        <v>6896</v>
      </c>
      <c r="O30" s="241">
        <v>3041</v>
      </c>
      <c r="P30" s="233">
        <v>4198</v>
      </c>
      <c r="Q30" s="212">
        <v>7239</v>
      </c>
    </row>
    <row r="31" spans="1:17">
      <c r="A31" s="234"/>
      <c r="B31" s="235" t="s">
        <v>108</v>
      </c>
      <c r="C31" s="241">
        <v>385</v>
      </c>
      <c r="D31" s="233">
        <v>378</v>
      </c>
      <c r="E31" s="212">
        <v>763</v>
      </c>
      <c r="F31" s="463">
        <v>355</v>
      </c>
      <c r="G31" s="233">
        <v>352</v>
      </c>
      <c r="H31" s="464">
        <v>707</v>
      </c>
      <c r="I31" s="233">
        <v>361</v>
      </c>
      <c r="J31" s="233">
        <v>360</v>
      </c>
      <c r="K31" s="212">
        <v>721</v>
      </c>
      <c r="L31" s="241">
        <v>376</v>
      </c>
      <c r="M31" s="233">
        <v>383</v>
      </c>
      <c r="N31" s="212">
        <v>759</v>
      </c>
      <c r="O31" s="241">
        <v>396</v>
      </c>
      <c r="P31" s="233">
        <v>359</v>
      </c>
      <c r="Q31" s="212">
        <v>755</v>
      </c>
    </row>
    <row r="32" spans="1:17">
      <c r="A32" s="234"/>
      <c r="B32" s="237" t="s">
        <v>111</v>
      </c>
      <c r="C32" s="241">
        <v>656</v>
      </c>
      <c r="D32" s="233">
        <v>718</v>
      </c>
      <c r="E32" s="212">
        <v>1374</v>
      </c>
      <c r="F32" s="463">
        <v>695</v>
      </c>
      <c r="G32" s="233">
        <v>916</v>
      </c>
      <c r="H32" s="464">
        <v>1611</v>
      </c>
      <c r="I32" s="233">
        <v>886</v>
      </c>
      <c r="J32" s="233">
        <v>1063</v>
      </c>
      <c r="K32" s="212">
        <v>1949</v>
      </c>
      <c r="L32" s="241">
        <v>822</v>
      </c>
      <c r="M32" s="233">
        <v>1123</v>
      </c>
      <c r="N32" s="212">
        <v>1945</v>
      </c>
      <c r="O32" s="241">
        <v>880</v>
      </c>
      <c r="P32" s="233">
        <v>1142</v>
      </c>
      <c r="Q32" s="212">
        <v>2022</v>
      </c>
    </row>
    <row r="33" spans="1:20">
      <c r="A33" s="234"/>
      <c r="B33" s="255" t="s">
        <v>966</v>
      </c>
      <c r="C33" s="243">
        <v>9116</v>
      </c>
      <c r="D33" s="238">
        <v>10492</v>
      </c>
      <c r="E33" s="215">
        <v>19608</v>
      </c>
      <c r="F33" s="466">
        <v>9125</v>
      </c>
      <c r="G33" s="238">
        <v>10828</v>
      </c>
      <c r="H33" s="451">
        <v>19953</v>
      </c>
      <c r="I33" s="238">
        <v>9243</v>
      </c>
      <c r="J33" s="238">
        <v>10843</v>
      </c>
      <c r="K33" s="215">
        <v>20086</v>
      </c>
      <c r="L33" s="243">
        <v>9245</v>
      </c>
      <c r="M33" s="238">
        <v>11159</v>
      </c>
      <c r="N33" s="215">
        <v>20404</v>
      </c>
      <c r="O33" s="243">
        <v>9481</v>
      </c>
      <c r="P33" s="238">
        <v>11677</v>
      </c>
      <c r="Q33" s="215">
        <v>21158</v>
      </c>
    </row>
    <row r="34" spans="1:20">
      <c r="A34" s="234"/>
      <c r="B34" s="255"/>
      <c r="C34" s="244"/>
      <c r="D34" s="239"/>
      <c r="E34" s="212"/>
      <c r="F34" s="467"/>
      <c r="G34" s="239"/>
      <c r="H34" s="464"/>
      <c r="I34" s="239"/>
      <c r="J34" s="239"/>
      <c r="K34" s="212"/>
      <c r="L34" s="244"/>
      <c r="M34" s="239"/>
      <c r="N34" s="212"/>
      <c r="O34" s="244"/>
      <c r="P34" s="239"/>
      <c r="Q34" s="212"/>
    </row>
    <row r="35" spans="1:20">
      <c r="A35" s="230" t="s">
        <v>957</v>
      </c>
      <c r="B35" s="235"/>
      <c r="C35" s="244"/>
      <c r="D35" s="239"/>
      <c r="E35" s="212"/>
      <c r="F35" s="467"/>
      <c r="G35" s="239"/>
      <c r="H35" s="464"/>
      <c r="I35" s="239"/>
      <c r="J35" s="239"/>
      <c r="K35" s="212"/>
      <c r="L35" s="244"/>
      <c r="M35" s="239"/>
      <c r="N35" s="212"/>
      <c r="O35" s="244"/>
      <c r="P35" s="239"/>
      <c r="Q35" s="212"/>
    </row>
    <row r="36" spans="1:20">
      <c r="A36" s="230"/>
      <c r="B36" s="340" t="s">
        <v>954</v>
      </c>
      <c r="C36" s="244"/>
      <c r="D36" s="239"/>
      <c r="E36" s="212"/>
      <c r="F36" s="467"/>
      <c r="G36" s="239"/>
      <c r="H36" s="464"/>
      <c r="I36" s="239"/>
      <c r="J36" s="239"/>
      <c r="K36" s="212"/>
      <c r="L36" s="244"/>
      <c r="M36" s="239"/>
      <c r="N36" s="212"/>
      <c r="O36" s="244"/>
      <c r="P36" s="239"/>
      <c r="Q36" s="212"/>
    </row>
    <row r="37" spans="1:20">
      <c r="A37" s="234"/>
      <c r="B37" s="235" t="s">
        <v>113</v>
      </c>
      <c r="C37" s="241">
        <v>0</v>
      </c>
      <c r="D37" s="233">
        <v>0</v>
      </c>
      <c r="E37" s="212">
        <v>0</v>
      </c>
      <c r="F37" s="463">
        <v>0</v>
      </c>
      <c r="G37" s="233">
        <v>0</v>
      </c>
      <c r="H37" s="464">
        <v>0</v>
      </c>
      <c r="I37" s="233">
        <v>1</v>
      </c>
      <c r="J37" s="233">
        <v>1</v>
      </c>
      <c r="K37" s="212">
        <v>2</v>
      </c>
      <c r="L37" s="241">
        <v>3</v>
      </c>
      <c r="M37" s="233">
        <v>3</v>
      </c>
      <c r="N37" s="212">
        <v>6</v>
      </c>
      <c r="O37" s="241">
        <v>0</v>
      </c>
      <c r="P37" s="233">
        <v>4</v>
      </c>
      <c r="Q37" s="212">
        <v>4</v>
      </c>
    </row>
    <row r="38" spans="1:20">
      <c r="A38" s="234"/>
      <c r="B38" s="235" t="s">
        <v>114</v>
      </c>
      <c r="C38" s="213">
        <v>0</v>
      </c>
      <c r="D38" s="212">
        <v>12</v>
      </c>
      <c r="E38" s="212">
        <v>12</v>
      </c>
      <c r="F38" s="469">
        <v>1</v>
      </c>
      <c r="G38" s="212">
        <v>9</v>
      </c>
      <c r="H38" s="464">
        <v>10</v>
      </c>
      <c r="I38" s="212">
        <v>2</v>
      </c>
      <c r="J38" s="212">
        <v>10</v>
      </c>
      <c r="K38" s="212">
        <v>12</v>
      </c>
      <c r="L38" s="213">
        <v>1</v>
      </c>
      <c r="M38" s="212">
        <v>7</v>
      </c>
      <c r="N38" s="212">
        <v>8</v>
      </c>
      <c r="O38" s="213">
        <v>0</v>
      </c>
      <c r="P38" s="212">
        <v>4</v>
      </c>
      <c r="Q38" s="212">
        <v>4</v>
      </c>
    </row>
    <row r="39" spans="1:20">
      <c r="A39" s="234"/>
      <c r="B39" s="235" t="s">
        <v>958</v>
      </c>
      <c r="C39" s="213">
        <v>58</v>
      </c>
      <c r="D39" s="212">
        <v>71</v>
      </c>
      <c r="E39" s="212">
        <v>129</v>
      </c>
      <c r="F39" s="469">
        <v>47</v>
      </c>
      <c r="G39" s="212">
        <v>66</v>
      </c>
      <c r="H39" s="464">
        <v>113</v>
      </c>
      <c r="I39" s="212">
        <v>61</v>
      </c>
      <c r="J39" s="212">
        <v>75</v>
      </c>
      <c r="K39" s="212">
        <v>136</v>
      </c>
      <c r="L39" s="213">
        <v>58</v>
      </c>
      <c r="M39" s="212">
        <v>80</v>
      </c>
      <c r="N39" s="212">
        <v>138</v>
      </c>
      <c r="O39" s="213">
        <v>0</v>
      </c>
      <c r="P39" s="212">
        <v>0</v>
      </c>
      <c r="Q39" s="212">
        <v>0</v>
      </c>
    </row>
    <row r="40" spans="1:20">
      <c r="A40" s="234"/>
      <c r="B40" s="235" t="s">
        <v>123</v>
      </c>
      <c r="C40" s="213">
        <v>0</v>
      </c>
      <c r="D40" s="212">
        <v>0</v>
      </c>
      <c r="E40" s="212">
        <v>0</v>
      </c>
      <c r="F40" s="469">
        <v>0</v>
      </c>
      <c r="G40" s="212">
        <v>0</v>
      </c>
      <c r="H40" s="464">
        <v>0</v>
      </c>
      <c r="I40" s="212">
        <v>0</v>
      </c>
      <c r="J40" s="212">
        <v>0</v>
      </c>
      <c r="K40" s="212">
        <v>0</v>
      </c>
      <c r="L40" s="213">
        <v>0</v>
      </c>
      <c r="M40" s="212">
        <v>0</v>
      </c>
      <c r="N40" s="212">
        <v>0</v>
      </c>
      <c r="O40" s="213">
        <v>0</v>
      </c>
      <c r="P40" s="212">
        <v>1</v>
      </c>
      <c r="Q40" s="212">
        <v>1</v>
      </c>
    </row>
    <row r="41" spans="1:20">
      <c r="A41" s="234"/>
      <c r="B41" s="235" t="s">
        <v>124</v>
      </c>
      <c r="C41" s="213">
        <v>0</v>
      </c>
      <c r="D41" s="212">
        <v>0</v>
      </c>
      <c r="E41" s="212">
        <v>0</v>
      </c>
      <c r="F41" s="469">
        <v>0</v>
      </c>
      <c r="G41" s="212">
        <v>0</v>
      </c>
      <c r="H41" s="464">
        <v>0</v>
      </c>
      <c r="I41" s="212">
        <v>0</v>
      </c>
      <c r="J41" s="212">
        <v>0</v>
      </c>
      <c r="K41" s="212">
        <v>0</v>
      </c>
      <c r="L41" s="213">
        <v>0</v>
      </c>
      <c r="M41" s="212">
        <v>0</v>
      </c>
      <c r="N41" s="212">
        <v>0</v>
      </c>
      <c r="O41" s="213">
        <v>0</v>
      </c>
      <c r="P41" s="212">
        <v>1</v>
      </c>
      <c r="Q41" s="212">
        <v>1</v>
      </c>
    </row>
    <row r="42" spans="1:20" s="266" customFormat="1">
      <c r="A42" s="230"/>
      <c r="B42" s="255" t="s">
        <v>965</v>
      </c>
      <c r="C42" s="214">
        <f t="shared" ref="C42:J42" si="0">SUM(C37:C39)</f>
        <v>58</v>
      </c>
      <c r="D42" s="215">
        <f t="shared" si="0"/>
        <v>83</v>
      </c>
      <c r="E42" s="215">
        <f>SUM(E37:E41)</f>
        <v>141</v>
      </c>
      <c r="F42" s="450">
        <f t="shared" si="0"/>
        <v>48</v>
      </c>
      <c r="G42" s="215">
        <f t="shared" si="0"/>
        <v>75</v>
      </c>
      <c r="H42" s="451">
        <f>SUM(H37:H41)</f>
        <v>123</v>
      </c>
      <c r="I42" s="215">
        <f t="shared" si="0"/>
        <v>64</v>
      </c>
      <c r="J42" s="215">
        <f t="shared" si="0"/>
        <v>86</v>
      </c>
      <c r="K42" s="215">
        <f>SUM(K37:K41)</f>
        <v>150</v>
      </c>
      <c r="L42" s="214">
        <v>62</v>
      </c>
      <c r="M42" s="215">
        <v>90</v>
      </c>
      <c r="N42" s="215">
        <v>152</v>
      </c>
      <c r="O42" s="214">
        <v>0</v>
      </c>
      <c r="P42" s="215">
        <v>10</v>
      </c>
      <c r="Q42" s="215">
        <v>10</v>
      </c>
      <c r="R42" s="189"/>
      <c r="S42" s="189"/>
      <c r="T42" s="189"/>
    </row>
    <row r="43" spans="1:20">
      <c r="A43" s="234"/>
      <c r="B43" s="340" t="s">
        <v>955</v>
      </c>
      <c r="C43" s="213"/>
      <c r="D43" s="212"/>
      <c r="E43" s="212"/>
      <c r="F43" s="469"/>
      <c r="G43" s="212"/>
      <c r="H43" s="464"/>
      <c r="I43" s="212"/>
      <c r="J43" s="212"/>
      <c r="K43" s="212"/>
      <c r="L43" s="213"/>
      <c r="M43" s="212"/>
      <c r="N43" s="212"/>
      <c r="O43" s="213"/>
      <c r="P43" s="212"/>
      <c r="Q43" s="212"/>
    </row>
    <row r="44" spans="1:20" ht="28.95" customHeight="1">
      <c r="A44" s="234"/>
      <c r="B44" s="235" t="s">
        <v>115</v>
      </c>
      <c r="C44" s="241">
        <v>55</v>
      </c>
      <c r="D44" s="233">
        <v>119</v>
      </c>
      <c r="E44" s="212">
        <v>174</v>
      </c>
      <c r="F44" s="463">
        <v>59</v>
      </c>
      <c r="G44" s="233">
        <v>111</v>
      </c>
      <c r="H44" s="464">
        <v>170</v>
      </c>
      <c r="I44" s="233">
        <v>52</v>
      </c>
      <c r="J44" s="233">
        <v>129</v>
      </c>
      <c r="K44" s="212">
        <v>181</v>
      </c>
      <c r="L44" s="241">
        <v>57</v>
      </c>
      <c r="M44" s="233">
        <v>109</v>
      </c>
      <c r="N44" s="212">
        <v>166</v>
      </c>
      <c r="O44" s="241">
        <v>51</v>
      </c>
      <c r="P44" s="233">
        <v>119</v>
      </c>
      <c r="Q44" s="212">
        <v>170</v>
      </c>
      <c r="S44" s="266"/>
    </row>
    <row r="45" spans="1:20">
      <c r="A45" s="234"/>
      <c r="B45" s="235" t="s">
        <v>121</v>
      </c>
      <c r="C45" s="241">
        <v>160</v>
      </c>
      <c r="D45" s="233">
        <v>9</v>
      </c>
      <c r="E45" s="212">
        <v>169</v>
      </c>
      <c r="F45" s="463">
        <v>173</v>
      </c>
      <c r="G45" s="233">
        <v>19</v>
      </c>
      <c r="H45" s="464">
        <v>192</v>
      </c>
      <c r="I45" s="233">
        <v>145</v>
      </c>
      <c r="J45" s="233">
        <v>14</v>
      </c>
      <c r="K45" s="212">
        <v>159</v>
      </c>
      <c r="L45" s="241">
        <v>133</v>
      </c>
      <c r="M45" s="233">
        <v>14</v>
      </c>
      <c r="N45" s="212">
        <v>147</v>
      </c>
      <c r="O45" s="241">
        <v>146</v>
      </c>
      <c r="P45" s="233">
        <v>9</v>
      </c>
      <c r="Q45" s="212">
        <v>155</v>
      </c>
    </row>
    <row r="46" spans="1:20">
      <c r="A46" s="234"/>
      <c r="B46" s="235" t="s">
        <v>127</v>
      </c>
      <c r="C46" s="241">
        <v>89</v>
      </c>
      <c r="D46" s="233">
        <v>103</v>
      </c>
      <c r="E46" s="212">
        <v>192</v>
      </c>
      <c r="F46" s="463">
        <v>62</v>
      </c>
      <c r="G46" s="233">
        <v>131</v>
      </c>
      <c r="H46" s="464">
        <v>193</v>
      </c>
      <c r="I46" s="233">
        <v>76</v>
      </c>
      <c r="J46" s="233">
        <v>190</v>
      </c>
      <c r="K46" s="212">
        <v>266</v>
      </c>
      <c r="L46" s="241">
        <v>61</v>
      </c>
      <c r="M46" s="233">
        <v>155</v>
      </c>
      <c r="N46" s="212">
        <v>216</v>
      </c>
      <c r="O46" s="241">
        <v>82</v>
      </c>
      <c r="P46" s="233">
        <v>151</v>
      </c>
      <c r="Q46" s="212">
        <v>233</v>
      </c>
    </row>
    <row r="47" spans="1:20">
      <c r="A47" s="234"/>
      <c r="B47" s="255" t="s">
        <v>967</v>
      </c>
      <c r="C47" s="544">
        <v>304</v>
      </c>
      <c r="D47" s="545">
        <v>231</v>
      </c>
      <c r="E47" s="546">
        <v>535</v>
      </c>
      <c r="F47" s="547">
        <v>294</v>
      </c>
      <c r="G47" s="545">
        <v>261</v>
      </c>
      <c r="H47" s="548">
        <v>555</v>
      </c>
      <c r="I47" s="545">
        <v>273</v>
      </c>
      <c r="J47" s="545">
        <v>333</v>
      </c>
      <c r="K47" s="546">
        <v>606</v>
      </c>
      <c r="L47" s="544">
        <v>251</v>
      </c>
      <c r="M47" s="545">
        <v>278</v>
      </c>
      <c r="N47" s="546">
        <v>529</v>
      </c>
      <c r="O47" s="544">
        <f>SUM(O44:O46)</f>
        <v>279</v>
      </c>
      <c r="P47" s="545">
        <f t="shared" ref="P47:Q47" si="1">SUM(P44:P46)</f>
        <v>279</v>
      </c>
      <c r="Q47" s="546">
        <f t="shared" si="1"/>
        <v>558</v>
      </c>
    </row>
    <row r="48" spans="1:20" ht="16.95" customHeight="1">
      <c r="A48" s="234"/>
      <c r="B48" s="255" t="s">
        <v>959</v>
      </c>
      <c r="C48" s="243">
        <f t="shared" ref="C48:K48" si="2">SUM(C47,C42)</f>
        <v>362</v>
      </c>
      <c r="D48" s="238">
        <f t="shared" si="2"/>
        <v>314</v>
      </c>
      <c r="E48" s="215">
        <f t="shared" si="2"/>
        <v>676</v>
      </c>
      <c r="F48" s="466">
        <f t="shared" si="2"/>
        <v>342</v>
      </c>
      <c r="G48" s="238">
        <f t="shared" si="2"/>
        <v>336</v>
      </c>
      <c r="H48" s="451">
        <f t="shared" si="2"/>
        <v>678</v>
      </c>
      <c r="I48" s="238">
        <f t="shared" si="2"/>
        <v>337</v>
      </c>
      <c r="J48" s="238">
        <f t="shared" si="2"/>
        <v>419</v>
      </c>
      <c r="K48" s="215">
        <f t="shared" si="2"/>
        <v>756</v>
      </c>
      <c r="L48" s="243">
        <f t="shared" ref="L48:N48" si="3">SUM(L47,L42)</f>
        <v>313</v>
      </c>
      <c r="M48" s="238">
        <f t="shared" si="3"/>
        <v>368</v>
      </c>
      <c r="N48" s="238">
        <f t="shared" si="3"/>
        <v>681</v>
      </c>
      <c r="O48" s="243">
        <f>SUM(O47,O42)</f>
        <v>279</v>
      </c>
      <c r="P48" s="238">
        <f t="shared" ref="P48:Q48" si="4">SUM(P47,P42)</f>
        <v>289</v>
      </c>
      <c r="Q48" s="238">
        <f t="shared" si="4"/>
        <v>568</v>
      </c>
    </row>
    <row r="49" spans="1:17" ht="19.2" customHeight="1">
      <c r="A49" s="234"/>
      <c r="B49" s="255" t="s">
        <v>66</v>
      </c>
      <c r="C49" s="244">
        <f t="shared" ref="C49:K49" si="5">SUM(C48,C33,C25)</f>
        <v>21574</v>
      </c>
      <c r="D49" s="239">
        <f t="shared" si="5"/>
        <v>26186</v>
      </c>
      <c r="E49" s="217">
        <f t="shared" si="5"/>
        <v>47760</v>
      </c>
      <c r="F49" s="467">
        <f t="shared" si="5"/>
        <v>21183</v>
      </c>
      <c r="G49" s="239">
        <f t="shared" si="5"/>
        <v>26261</v>
      </c>
      <c r="H49" s="452">
        <f t="shared" si="5"/>
        <v>47444</v>
      </c>
      <c r="I49" s="239">
        <f t="shared" si="5"/>
        <v>24511</v>
      </c>
      <c r="J49" s="239">
        <f t="shared" si="5"/>
        <v>29001</v>
      </c>
      <c r="K49" s="217">
        <f t="shared" si="5"/>
        <v>53512</v>
      </c>
      <c r="L49" s="244">
        <f>SUM(L48,L33,L25)</f>
        <v>23433</v>
      </c>
      <c r="M49" s="239">
        <f>SUM(M48,M33,M25)</f>
        <v>28121</v>
      </c>
      <c r="N49" s="217">
        <f>SUM(N48,N33,N25)</f>
        <v>51554</v>
      </c>
      <c r="O49" s="244">
        <f>SUM(O25,O33,O42,O47)</f>
        <v>23531</v>
      </c>
      <c r="P49" s="239">
        <f t="shared" ref="P49:Q49" si="6">SUM(P25,P33,P42,P47)</f>
        <v>28209</v>
      </c>
      <c r="Q49" s="217">
        <f t="shared" si="6"/>
        <v>51740</v>
      </c>
    </row>
    <row r="50" spans="1:17">
      <c r="A50" s="234"/>
      <c r="B50" s="255"/>
      <c r="C50" s="233"/>
      <c r="D50" s="233"/>
      <c r="F50" s="233"/>
      <c r="G50" s="233"/>
      <c r="I50" s="233"/>
      <c r="J50" s="233"/>
      <c r="L50" s="233"/>
      <c r="M50" s="233"/>
      <c r="O50" s="233"/>
      <c r="P50" s="233"/>
    </row>
    <row r="51" spans="1:17" ht="95.4" customHeight="1">
      <c r="A51" s="740" t="s">
        <v>948</v>
      </c>
      <c r="B51" s="741"/>
      <c r="C51" s="741"/>
      <c r="D51" s="741"/>
      <c r="E51" s="741"/>
      <c r="F51" s="741"/>
      <c r="G51" s="741"/>
      <c r="H51" s="741"/>
      <c r="I51" s="741"/>
      <c r="J51" s="741"/>
      <c r="K51" s="741"/>
      <c r="L51" s="741"/>
      <c r="M51" s="741"/>
      <c r="N51" s="741"/>
      <c r="O51" s="741"/>
      <c r="P51" s="741"/>
      <c r="Q51" s="741"/>
    </row>
    <row r="52" spans="1:17">
      <c r="A52" s="197"/>
      <c r="B52" s="256"/>
      <c r="C52" s="212"/>
      <c r="D52" s="212"/>
      <c r="E52" s="212"/>
      <c r="F52" s="212"/>
      <c r="G52" s="212"/>
      <c r="H52" s="212"/>
      <c r="I52" s="212"/>
      <c r="J52" s="212"/>
      <c r="K52" s="212"/>
      <c r="L52" s="212"/>
      <c r="M52" s="212"/>
      <c r="N52" s="212"/>
      <c r="O52" s="212"/>
      <c r="P52" s="212"/>
      <c r="Q52" s="212"/>
    </row>
    <row r="53" spans="1:17" ht="28.95" customHeight="1">
      <c r="A53" s="731" t="s">
        <v>968</v>
      </c>
      <c r="B53" s="731"/>
      <c r="C53" s="731"/>
      <c r="D53" s="731"/>
      <c r="E53" s="731"/>
      <c r="F53" s="731"/>
      <c r="G53" s="731"/>
      <c r="H53" s="731"/>
      <c r="I53" s="731"/>
      <c r="J53" s="731"/>
      <c r="K53" s="731"/>
      <c r="L53" s="731"/>
      <c r="M53" s="731"/>
      <c r="N53" s="731"/>
      <c r="O53" s="731"/>
      <c r="P53" s="731"/>
      <c r="Q53" s="731"/>
    </row>
    <row r="54" spans="1:17" ht="40.5" customHeight="1">
      <c r="A54" s="741" t="s">
        <v>969</v>
      </c>
      <c r="B54" s="741"/>
      <c r="C54" s="741"/>
      <c r="D54" s="741"/>
      <c r="E54" s="741"/>
      <c r="F54" s="741"/>
      <c r="G54" s="741"/>
      <c r="H54" s="741"/>
      <c r="I54" s="741"/>
      <c r="J54" s="741"/>
      <c r="K54" s="741"/>
      <c r="L54" s="741"/>
      <c r="M54" s="741"/>
      <c r="N54" s="741"/>
      <c r="O54" s="741"/>
      <c r="P54" s="741"/>
      <c r="Q54" s="741"/>
    </row>
    <row r="55" spans="1:17">
      <c r="A55" s="197"/>
      <c r="C55" s="212"/>
      <c r="D55" s="212"/>
      <c r="E55" s="212"/>
      <c r="F55" s="212"/>
      <c r="G55" s="212"/>
      <c r="H55" s="212"/>
      <c r="I55" s="212"/>
      <c r="J55" s="212"/>
      <c r="K55" s="212"/>
      <c r="L55" s="212"/>
      <c r="M55" s="212"/>
      <c r="N55" s="212"/>
      <c r="O55" s="212"/>
      <c r="P55" s="212"/>
      <c r="Q55" s="212"/>
    </row>
    <row r="56" spans="1:17">
      <c r="C56" s="212"/>
      <c r="D56" s="212"/>
      <c r="E56" s="212"/>
      <c r="F56" s="212"/>
      <c r="G56" s="212"/>
      <c r="H56" s="212"/>
      <c r="I56" s="212"/>
      <c r="J56" s="212"/>
      <c r="K56" s="212"/>
      <c r="L56" s="212"/>
      <c r="M56" s="212"/>
      <c r="N56" s="212"/>
      <c r="O56" s="212"/>
      <c r="P56" s="212"/>
      <c r="Q56" s="212"/>
    </row>
    <row r="57" spans="1:17">
      <c r="C57" s="212"/>
      <c r="D57" s="212"/>
      <c r="E57" s="212"/>
      <c r="F57" s="212"/>
      <c r="G57" s="212"/>
      <c r="H57" s="212"/>
      <c r="I57" s="212"/>
      <c r="J57" s="212"/>
      <c r="K57" s="212"/>
      <c r="L57" s="212"/>
      <c r="M57" s="212"/>
      <c r="N57" s="212"/>
      <c r="O57" s="212"/>
      <c r="P57" s="212"/>
      <c r="Q57" s="212"/>
    </row>
    <row r="58" spans="1:17">
      <c r="C58" s="212"/>
      <c r="D58" s="212"/>
      <c r="E58" s="212"/>
      <c r="F58" s="212"/>
      <c r="G58" s="212"/>
      <c r="H58" s="212"/>
      <c r="I58" s="212"/>
      <c r="J58" s="212"/>
      <c r="K58" s="212"/>
      <c r="L58" s="212"/>
      <c r="M58" s="212"/>
      <c r="N58" s="212"/>
      <c r="O58" s="212"/>
      <c r="P58" s="212"/>
      <c r="Q58" s="212"/>
    </row>
    <row r="59" spans="1:17">
      <c r="C59" s="212"/>
      <c r="D59" s="212"/>
      <c r="E59" s="212"/>
      <c r="F59" s="212"/>
      <c r="G59" s="212"/>
      <c r="H59" s="212"/>
      <c r="I59" s="212"/>
      <c r="J59" s="212"/>
      <c r="K59" s="212"/>
      <c r="L59" s="212"/>
      <c r="M59" s="212"/>
      <c r="N59" s="212"/>
      <c r="O59" s="212"/>
      <c r="P59" s="212"/>
      <c r="Q59" s="212"/>
    </row>
    <row r="76" ht="14.4" customHeight="1"/>
    <row r="77" ht="12.6" customHeight="1"/>
    <row r="305" spans="3:15">
      <c r="C305" s="198">
        <f>SUM(C304)</f>
        <v>0</v>
      </c>
      <c r="F305" s="198">
        <f>SUM(F304)</f>
        <v>0</v>
      </c>
      <c r="I305" s="198">
        <f>SUM(I304)</f>
        <v>0</v>
      </c>
      <c r="L305" s="198">
        <f>SUM(L304)</f>
        <v>0</v>
      </c>
      <c r="O305" s="198">
        <f>SUM(O304)</f>
        <v>0</v>
      </c>
    </row>
    <row r="307" spans="3:15">
      <c r="C307" s="189">
        <f>SUM(C305:C306)</f>
        <v>0</v>
      </c>
      <c r="F307" s="189">
        <f>SUM(F305:F306)</f>
        <v>0</v>
      </c>
      <c r="I307" s="189">
        <f>SUM(I305:I306)</f>
        <v>0</v>
      </c>
      <c r="L307" s="189">
        <f>SUM(L305:L306)</f>
        <v>0</v>
      </c>
      <c r="O307" s="189">
        <f>SUM(O305:O306)</f>
        <v>0</v>
      </c>
    </row>
    <row r="311" spans="3:15" ht="18.600000000000001" customHeight="1"/>
    <row r="354" spans="3:15">
      <c r="C354" s="198"/>
      <c r="F354" s="198"/>
      <c r="I354" s="198"/>
      <c r="L354" s="198"/>
      <c r="O354" s="198"/>
    </row>
    <row r="495" ht="13.95" customHeight="1"/>
    <row r="750" spans="3:15">
      <c r="C750" s="198"/>
      <c r="F750" s="198"/>
      <c r="I750" s="198"/>
      <c r="L750" s="198"/>
      <c r="O750" s="198"/>
    </row>
    <row r="1130" ht="28.2" customHeight="1"/>
    <row r="1818" ht="13.95" customHeight="1"/>
  </sheetData>
  <mergeCells count="10">
    <mergeCell ref="O5:Q5"/>
    <mergeCell ref="A51:Q51"/>
    <mergeCell ref="A53:Q53"/>
    <mergeCell ref="A54:Q54"/>
    <mergeCell ref="A2:Q2"/>
    <mergeCell ref="A3:Q3"/>
    <mergeCell ref="L5:N5"/>
    <mergeCell ref="I5:K5"/>
    <mergeCell ref="F5:H5"/>
    <mergeCell ref="C5:E5"/>
  </mergeCells>
  <printOptions horizontalCentered="1"/>
  <pageMargins left="0.11811023622047245" right="0.11811023622047245" top="0.55118110236220474" bottom="0.35433070866141736" header="0.31496062992125984" footer="0.31496062992125984"/>
  <pageSetup paperSize="9" fitToHeight="3"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T1812"/>
  <sheetViews>
    <sheetView zoomScaleNormal="100" workbookViewId="0"/>
  </sheetViews>
  <sheetFormatPr defaultColWidth="8.88671875" defaultRowHeight="13.2"/>
  <cols>
    <col min="1" max="1" width="1.33203125" style="1" customWidth="1"/>
    <col min="2" max="2" width="40.44140625" style="1" customWidth="1"/>
    <col min="3" max="3" width="7.6640625" style="16" customWidth="1"/>
    <col min="4" max="5" width="7.5546875" style="16" customWidth="1"/>
    <col min="6" max="6" width="8.33203125" style="16" customWidth="1"/>
    <col min="7" max="8" width="7.109375" style="16" customWidth="1"/>
    <col min="9" max="9" width="7.5546875" style="16" customWidth="1"/>
    <col min="10" max="11" width="8.109375" style="16" customWidth="1"/>
    <col min="12" max="14" width="6.6640625" style="16" customWidth="1"/>
    <col min="15" max="17" width="7.88671875" style="16" customWidth="1"/>
    <col min="18" max="18" width="15.44140625" style="16" customWidth="1"/>
    <col min="19" max="19" width="7.5546875" style="16" customWidth="1"/>
    <col min="20" max="20" width="32.5546875" style="16" customWidth="1"/>
    <col min="21" max="21" width="13.6640625" style="16" customWidth="1"/>
    <col min="22" max="16384" width="8.88671875" style="16"/>
  </cols>
  <sheetData>
    <row r="1" spans="1:17">
      <c r="A1" s="1" t="s">
        <v>43</v>
      </c>
      <c r="C1" s="140"/>
      <c r="D1" s="140"/>
      <c r="E1" s="140"/>
      <c r="F1" s="140"/>
      <c r="G1" s="140"/>
      <c r="H1" s="140"/>
      <c r="I1" s="140"/>
      <c r="J1" s="140"/>
      <c r="K1" s="140"/>
      <c r="L1" s="140"/>
      <c r="M1" s="140"/>
      <c r="N1" s="140"/>
      <c r="O1" s="140"/>
      <c r="P1" s="140"/>
      <c r="Q1" s="140"/>
    </row>
    <row r="2" spans="1:17">
      <c r="A2" s="651" t="s">
        <v>44</v>
      </c>
      <c r="B2" s="652"/>
      <c r="C2" s="652"/>
      <c r="D2" s="652"/>
      <c r="E2" s="652"/>
      <c r="F2" s="652"/>
      <c r="G2" s="652"/>
      <c r="H2" s="652"/>
      <c r="I2" s="652"/>
      <c r="J2" s="652"/>
      <c r="K2" s="652"/>
      <c r="L2" s="652"/>
      <c r="M2" s="652"/>
      <c r="N2" s="652"/>
      <c r="O2" s="652"/>
      <c r="P2" s="652"/>
      <c r="Q2" s="652"/>
    </row>
    <row r="3" spans="1:17" ht="29.25" customHeight="1">
      <c r="A3" s="651" t="s">
        <v>45</v>
      </c>
      <c r="B3" s="651"/>
      <c r="C3" s="651"/>
      <c r="D3" s="651"/>
      <c r="E3" s="651"/>
      <c r="F3" s="651"/>
      <c r="G3" s="651"/>
      <c r="H3" s="651"/>
      <c r="I3" s="651"/>
      <c r="J3" s="651"/>
      <c r="K3" s="651"/>
      <c r="L3" s="651"/>
      <c r="M3" s="651"/>
      <c r="N3" s="651"/>
      <c r="O3" s="652"/>
      <c r="P3" s="652"/>
      <c r="Q3" s="652"/>
    </row>
    <row r="4" spans="1:17" ht="13.8" thickBot="1">
      <c r="A4" s="29"/>
      <c r="B4" s="29"/>
      <c r="C4" s="29"/>
      <c r="D4" s="29"/>
      <c r="E4" s="29"/>
      <c r="F4" s="29"/>
      <c r="G4" s="29"/>
      <c r="H4" s="29"/>
      <c r="I4" s="29"/>
      <c r="J4" s="29"/>
      <c r="K4" s="29"/>
      <c r="L4" s="29"/>
      <c r="M4" s="29"/>
      <c r="N4" s="29"/>
      <c r="O4" s="151"/>
      <c r="P4" s="151"/>
      <c r="Q4" s="151"/>
    </row>
    <row r="5" spans="1:17" ht="26.25" customHeight="1">
      <c r="A5" s="67"/>
      <c r="B5" s="148"/>
      <c r="C5" s="653" t="s">
        <v>46</v>
      </c>
      <c r="D5" s="654"/>
      <c r="E5" s="655"/>
      <c r="F5" s="654" t="s">
        <v>47</v>
      </c>
      <c r="G5" s="654"/>
      <c r="H5" s="654"/>
      <c r="I5" s="653" t="s">
        <v>48</v>
      </c>
      <c r="J5" s="654"/>
      <c r="K5" s="654"/>
      <c r="L5" s="653" t="s">
        <v>49</v>
      </c>
      <c r="M5" s="654"/>
      <c r="N5" s="655"/>
      <c r="O5" s="654" t="s">
        <v>50</v>
      </c>
      <c r="P5" s="654"/>
      <c r="Q5" s="654"/>
    </row>
    <row r="6" spans="1:17" ht="15" customHeight="1">
      <c r="A6" s="68"/>
      <c r="B6" s="149"/>
      <c r="C6" s="156" t="s">
        <v>51</v>
      </c>
      <c r="D6" s="157" t="s">
        <v>52</v>
      </c>
      <c r="E6" s="158" t="s">
        <v>53</v>
      </c>
      <c r="F6" s="157" t="s">
        <v>51</v>
      </c>
      <c r="G6" s="157" t="s">
        <v>52</v>
      </c>
      <c r="H6" s="157" t="s">
        <v>53</v>
      </c>
      <c r="I6" s="156" t="s">
        <v>51</v>
      </c>
      <c r="J6" s="157" t="s">
        <v>52</v>
      </c>
      <c r="K6" s="157" t="s">
        <v>53</v>
      </c>
      <c r="L6" s="156" t="s">
        <v>51</v>
      </c>
      <c r="M6" s="157" t="s">
        <v>52</v>
      </c>
      <c r="N6" s="158" t="s">
        <v>53</v>
      </c>
      <c r="O6" s="157" t="s">
        <v>51</v>
      </c>
      <c r="P6" s="157" t="s">
        <v>52</v>
      </c>
      <c r="Q6" s="157" t="s">
        <v>53</v>
      </c>
    </row>
    <row r="7" spans="1:17">
      <c r="B7" s="140" t="s">
        <v>54</v>
      </c>
      <c r="C7" s="558">
        <v>10205</v>
      </c>
      <c r="D7" s="559">
        <v>7911</v>
      </c>
      <c r="E7" s="560">
        <v>18116</v>
      </c>
      <c r="F7" s="164">
        <v>0</v>
      </c>
      <c r="G7" s="164">
        <v>0</v>
      </c>
      <c r="H7" s="164">
        <v>0</v>
      </c>
      <c r="I7" s="558">
        <v>1</v>
      </c>
      <c r="J7" s="164">
        <v>1</v>
      </c>
      <c r="K7" s="164">
        <v>2</v>
      </c>
      <c r="L7" s="163">
        <v>0</v>
      </c>
      <c r="M7" s="164">
        <v>0</v>
      </c>
      <c r="N7" s="165">
        <v>0</v>
      </c>
      <c r="O7" s="559">
        <v>10206</v>
      </c>
      <c r="P7" s="164">
        <v>7912</v>
      </c>
      <c r="Q7" s="164">
        <v>18118</v>
      </c>
    </row>
    <row r="8" spans="1:17">
      <c r="B8" s="140" t="s">
        <v>55</v>
      </c>
      <c r="C8" s="163">
        <v>37</v>
      </c>
      <c r="D8" s="164">
        <v>37</v>
      </c>
      <c r="E8" s="165">
        <v>74</v>
      </c>
      <c r="F8" s="164">
        <v>0</v>
      </c>
      <c r="G8" s="164">
        <v>0</v>
      </c>
      <c r="H8" s="164">
        <v>0</v>
      </c>
      <c r="I8" s="163">
        <v>0</v>
      </c>
      <c r="J8" s="164">
        <v>0</v>
      </c>
      <c r="K8" s="164">
        <v>0</v>
      </c>
      <c r="L8" s="163">
        <v>0</v>
      </c>
      <c r="M8" s="164">
        <v>0</v>
      </c>
      <c r="N8" s="165">
        <v>0</v>
      </c>
      <c r="O8" s="164">
        <v>37</v>
      </c>
      <c r="P8" s="164">
        <v>37</v>
      </c>
      <c r="Q8" s="164">
        <v>74</v>
      </c>
    </row>
    <row r="9" spans="1:17" ht="12.75" customHeight="1">
      <c r="A9" s="206"/>
      <c r="B9" s="344" t="s">
        <v>56</v>
      </c>
      <c r="C9" s="163">
        <v>45436</v>
      </c>
      <c r="D9" s="164">
        <v>63203</v>
      </c>
      <c r="E9" s="165">
        <v>108639</v>
      </c>
      <c r="F9" s="164">
        <v>0</v>
      </c>
      <c r="G9" s="164">
        <v>0</v>
      </c>
      <c r="H9" s="164">
        <v>0</v>
      </c>
      <c r="I9" s="163">
        <v>88</v>
      </c>
      <c r="J9" s="164">
        <v>89</v>
      </c>
      <c r="K9" s="164">
        <v>177</v>
      </c>
      <c r="L9" s="163">
        <v>0</v>
      </c>
      <c r="M9" s="164">
        <v>0</v>
      </c>
      <c r="N9" s="165">
        <v>0</v>
      </c>
      <c r="O9" s="164">
        <v>45524</v>
      </c>
      <c r="P9" s="164">
        <v>63292</v>
      </c>
      <c r="Q9" s="164">
        <v>108816</v>
      </c>
    </row>
    <row r="10" spans="1:17">
      <c r="A10" s="341"/>
      <c r="B10" s="162" t="s">
        <v>57</v>
      </c>
      <c r="C10" s="163">
        <v>32023</v>
      </c>
      <c r="D10" s="164">
        <v>38218</v>
      </c>
      <c r="E10" s="165">
        <v>70241</v>
      </c>
      <c r="F10" s="164">
        <v>0</v>
      </c>
      <c r="G10" s="164">
        <v>0</v>
      </c>
      <c r="H10" s="164">
        <v>0</v>
      </c>
      <c r="I10" s="163">
        <v>14</v>
      </c>
      <c r="J10" s="164">
        <v>10</v>
      </c>
      <c r="K10" s="164">
        <v>24</v>
      </c>
      <c r="L10" s="163">
        <v>0</v>
      </c>
      <c r="M10" s="164">
        <v>0</v>
      </c>
      <c r="N10" s="165">
        <v>0</v>
      </c>
      <c r="O10" s="164">
        <v>32037</v>
      </c>
      <c r="P10" s="164">
        <v>38228</v>
      </c>
      <c r="Q10" s="164">
        <v>70265</v>
      </c>
    </row>
    <row r="11" spans="1:17">
      <c r="A11" s="341"/>
      <c r="B11" s="162" t="s">
        <v>58</v>
      </c>
      <c r="C11" s="163">
        <v>19427</v>
      </c>
      <c r="D11" s="164">
        <v>25227</v>
      </c>
      <c r="E11" s="165">
        <v>44654</v>
      </c>
      <c r="F11" s="164">
        <v>0</v>
      </c>
      <c r="G11" s="164">
        <v>0</v>
      </c>
      <c r="H11" s="164">
        <v>0</v>
      </c>
      <c r="I11" s="163">
        <v>12</v>
      </c>
      <c r="J11" s="164">
        <v>7</v>
      </c>
      <c r="K11" s="164">
        <v>19</v>
      </c>
      <c r="L11" s="163">
        <v>0</v>
      </c>
      <c r="M11" s="164">
        <v>0</v>
      </c>
      <c r="N11" s="165">
        <v>0</v>
      </c>
      <c r="O11" s="164">
        <v>19439</v>
      </c>
      <c r="P11" s="164">
        <v>25234</v>
      </c>
      <c r="Q11" s="164">
        <v>44673</v>
      </c>
    </row>
    <row r="12" spans="1:17">
      <c r="B12" s="8" t="s">
        <v>50</v>
      </c>
      <c r="C12" s="9">
        <f>SUM(C7:C11)</f>
        <v>107128</v>
      </c>
      <c r="D12" s="10">
        <f t="shared" ref="D12:Q12" si="0">SUM(D7:D11)</f>
        <v>134596</v>
      </c>
      <c r="E12" s="11">
        <f t="shared" si="0"/>
        <v>241724</v>
      </c>
      <c r="F12" s="10">
        <f t="shared" si="0"/>
        <v>0</v>
      </c>
      <c r="G12" s="10">
        <f t="shared" si="0"/>
        <v>0</v>
      </c>
      <c r="H12" s="10">
        <f t="shared" si="0"/>
        <v>0</v>
      </c>
      <c r="I12" s="9">
        <f t="shared" si="0"/>
        <v>115</v>
      </c>
      <c r="J12" s="10">
        <f t="shared" si="0"/>
        <v>107</v>
      </c>
      <c r="K12" s="10">
        <f t="shared" si="0"/>
        <v>222</v>
      </c>
      <c r="L12" s="9">
        <f t="shared" si="0"/>
        <v>0</v>
      </c>
      <c r="M12" s="10">
        <f t="shared" si="0"/>
        <v>0</v>
      </c>
      <c r="N12" s="11">
        <f t="shared" si="0"/>
        <v>0</v>
      </c>
      <c r="O12" s="10">
        <f t="shared" si="0"/>
        <v>107243</v>
      </c>
      <c r="P12" s="10">
        <f t="shared" si="0"/>
        <v>134703</v>
      </c>
      <c r="Q12" s="10">
        <f t="shared" si="0"/>
        <v>241946</v>
      </c>
    </row>
    <row r="13" spans="1:17">
      <c r="B13" s="8"/>
      <c r="C13" s="12"/>
      <c r="D13" s="13"/>
      <c r="E13" s="14"/>
      <c r="F13" s="13"/>
      <c r="G13" s="13"/>
      <c r="H13" s="13"/>
      <c r="I13" s="12"/>
      <c r="J13" s="13"/>
      <c r="K13" s="13"/>
      <c r="L13" s="12"/>
      <c r="M13" s="13"/>
      <c r="N13" s="14"/>
      <c r="O13" s="13"/>
      <c r="P13" s="13"/>
      <c r="Q13" s="13"/>
    </row>
    <row r="14" spans="1:17">
      <c r="B14" s="258" t="s">
        <v>59</v>
      </c>
      <c r="C14" s="163">
        <v>501</v>
      </c>
      <c r="D14" s="164">
        <v>1811</v>
      </c>
      <c r="E14" s="165">
        <v>2312</v>
      </c>
      <c r="F14" s="164">
        <v>0</v>
      </c>
      <c r="G14" s="164">
        <v>0</v>
      </c>
      <c r="H14" s="164">
        <v>0</v>
      </c>
      <c r="I14" s="163">
        <v>1</v>
      </c>
      <c r="J14" s="164">
        <v>1</v>
      </c>
      <c r="K14" s="164">
        <v>2</v>
      </c>
      <c r="L14" s="163">
        <v>0</v>
      </c>
      <c r="M14" s="164">
        <v>0</v>
      </c>
      <c r="N14" s="165">
        <v>0</v>
      </c>
      <c r="O14" s="163">
        <v>502</v>
      </c>
      <c r="P14" s="164">
        <v>1812</v>
      </c>
      <c r="Q14" s="164">
        <v>2314</v>
      </c>
    </row>
    <row r="15" spans="1:17">
      <c r="B15" s="140" t="s">
        <v>60</v>
      </c>
      <c r="C15" s="163">
        <v>2491</v>
      </c>
      <c r="D15" s="164">
        <v>3421</v>
      </c>
      <c r="E15" s="165">
        <v>5912</v>
      </c>
      <c r="F15" s="164">
        <v>0</v>
      </c>
      <c r="G15" s="164">
        <v>0</v>
      </c>
      <c r="H15" s="164">
        <v>0</v>
      </c>
      <c r="I15" s="163">
        <v>0</v>
      </c>
      <c r="J15" s="164">
        <v>0</v>
      </c>
      <c r="K15" s="164">
        <v>0</v>
      </c>
      <c r="L15" s="163">
        <v>0</v>
      </c>
      <c r="M15" s="164">
        <v>0</v>
      </c>
      <c r="N15" s="165">
        <v>0</v>
      </c>
      <c r="O15" s="164">
        <v>2491</v>
      </c>
      <c r="P15" s="164">
        <v>3421</v>
      </c>
      <c r="Q15" s="164">
        <v>5912</v>
      </c>
    </row>
    <row r="16" spans="1:17">
      <c r="B16" s="8" t="s">
        <v>50</v>
      </c>
      <c r="C16" s="9">
        <f>SUM(C14:C15)</f>
        <v>2992</v>
      </c>
      <c r="D16" s="10">
        <f t="shared" ref="D16:Q16" si="1">SUM(D14:D15)</f>
        <v>5232</v>
      </c>
      <c r="E16" s="11">
        <f t="shared" si="1"/>
        <v>8224</v>
      </c>
      <c r="F16" s="10">
        <f t="shared" si="1"/>
        <v>0</v>
      </c>
      <c r="G16" s="10">
        <f t="shared" si="1"/>
        <v>0</v>
      </c>
      <c r="H16" s="10">
        <f t="shared" si="1"/>
        <v>0</v>
      </c>
      <c r="I16" s="9">
        <f t="shared" si="1"/>
        <v>1</v>
      </c>
      <c r="J16" s="10">
        <f t="shared" si="1"/>
        <v>1</v>
      </c>
      <c r="K16" s="10">
        <f t="shared" si="1"/>
        <v>2</v>
      </c>
      <c r="L16" s="9">
        <f t="shared" si="1"/>
        <v>0</v>
      </c>
      <c r="M16" s="10">
        <f t="shared" si="1"/>
        <v>0</v>
      </c>
      <c r="N16" s="11">
        <f t="shared" si="1"/>
        <v>0</v>
      </c>
      <c r="O16" s="10">
        <f t="shared" si="1"/>
        <v>2993</v>
      </c>
      <c r="P16" s="10">
        <f t="shared" si="1"/>
        <v>5233</v>
      </c>
      <c r="Q16" s="10">
        <f t="shared" si="1"/>
        <v>8226</v>
      </c>
    </row>
    <row r="17" spans="1:17">
      <c r="B17" s="8"/>
      <c r="C17" s="12"/>
      <c r="D17" s="13"/>
      <c r="E17" s="14"/>
      <c r="F17" s="13"/>
      <c r="G17" s="13"/>
      <c r="H17" s="13"/>
      <c r="I17" s="12"/>
      <c r="J17" s="13"/>
      <c r="K17" s="13"/>
      <c r="L17" s="12"/>
      <c r="M17" s="13"/>
      <c r="N17" s="14"/>
      <c r="O17" s="13"/>
      <c r="P17" s="13"/>
      <c r="Q17" s="13"/>
    </row>
    <row r="18" spans="1:17">
      <c r="B18" s="258" t="s">
        <v>61</v>
      </c>
      <c r="C18" s="163">
        <v>3719</v>
      </c>
      <c r="D18" s="164">
        <v>3571</v>
      </c>
      <c r="E18" s="165">
        <v>7290</v>
      </c>
      <c r="F18" s="164">
        <v>0</v>
      </c>
      <c r="G18" s="164">
        <v>0</v>
      </c>
      <c r="H18" s="164">
        <v>0</v>
      </c>
      <c r="I18" s="163">
        <v>0</v>
      </c>
      <c r="J18" s="164">
        <v>0</v>
      </c>
      <c r="K18" s="164">
        <v>0</v>
      </c>
      <c r="L18" s="163">
        <v>0</v>
      </c>
      <c r="M18" s="164">
        <v>0</v>
      </c>
      <c r="N18" s="165">
        <v>0</v>
      </c>
      <c r="O18" s="164">
        <v>3719</v>
      </c>
      <c r="P18" s="164">
        <v>3571</v>
      </c>
      <c r="Q18" s="164">
        <v>7290</v>
      </c>
    </row>
    <row r="19" spans="1:17">
      <c r="B19" s="258" t="s">
        <v>62</v>
      </c>
      <c r="C19" s="163">
        <v>3058</v>
      </c>
      <c r="D19" s="164">
        <v>3081</v>
      </c>
      <c r="E19" s="165">
        <v>6139</v>
      </c>
      <c r="F19" s="164">
        <v>0</v>
      </c>
      <c r="G19" s="164">
        <v>0</v>
      </c>
      <c r="H19" s="164">
        <v>0</v>
      </c>
      <c r="I19" s="163">
        <v>0</v>
      </c>
      <c r="J19" s="164">
        <v>0</v>
      </c>
      <c r="K19" s="164">
        <v>0</v>
      </c>
      <c r="L19" s="163">
        <v>0</v>
      </c>
      <c r="M19" s="164">
        <v>0</v>
      </c>
      <c r="N19" s="165">
        <v>0</v>
      </c>
      <c r="O19" s="164">
        <v>3058</v>
      </c>
      <c r="P19" s="164">
        <v>3081</v>
      </c>
      <c r="Q19" s="164">
        <v>6139</v>
      </c>
    </row>
    <row r="20" spans="1:17">
      <c r="B20" s="8" t="s">
        <v>50</v>
      </c>
      <c r="C20" s="9">
        <f>SUM(C18:C19)</f>
        <v>6777</v>
      </c>
      <c r="D20" s="10">
        <f t="shared" ref="D20:Q20" si="2">SUM(D18:D19)</f>
        <v>6652</v>
      </c>
      <c r="E20" s="11">
        <f t="shared" si="2"/>
        <v>13429</v>
      </c>
      <c r="F20" s="10">
        <f t="shared" si="2"/>
        <v>0</v>
      </c>
      <c r="G20" s="10">
        <f t="shared" si="2"/>
        <v>0</v>
      </c>
      <c r="H20" s="10">
        <f t="shared" si="2"/>
        <v>0</v>
      </c>
      <c r="I20" s="9">
        <f t="shared" si="2"/>
        <v>0</v>
      </c>
      <c r="J20" s="10">
        <f t="shared" si="2"/>
        <v>0</v>
      </c>
      <c r="K20" s="10">
        <f t="shared" si="2"/>
        <v>0</v>
      </c>
      <c r="L20" s="9">
        <f t="shared" si="2"/>
        <v>0</v>
      </c>
      <c r="M20" s="10">
        <f t="shared" si="2"/>
        <v>0</v>
      </c>
      <c r="N20" s="11">
        <f t="shared" si="2"/>
        <v>0</v>
      </c>
      <c r="O20" s="10">
        <f t="shared" si="2"/>
        <v>6777</v>
      </c>
      <c r="P20" s="10">
        <f t="shared" si="2"/>
        <v>6652</v>
      </c>
      <c r="Q20" s="10">
        <f t="shared" si="2"/>
        <v>13429</v>
      </c>
    </row>
    <row r="21" spans="1:17">
      <c r="B21" s="8"/>
      <c r="C21" s="12"/>
      <c r="D21" s="13"/>
      <c r="E21" s="14"/>
      <c r="F21" s="13"/>
      <c r="G21" s="13"/>
      <c r="H21" s="13"/>
      <c r="I21" s="12"/>
      <c r="J21" s="13"/>
      <c r="K21" s="13"/>
      <c r="L21" s="12"/>
      <c r="M21" s="13"/>
      <c r="N21" s="14"/>
      <c r="O21" s="13"/>
      <c r="P21" s="13"/>
      <c r="Q21" s="13"/>
    </row>
    <row r="22" spans="1:17">
      <c r="B22" s="258" t="s">
        <v>63</v>
      </c>
      <c r="C22" s="163">
        <v>1001</v>
      </c>
      <c r="D22" s="164">
        <v>1208</v>
      </c>
      <c r="E22" s="165">
        <v>2209</v>
      </c>
      <c r="F22" s="164">
        <v>0</v>
      </c>
      <c r="G22" s="164">
        <v>0</v>
      </c>
      <c r="H22" s="164">
        <v>0</v>
      </c>
      <c r="I22" s="163">
        <v>3</v>
      </c>
      <c r="J22" s="164">
        <v>0</v>
      </c>
      <c r="K22" s="164">
        <v>3</v>
      </c>
      <c r="L22" s="163">
        <v>0</v>
      </c>
      <c r="M22" s="164">
        <v>0</v>
      </c>
      <c r="N22" s="165">
        <v>0</v>
      </c>
      <c r="O22" s="164">
        <v>1004</v>
      </c>
      <c r="P22" s="164">
        <v>1208</v>
      </c>
      <c r="Q22" s="164">
        <v>2212</v>
      </c>
    </row>
    <row r="23" spans="1:17">
      <c r="B23" s="140" t="s">
        <v>64</v>
      </c>
      <c r="C23" s="163">
        <v>3515</v>
      </c>
      <c r="D23" s="164">
        <v>4687</v>
      </c>
      <c r="E23" s="165">
        <v>8202</v>
      </c>
      <c r="F23" s="164">
        <v>0</v>
      </c>
      <c r="G23" s="164">
        <v>0</v>
      </c>
      <c r="H23" s="164">
        <v>0</v>
      </c>
      <c r="I23" s="163">
        <v>5</v>
      </c>
      <c r="J23" s="164">
        <v>1</v>
      </c>
      <c r="K23" s="164">
        <v>6</v>
      </c>
      <c r="L23" s="163">
        <v>0</v>
      </c>
      <c r="M23" s="164">
        <v>0</v>
      </c>
      <c r="N23" s="165">
        <v>0</v>
      </c>
      <c r="O23" s="164">
        <v>3520</v>
      </c>
      <c r="P23" s="164">
        <v>4688</v>
      </c>
      <c r="Q23" s="164">
        <v>8208</v>
      </c>
    </row>
    <row r="24" spans="1:17">
      <c r="B24" s="8" t="s">
        <v>50</v>
      </c>
      <c r="C24" s="9">
        <f>SUM(C22:C23)</f>
        <v>4516</v>
      </c>
      <c r="D24" s="10">
        <f t="shared" ref="D24:Q24" si="3">SUM(D22:D23)</f>
        <v>5895</v>
      </c>
      <c r="E24" s="11">
        <f t="shared" si="3"/>
        <v>10411</v>
      </c>
      <c r="F24" s="10">
        <f t="shared" si="3"/>
        <v>0</v>
      </c>
      <c r="G24" s="10">
        <f t="shared" si="3"/>
        <v>0</v>
      </c>
      <c r="H24" s="10">
        <f t="shared" si="3"/>
        <v>0</v>
      </c>
      <c r="I24" s="9">
        <f t="shared" si="3"/>
        <v>8</v>
      </c>
      <c r="J24" s="10">
        <f t="shared" si="3"/>
        <v>1</v>
      </c>
      <c r="K24" s="10">
        <f t="shared" si="3"/>
        <v>9</v>
      </c>
      <c r="L24" s="9">
        <f t="shared" si="3"/>
        <v>0</v>
      </c>
      <c r="M24" s="10">
        <f t="shared" si="3"/>
        <v>0</v>
      </c>
      <c r="N24" s="11">
        <f t="shared" si="3"/>
        <v>0</v>
      </c>
      <c r="O24" s="10">
        <f t="shared" si="3"/>
        <v>4524</v>
      </c>
      <c r="P24" s="10">
        <f t="shared" si="3"/>
        <v>5896</v>
      </c>
      <c r="Q24" s="10">
        <f t="shared" si="3"/>
        <v>10420</v>
      </c>
    </row>
    <row r="25" spans="1:17">
      <c r="B25" s="8"/>
      <c r="C25" s="12"/>
      <c r="D25" s="13"/>
      <c r="E25" s="14"/>
      <c r="F25" s="13"/>
      <c r="G25" s="13"/>
      <c r="H25" s="13"/>
      <c r="I25" s="12"/>
      <c r="J25" s="13"/>
      <c r="K25" s="13"/>
      <c r="L25" s="12"/>
      <c r="M25" s="13"/>
      <c r="N25" s="14"/>
      <c r="O25" s="13"/>
      <c r="P25" s="13"/>
      <c r="Q25" s="13"/>
    </row>
    <row r="26" spans="1:17">
      <c r="B26" s="258" t="s">
        <v>65</v>
      </c>
      <c r="C26" s="163">
        <v>0</v>
      </c>
      <c r="D26" s="164">
        <v>0</v>
      </c>
      <c r="E26" s="165">
        <v>0</v>
      </c>
      <c r="F26" s="164">
        <v>3515</v>
      </c>
      <c r="G26" s="164">
        <v>4373</v>
      </c>
      <c r="H26" s="164">
        <v>7888</v>
      </c>
      <c r="I26" s="163">
        <v>0</v>
      </c>
      <c r="J26" s="164">
        <v>0</v>
      </c>
      <c r="K26" s="164">
        <v>0</v>
      </c>
      <c r="L26" s="163">
        <v>46</v>
      </c>
      <c r="M26" s="164">
        <v>35</v>
      </c>
      <c r="N26" s="165">
        <v>81</v>
      </c>
      <c r="O26" s="164">
        <v>3561</v>
      </c>
      <c r="P26" s="164">
        <v>4408</v>
      </c>
      <c r="Q26" s="164">
        <v>7969</v>
      </c>
    </row>
    <row r="27" spans="1:17">
      <c r="B27" s="8" t="s">
        <v>50</v>
      </c>
      <c r="C27" s="9">
        <f>SUM(C26)</f>
        <v>0</v>
      </c>
      <c r="D27" s="10">
        <f t="shared" ref="D27:Q27" si="4">SUM(D26)</f>
        <v>0</v>
      </c>
      <c r="E27" s="11">
        <f t="shared" si="4"/>
        <v>0</v>
      </c>
      <c r="F27" s="10">
        <f t="shared" si="4"/>
        <v>3515</v>
      </c>
      <c r="G27" s="10">
        <f t="shared" si="4"/>
        <v>4373</v>
      </c>
      <c r="H27" s="10">
        <f t="shared" si="4"/>
        <v>7888</v>
      </c>
      <c r="I27" s="9">
        <f t="shared" si="4"/>
        <v>0</v>
      </c>
      <c r="J27" s="10">
        <f t="shared" si="4"/>
        <v>0</v>
      </c>
      <c r="K27" s="10">
        <f t="shared" si="4"/>
        <v>0</v>
      </c>
      <c r="L27" s="9">
        <f t="shared" si="4"/>
        <v>46</v>
      </c>
      <c r="M27" s="10">
        <f t="shared" si="4"/>
        <v>35</v>
      </c>
      <c r="N27" s="11">
        <f t="shared" si="4"/>
        <v>81</v>
      </c>
      <c r="O27" s="10">
        <f t="shared" si="4"/>
        <v>3561</v>
      </c>
      <c r="P27" s="10">
        <f t="shared" si="4"/>
        <v>4408</v>
      </c>
      <c r="Q27" s="10">
        <f t="shared" si="4"/>
        <v>7969</v>
      </c>
    </row>
    <row r="28" spans="1:17" ht="18" customHeight="1">
      <c r="B28" s="8" t="s">
        <v>66</v>
      </c>
      <c r="C28" s="12">
        <f>SUM(C27,C24,C20,C16,C12)</f>
        <v>121413</v>
      </c>
      <c r="D28" s="13">
        <f t="shared" ref="D28:Q28" si="5">SUM(D27,D24,D20,D16,D12)</f>
        <v>152375</v>
      </c>
      <c r="E28" s="14">
        <f t="shared" si="5"/>
        <v>273788</v>
      </c>
      <c r="F28" s="13">
        <f t="shared" si="5"/>
        <v>3515</v>
      </c>
      <c r="G28" s="13">
        <f t="shared" si="5"/>
        <v>4373</v>
      </c>
      <c r="H28" s="13">
        <f t="shared" si="5"/>
        <v>7888</v>
      </c>
      <c r="I28" s="12">
        <f t="shared" si="5"/>
        <v>124</v>
      </c>
      <c r="J28" s="13">
        <f t="shared" si="5"/>
        <v>109</v>
      </c>
      <c r="K28" s="13">
        <f t="shared" si="5"/>
        <v>233</v>
      </c>
      <c r="L28" s="12">
        <f t="shared" si="5"/>
        <v>46</v>
      </c>
      <c r="M28" s="13">
        <f t="shared" si="5"/>
        <v>35</v>
      </c>
      <c r="N28" s="14">
        <f t="shared" si="5"/>
        <v>81</v>
      </c>
      <c r="O28" s="13">
        <f t="shared" si="5"/>
        <v>125098</v>
      </c>
      <c r="P28" s="13">
        <f t="shared" si="5"/>
        <v>156892</v>
      </c>
      <c r="Q28" s="13">
        <f t="shared" si="5"/>
        <v>281990</v>
      </c>
    </row>
    <row r="29" spans="1:17">
      <c r="B29" s="8"/>
      <c r="C29" s="13"/>
      <c r="D29" s="13"/>
      <c r="E29" s="13"/>
      <c r="F29" s="13"/>
      <c r="G29" s="13"/>
      <c r="H29" s="13"/>
      <c r="I29" s="13"/>
      <c r="J29" s="13"/>
      <c r="K29" s="13"/>
      <c r="L29" s="13"/>
      <c r="M29" s="13"/>
      <c r="N29" s="13"/>
      <c r="O29" s="13"/>
      <c r="P29" s="13"/>
      <c r="Q29" s="13"/>
    </row>
    <row r="30" spans="1:17">
      <c r="C30" s="140"/>
      <c r="D30" s="140"/>
      <c r="E30" s="140"/>
      <c r="F30" s="140"/>
      <c r="G30" s="140"/>
      <c r="H30" s="140"/>
      <c r="I30" s="140"/>
      <c r="J30" s="140"/>
      <c r="K30" s="140"/>
      <c r="L30" s="140"/>
      <c r="M30" s="140"/>
      <c r="N30" s="140"/>
      <c r="O30" s="164"/>
      <c r="P30" s="164"/>
      <c r="Q30" s="164"/>
    </row>
    <row r="31" spans="1:17" ht="30.75" customHeight="1">
      <c r="A31" s="651" t="s">
        <v>67</v>
      </c>
      <c r="B31" s="651"/>
      <c r="C31" s="651"/>
      <c r="D31" s="651"/>
      <c r="E31" s="651"/>
      <c r="F31" s="651"/>
      <c r="G31" s="651"/>
      <c r="H31" s="651"/>
      <c r="I31" s="651"/>
      <c r="J31" s="651"/>
      <c r="K31" s="651"/>
      <c r="L31" s="651"/>
      <c r="M31" s="651"/>
      <c r="N31" s="651"/>
      <c r="O31" s="656"/>
      <c r="P31" s="656"/>
      <c r="Q31" s="656"/>
    </row>
    <row r="32" spans="1:17" ht="13.8" thickBot="1">
      <c r="A32" s="29"/>
      <c r="B32" s="29"/>
      <c r="C32" s="29"/>
      <c r="D32" s="29"/>
      <c r="E32" s="29"/>
      <c r="F32" s="29"/>
      <c r="G32" s="29"/>
      <c r="H32" s="29"/>
      <c r="I32" s="29"/>
      <c r="J32" s="29"/>
      <c r="K32" s="29"/>
      <c r="L32" s="29"/>
      <c r="M32" s="29"/>
      <c r="N32" s="29"/>
      <c r="O32" s="561"/>
      <c r="P32" s="561"/>
      <c r="Q32" s="561"/>
    </row>
    <row r="33" spans="1:20" ht="26.25" customHeight="1">
      <c r="A33" s="67"/>
      <c r="B33" s="148"/>
      <c r="C33" s="653" t="s">
        <v>46</v>
      </c>
      <c r="D33" s="654"/>
      <c r="E33" s="655"/>
      <c r="F33" s="654" t="s">
        <v>47</v>
      </c>
      <c r="G33" s="654"/>
      <c r="H33" s="654"/>
      <c r="I33" s="653" t="s">
        <v>48</v>
      </c>
      <c r="J33" s="654"/>
      <c r="K33" s="654"/>
      <c r="L33" s="653" t="s">
        <v>49</v>
      </c>
      <c r="M33" s="654"/>
      <c r="N33" s="655"/>
      <c r="O33" s="660" t="s">
        <v>50</v>
      </c>
      <c r="P33" s="660"/>
      <c r="Q33" s="660"/>
      <c r="R33" s="140"/>
      <c r="S33" s="140"/>
      <c r="T33" s="140"/>
    </row>
    <row r="34" spans="1:20">
      <c r="A34" s="68"/>
      <c r="B34" s="149"/>
      <c r="C34" s="156" t="s">
        <v>51</v>
      </c>
      <c r="D34" s="157" t="s">
        <v>52</v>
      </c>
      <c r="E34" s="158" t="s">
        <v>53</v>
      </c>
      <c r="F34" s="157" t="s">
        <v>51</v>
      </c>
      <c r="G34" s="157" t="s">
        <v>52</v>
      </c>
      <c r="H34" s="157" t="s">
        <v>53</v>
      </c>
      <c r="I34" s="156" t="s">
        <v>51</v>
      </c>
      <c r="J34" s="157" t="s">
        <v>52</v>
      </c>
      <c r="K34" s="157" t="s">
        <v>53</v>
      </c>
      <c r="L34" s="156" t="s">
        <v>51</v>
      </c>
      <c r="M34" s="157" t="s">
        <v>52</v>
      </c>
      <c r="N34" s="158" t="s">
        <v>53</v>
      </c>
      <c r="O34" s="562" t="s">
        <v>51</v>
      </c>
      <c r="P34" s="562" t="s">
        <v>52</v>
      </c>
      <c r="Q34" s="562" t="s">
        <v>53</v>
      </c>
      <c r="R34" s="140"/>
      <c r="S34" s="140"/>
      <c r="T34" s="140"/>
    </row>
    <row r="35" spans="1:20">
      <c r="B35" s="258" t="s">
        <v>54</v>
      </c>
      <c r="C35" s="163">
        <v>708</v>
      </c>
      <c r="D35" s="164">
        <v>725</v>
      </c>
      <c r="E35" s="165">
        <v>1433</v>
      </c>
      <c r="F35" s="164">
        <v>0</v>
      </c>
      <c r="G35" s="164">
        <v>0</v>
      </c>
      <c r="H35" s="164">
        <v>0</v>
      </c>
      <c r="I35" s="163">
        <v>0</v>
      </c>
      <c r="J35" s="164">
        <v>0</v>
      </c>
      <c r="K35" s="165">
        <v>0</v>
      </c>
      <c r="L35" s="163">
        <v>0</v>
      </c>
      <c r="M35" s="164">
        <v>0</v>
      </c>
      <c r="N35" s="165">
        <v>0</v>
      </c>
      <c r="O35" s="164">
        <v>708</v>
      </c>
      <c r="P35" s="164">
        <v>725</v>
      </c>
      <c r="Q35" s="164">
        <v>1433</v>
      </c>
      <c r="R35" s="140"/>
      <c r="S35" s="140"/>
      <c r="T35" s="140"/>
    </row>
    <row r="36" spans="1:20">
      <c r="B36" s="258" t="s">
        <v>55</v>
      </c>
      <c r="C36" s="163">
        <v>0</v>
      </c>
      <c r="D36" s="164">
        <v>3</v>
      </c>
      <c r="E36" s="165">
        <v>3</v>
      </c>
      <c r="F36" s="164">
        <v>0</v>
      </c>
      <c r="G36" s="164">
        <v>0</v>
      </c>
      <c r="H36" s="164">
        <v>0</v>
      </c>
      <c r="I36" s="163">
        <v>0</v>
      </c>
      <c r="J36" s="164">
        <v>0</v>
      </c>
      <c r="K36" s="165">
        <v>0</v>
      </c>
      <c r="L36" s="163">
        <v>0</v>
      </c>
      <c r="M36" s="164">
        <v>0</v>
      </c>
      <c r="N36" s="165">
        <v>0</v>
      </c>
      <c r="O36" s="164">
        <v>0</v>
      </c>
      <c r="P36" s="164">
        <v>3</v>
      </c>
      <c r="Q36" s="164">
        <v>3</v>
      </c>
      <c r="R36" s="140"/>
      <c r="S36" s="140"/>
      <c r="T36" s="140"/>
    </row>
    <row r="37" spans="1:20" ht="12.75" customHeight="1">
      <c r="A37" s="206"/>
      <c r="B37" s="343" t="s">
        <v>56</v>
      </c>
      <c r="C37" s="163">
        <v>2778</v>
      </c>
      <c r="D37" s="164">
        <v>4518</v>
      </c>
      <c r="E37" s="165">
        <v>7296</v>
      </c>
      <c r="F37" s="164">
        <v>0</v>
      </c>
      <c r="G37" s="164">
        <v>0</v>
      </c>
      <c r="H37" s="164">
        <v>0</v>
      </c>
      <c r="I37" s="163">
        <v>22</v>
      </c>
      <c r="J37" s="164">
        <v>21</v>
      </c>
      <c r="K37" s="165">
        <v>43</v>
      </c>
      <c r="L37" s="163">
        <v>0</v>
      </c>
      <c r="M37" s="164">
        <v>0</v>
      </c>
      <c r="N37" s="165">
        <v>0</v>
      </c>
      <c r="O37" s="164">
        <v>2800</v>
      </c>
      <c r="P37" s="164">
        <v>4539</v>
      </c>
      <c r="Q37" s="164">
        <v>7339</v>
      </c>
      <c r="R37" s="140"/>
      <c r="S37" s="140"/>
      <c r="T37" s="140"/>
    </row>
    <row r="38" spans="1:20">
      <c r="A38" s="341"/>
      <c r="B38" s="162" t="s">
        <v>57</v>
      </c>
      <c r="C38" s="163">
        <v>2890</v>
      </c>
      <c r="D38" s="164">
        <v>3683</v>
      </c>
      <c r="E38" s="165">
        <v>6573</v>
      </c>
      <c r="F38" s="164">
        <v>0</v>
      </c>
      <c r="G38" s="164">
        <v>0</v>
      </c>
      <c r="H38" s="164">
        <v>0</v>
      </c>
      <c r="I38" s="163">
        <v>2</v>
      </c>
      <c r="J38" s="164">
        <v>5</v>
      </c>
      <c r="K38" s="165">
        <v>7</v>
      </c>
      <c r="L38" s="163">
        <v>0</v>
      </c>
      <c r="M38" s="164">
        <v>0</v>
      </c>
      <c r="N38" s="165">
        <v>0</v>
      </c>
      <c r="O38" s="164">
        <v>2892</v>
      </c>
      <c r="P38" s="164">
        <v>3688</v>
      </c>
      <c r="Q38" s="164">
        <v>6580</v>
      </c>
      <c r="R38" s="140"/>
      <c r="S38" s="140"/>
      <c r="T38" s="140"/>
    </row>
    <row r="39" spans="1:20">
      <c r="A39" s="341"/>
      <c r="B39" s="162" t="s">
        <v>58</v>
      </c>
      <c r="C39" s="163">
        <v>4035</v>
      </c>
      <c r="D39" s="164">
        <v>5182</v>
      </c>
      <c r="E39" s="165">
        <v>9217</v>
      </c>
      <c r="F39" s="164">
        <v>0</v>
      </c>
      <c r="G39" s="164">
        <v>0</v>
      </c>
      <c r="H39" s="164">
        <v>0</v>
      </c>
      <c r="I39" s="163">
        <v>2</v>
      </c>
      <c r="J39" s="164">
        <v>5</v>
      </c>
      <c r="K39" s="165">
        <v>7</v>
      </c>
      <c r="L39" s="163">
        <v>0</v>
      </c>
      <c r="M39" s="164">
        <v>0</v>
      </c>
      <c r="N39" s="165">
        <v>0</v>
      </c>
      <c r="O39" s="164">
        <v>4037</v>
      </c>
      <c r="P39" s="164">
        <v>5187</v>
      </c>
      <c r="Q39" s="164">
        <v>9224</v>
      </c>
      <c r="R39" s="140"/>
      <c r="S39" s="140"/>
      <c r="T39" s="140"/>
    </row>
    <row r="40" spans="1:20">
      <c r="B40" s="8" t="s">
        <v>50</v>
      </c>
      <c r="C40" s="9">
        <f>SUM(C35:C39)</f>
        <v>10411</v>
      </c>
      <c r="D40" s="10">
        <f t="shared" ref="D40:Q40" si="6">SUM(D35:D39)</f>
        <v>14111</v>
      </c>
      <c r="E40" s="11">
        <f t="shared" si="6"/>
        <v>24522</v>
      </c>
      <c r="F40" s="10">
        <f t="shared" si="6"/>
        <v>0</v>
      </c>
      <c r="G40" s="10">
        <f t="shared" si="6"/>
        <v>0</v>
      </c>
      <c r="H40" s="10">
        <f t="shared" si="6"/>
        <v>0</v>
      </c>
      <c r="I40" s="9">
        <f t="shared" si="6"/>
        <v>26</v>
      </c>
      <c r="J40" s="10">
        <f t="shared" si="6"/>
        <v>31</v>
      </c>
      <c r="K40" s="11">
        <f t="shared" si="6"/>
        <v>57</v>
      </c>
      <c r="L40" s="9">
        <f t="shared" si="6"/>
        <v>0</v>
      </c>
      <c r="M40" s="10">
        <f t="shared" si="6"/>
        <v>0</v>
      </c>
      <c r="N40" s="11">
        <f t="shared" si="6"/>
        <v>0</v>
      </c>
      <c r="O40" s="10">
        <f t="shared" si="6"/>
        <v>10437</v>
      </c>
      <c r="P40" s="10">
        <f t="shared" si="6"/>
        <v>14142</v>
      </c>
      <c r="Q40" s="10">
        <f t="shared" si="6"/>
        <v>24579</v>
      </c>
      <c r="R40" s="140"/>
      <c r="S40" s="140"/>
      <c r="T40" s="140"/>
    </row>
    <row r="41" spans="1:20">
      <c r="B41" s="8"/>
      <c r="C41" s="12"/>
      <c r="D41" s="13"/>
      <c r="E41" s="14"/>
      <c r="F41" s="13"/>
      <c r="G41" s="13"/>
      <c r="H41" s="13"/>
      <c r="I41" s="12"/>
      <c r="J41" s="13"/>
      <c r="K41" s="14"/>
      <c r="L41" s="12"/>
      <c r="M41" s="13"/>
      <c r="N41" s="14"/>
      <c r="O41" s="13"/>
      <c r="P41" s="13"/>
      <c r="Q41" s="13"/>
      <c r="R41" s="140"/>
      <c r="S41" s="140"/>
      <c r="T41" s="140"/>
    </row>
    <row r="42" spans="1:20">
      <c r="B42" s="258" t="s">
        <v>59</v>
      </c>
      <c r="C42" s="163">
        <v>29</v>
      </c>
      <c r="D42" s="164">
        <v>61</v>
      </c>
      <c r="E42" s="165">
        <v>90</v>
      </c>
      <c r="F42" s="164">
        <v>0</v>
      </c>
      <c r="G42" s="164">
        <v>0</v>
      </c>
      <c r="H42" s="164">
        <v>0</v>
      </c>
      <c r="I42" s="163">
        <v>0</v>
      </c>
      <c r="J42" s="164">
        <v>0</v>
      </c>
      <c r="K42" s="165">
        <v>0</v>
      </c>
      <c r="L42" s="163">
        <v>0</v>
      </c>
      <c r="M42" s="164">
        <v>0</v>
      </c>
      <c r="N42" s="165">
        <v>0</v>
      </c>
      <c r="O42" s="164">
        <v>29</v>
      </c>
      <c r="P42" s="164">
        <v>61</v>
      </c>
      <c r="Q42" s="164">
        <v>90</v>
      </c>
      <c r="R42" s="140"/>
      <c r="S42" s="140"/>
      <c r="T42" s="140"/>
    </row>
    <row r="43" spans="1:20">
      <c r="B43" s="258" t="s">
        <v>60</v>
      </c>
      <c r="C43" s="163">
        <v>542</v>
      </c>
      <c r="D43" s="164">
        <v>671</v>
      </c>
      <c r="E43" s="165">
        <v>1213</v>
      </c>
      <c r="F43" s="164">
        <v>0</v>
      </c>
      <c r="G43" s="164">
        <v>0</v>
      </c>
      <c r="H43" s="164">
        <v>0</v>
      </c>
      <c r="I43" s="163">
        <v>0</v>
      </c>
      <c r="J43" s="164">
        <v>0</v>
      </c>
      <c r="K43" s="165">
        <v>0</v>
      </c>
      <c r="L43" s="163">
        <v>0</v>
      </c>
      <c r="M43" s="164">
        <v>0</v>
      </c>
      <c r="N43" s="165">
        <v>0</v>
      </c>
      <c r="O43" s="164">
        <v>542</v>
      </c>
      <c r="P43" s="164">
        <v>671</v>
      </c>
      <c r="Q43" s="164">
        <v>1213</v>
      </c>
      <c r="R43" s="140"/>
      <c r="S43" s="140"/>
      <c r="T43" s="140"/>
    </row>
    <row r="44" spans="1:20">
      <c r="B44" s="8" t="s">
        <v>50</v>
      </c>
      <c r="C44" s="9">
        <f>SUM(C42:C43)</f>
        <v>571</v>
      </c>
      <c r="D44" s="10">
        <f t="shared" ref="D44:Q44" si="7">SUM(D42:D43)</f>
        <v>732</v>
      </c>
      <c r="E44" s="11">
        <f t="shared" si="7"/>
        <v>1303</v>
      </c>
      <c r="F44" s="10">
        <f t="shared" si="7"/>
        <v>0</v>
      </c>
      <c r="G44" s="10">
        <f t="shared" si="7"/>
        <v>0</v>
      </c>
      <c r="H44" s="10">
        <f t="shared" si="7"/>
        <v>0</v>
      </c>
      <c r="I44" s="9">
        <f t="shared" si="7"/>
        <v>0</v>
      </c>
      <c r="J44" s="10">
        <f t="shared" si="7"/>
        <v>0</v>
      </c>
      <c r="K44" s="11">
        <f t="shared" si="7"/>
        <v>0</v>
      </c>
      <c r="L44" s="9">
        <f t="shared" si="7"/>
        <v>0</v>
      </c>
      <c r="M44" s="10">
        <f t="shared" si="7"/>
        <v>0</v>
      </c>
      <c r="N44" s="11">
        <f t="shared" si="7"/>
        <v>0</v>
      </c>
      <c r="O44" s="10">
        <f t="shared" si="7"/>
        <v>571</v>
      </c>
      <c r="P44" s="10">
        <f t="shared" si="7"/>
        <v>732</v>
      </c>
      <c r="Q44" s="10">
        <f t="shared" si="7"/>
        <v>1303</v>
      </c>
      <c r="R44" s="140"/>
      <c r="S44" s="140"/>
      <c r="T44" s="140"/>
    </row>
    <row r="45" spans="1:20">
      <c r="B45" s="8"/>
      <c r="C45" s="12"/>
      <c r="D45" s="13"/>
      <c r="E45" s="14"/>
      <c r="F45" s="13"/>
      <c r="G45" s="13"/>
      <c r="H45" s="13"/>
      <c r="I45" s="12"/>
      <c r="J45" s="13"/>
      <c r="K45" s="14"/>
      <c r="L45" s="12"/>
      <c r="M45" s="13"/>
      <c r="N45" s="14"/>
      <c r="O45" s="164"/>
      <c r="P45" s="164"/>
      <c r="Q45" s="164"/>
      <c r="R45" s="140"/>
      <c r="S45" s="140"/>
      <c r="T45" s="140"/>
    </row>
    <row r="46" spans="1:20">
      <c r="B46" s="258" t="s">
        <v>61</v>
      </c>
      <c r="C46" s="163">
        <v>4078</v>
      </c>
      <c r="D46" s="164">
        <v>3407</v>
      </c>
      <c r="E46" s="165">
        <v>7485</v>
      </c>
      <c r="F46" s="164">
        <v>0</v>
      </c>
      <c r="G46" s="164">
        <v>0</v>
      </c>
      <c r="H46" s="164">
        <v>0</v>
      </c>
      <c r="I46" s="163">
        <v>0</v>
      </c>
      <c r="J46" s="164">
        <v>0</v>
      </c>
      <c r="K46" s="165">
        <v>0</v>
      </c>
      <c r="L46" s="163">
        <v>0</v>
      </c>
      <c r="M46" s="164">
        <v>0</v>
      </c>
      <c r="N46" s="165">
        <v>0</v>
      </c>
      <c r="O46" s="164">
        <v>4078</v>
      </c>
      <c r="P46" s="164">
        <v>3407</v>
      </c>
      <c r="Q46" s="164">
        <v>7485</v>
      </c>
      <c r="R46" s="140"/>
      <c r="S46" s="140"/>
      <c r="T46" s="140"/>
    </row>
    <row r="47" spans="1:20">
      <c r="B47" s="258" t="s">
        <v>62</v>
      </c>
      <c r="C47" s="163">
        <v>3010</v>
      </c>
      <c r="D47" s="164">
        <v>2605</v>
      </c>
      <c r="E47" s="165">
        <v>5615</v>
      </c>
      <c r="F47" s="164">
        <v>0</v>
      </c>
      <c r="G47" s="164">
        <v>0</v>
      </c>
      <c r="H47" s="164">
        <v>0</v>
      </c>
      <c r="I47" s="163">
        <v>0</v>
      </c>
      <c r="J47" s="164">
        <v>0</v>
      </c>
      <c r="K47" s="165">
        <v>0</v>
      </c>
      <c r="L47" s="163">
        <v>0</v>
      </c>
      <c r="M47" s="164">
        <v>0</v>
      </c>
      <c r="N47" s="165">
        <v>0</v>
      </c>
      <c r="O47" s="164">
        <v>3010</v>
      </c>
      <c r="P47" s="164">
        <v>2605</v>
      </c>
      <c r="Q47" s="164">
        <v>5615</v>
      </c>
      <c r="R47" s="140"/>
      <c r="S47" s="140"/>
      <c r="T47" s="140"/>
    </row>
    <row r="48" spans="1:20">
      <c r="B48" s="8" t="s">
        <v>50</v>
      </c>
      <c r="C48" s="9">
        <f>SUM(C46:C47)</f>
        <v>7088</v>
      </c>
      <c r="D48" s="10">
        <f t="shared" ref="D48:Q48" si="8">SUM(D46:D47)</f>
        <v>6012</v>
      </c>
      <c r="E48" s="11">
        <f t="shared" si="8"/>
        <v>13100</v>
      </c>
      <c r="F48" s="10">
        <f t="shared" si="8"/>
        <v>0</v>
      </c>
      <c r="G48" s="10">
        <f t="shared" si="8"/>
        <v>0</v>
      </c>
      <c r="H48" s="10">
        <f t="shared" si="8"/>
        <v>0</v>
      </c>
      <c r="I48" s="9">
        <f t="shared" si="8"/>
        <v>0</v>
      </c>
      <c r="J48" s="10">
        <f t="shared" si="8"/>
        <v>0</v>
      </c>
      <c r="K48" s="11">
        <f t="shared" si="8"/>
        <v>0</v>
      </c>
      <c r="L48" s="9">
        <f t="shared" si="8"/>
        <v>0</v>
      </c>
      <c r="M48" s="10">
        <f t="shared" si="8"/>
        <v>0</v>
      </c>
      <c r="N48" s="11">
        <f t="shared" si="8"/>
        <v>0</v>
      </c>
      <c r="O48" s="10">
        <f t="shared" si="8"/>
        <v>7088</v>
      </c>
      <c r="P48" s="10">
        <f t="shared" si="8"/>
        <v>6012</v>
      </c>
      <c r="Q48" s="10">
        <f t="shared" si="8"/>
        <v>13100</v>
      </c>
      <c r="R48" s="140"/>
      <c r="S48" s="140"/>
      <c r="T48" s="140"/>
    </row>
    <row r="49" spans="1:20">
      <c r="B49" s="8"/>
      <c r="C49" s="12"/>
      <c r="D49" s="13"/>
      <c r="E49" s="14"/>
      <c r="F49" s="13"/>
      <c r="G49" s="13"/>
      <c r="H49" s="13"/>
      <c r="I49" s="12"/>
      <c r="J49" s="13"/>
      <c r="K49" s="14"/>
      <c r="L49" s="12"/>
      <c r="M49" s="13"/>
      <c r="N49" s="14"/>
      <c r="O49" s="164"/>
      <c r="P49" s="164"/>
      <c r="Q49" s="164"/>
      <c r="R49" s="140"/>
      <c r="S49" s="140"/>
      <c r="T49" s="140"/>
    </row>
    <row r="50" spans="1:20">
      <c r="B50" s="258" t="s">
        <v>63</v>
      </c>
      <c r="C50" s="163">
        <v>370</v>
      </c>
      <c r="D50" s="164">
        <v>587</v>
      </c>
      <c r="E50" s="165">
        <v>957</v>
      </c>
      <c r="F50" s="164">
        <v>0</v>
      </c>
      <c r="G50" s="164">
        <v>0</v>
      </c>
      <c r="H50" s="164">
        <v>0</v>
      </c>
      <c r="I50" s="163">
        <v>1</v>
      </c>
      <c r="J50" s="164">
        <v>3</v>
      </c>
      <c r="K50" s="165">
        <v>4</v>
      </c>
      <c r="L50" s="163">
        <v>0</v>
      </c>
      <c r="M50" s="164">
        <v>0</v>
      </c>
      <c r="N50" s="165">
        <v>0</v>
      </c>
      <c r="O50" s="164">
        <v>371</v>
      </c>
      <c r="P50" s="164">
        <v>590</v>
      </c>
      <c r="Q50" s="164">
        <v>961</v>
      </c>
      <c r="R50" s="140"/>
      <c r="S50" s="140"/>
      <c r="T50" s="140"/>
    </row>
    <row r="51" spans="1:20">
      <c r="B51" s="258" t="s">
        <v>64</v>
      </c>
      <c r="C51" s="163">
        <v>167</v>
      </c>
      <c r="D51" s="164">
        <v>305</v>
      </c>
      <c r="E51" s="165">
        <v>472</v>
      </c>
      <c r="F51" s="164">
        <v>0</v>
      </c>
      <c r="G51" s="164">
        <v>0</v>
      </c>
      <c r="H51" s="164">
        <v>0</v>
      </c>
      <c r="I51" s="163">
        <v>0</v>
      </c>
      <c r="J51" s="164">
        <v>0</v>
      </c>
      <c r="K51" s="165">
        <v>0</v>
      </c>
      <c r="L51" s="163">
        <v>0</v>
      </c>
      <c r="M51" s="164">
        <v>0</v>
      </c>
      <c r="N51" s="165">
        <v>0</v>
      </c>
      <c r="O51" s="164">
        <v>167</v>
      </c>
      <c r="P51" s="164">
        <v>305</v>
      </c>
      <c r="Q51" s="164">
        <v>472</v>
      </c>
      <c r="R51" s="140"/>
      <c r="S51" s="140"/>
      <c r="T51" s="140"/>
    </row>
    <row r="52" spans="1:20">
      <c r="B52" s="8" t="s">
        <v>50</v>
      </c>
      <c r="C52" s="9">
        <f>SUM(C50:C51)</f>
        <v>537</v>
      </c>
      <c r="D52" s="10">
        <f t="shared" ref="D52:Q52" si="9">SUM(D50:D51)</f>
        <v>892</v>
      </c>
      <c r="E52" s="11">
        <f t="shared" si="9"/>
        <v>1429</v>
      </c>
      <c r="F52" s="10">
        <f t="shared" si="9"/>
        <v>0</v>
      </c>
      <c r="G52" s="10">
        <f t="shared" si="9"/>
        <v>0</v>
      </c>
      <c r="H52" s="10">
        <f t="shared" si="9"/>
        <v>0</v>
      </c>
      <c r="I52" s="9">
        <f t="shared" si="9"/>
        <v>1</v>
      </c>
      <c r="J52" s="10">
        <f t="shared" si="9"/>
        <v>3</v>
      </c>
      <c r="K52" s="11">
        <f t="shared" si="9"/>
        <v>4</v>
      </c>
      <c r="L52" s="9">
        <f t="shared" si="9"/>
        <v>0</v>
      </c>
      <c r="M52" s="10">
        <f t="shared" si="9"/>
        <v>0</v>
      </c>
      <c r="N52" s="11">
        <f t="shared" si="9"/>
        <v>0</v>
      </c>
      <c r="O52" s="10">
        <f t="shared" si="9"/>
        <v>538</v>
      </c>
      <c r="P52" s="10">
        <f t="shared" si="9"/>
        <v>895</v>
      </c>
      <c r="Q52" s="10">
        <f t="shared" si="9"/>
        <v>1433</v>
      </c>
      <c r="R52" s="140"/>
      <c r="S52" s="140"/>
      <c r="T52" s="140"/>
    </row>
    <row r="53" spans="1:20">
      <c r="B53" s="8"/>
      <c r="C53" s="12"/>
      <c r="D53" s="13"/>
      <c r="E53" s="14"/>
      <c r="F53" s="13"/>
      <c r="G53" s="13"/>
      <c r="H53" s="13"/>
      <c r="I53" s="12"/>
      <c r="J53" s="13"/>
      <c r="K53" s="13"/>
      <c r="L53" s="12"/>
      <c r="M53" s="13"/>
      <c r="N53" s="14"/>
      <c r="O53" s="164"/>
      <c r="P53" s="164"/>
      <c r="Q53" s="164"/>
      <c r="R53" s="140"/>
      <c r="S53" s="140"/>
      <c r="T53" s="140"/>
    </row>
    <row r="54" spans="1:20">
      <c r="B54" s="258" t="s">
        <v>65</v>
      </c>
      <c r="C54" s="163">
        <v>0</v>
      </c>
      <c r="D54" s="164">
        <v>0</v>
      </c>
      <c r="E54" s="165">
        <v>0</v>
      </c>
      <c r="F54" s="164">
        <v>356</v>
      </c>
      <c r="G54" s="164">
        <v>444</v>
      </c>
      <c r="H54" s="164">
        <v>800</v>
      </c>
      <c r="I54" s="163">
        <v>0</v>
      </c>
      <c r="J54" s="164">
        <v>0</v>
      </c>
      <c r="K54" s="164">
        <v>0</v>
      </c>
      <c r="L54" s="163">
        <v>0</v>
      </c>
      <c r="M54" s="164">
        <v>4</v>
      </c>
      <c r="N54" s="165">
        <v>4</v>
      </c>
      <c r="O54" s="164">
        <v>356</v>
      </c>
      <c r="P54" s="164">
        <v>448</v>
      </c>
      <c r="Q54" s="164">
        <v>804</v>
      </c>
      <c r="R54" s="210"/>
      <c r="S54" s="140"/>
      <c r="T54" s="140"/>
    </row>
    <row r="55" spans="1:20">
      <c r="B55" s="8" t="s">
        <v>50</v>
      </c>
      <c r="C55" s="9">
        <f>SUM(C54)</f>
        <v>0</v>
      </c>
      <c r="D55" s="10">
        <f t="shared" ref="D55:Q55" si="10">SUM(D54)</f>
        <v>0</v>
      </c>
      <c r="E55" s="11">
        <f t="shared" si="10"/>
        <v>0</v>
      </c>
      <c r="F55" s="10">
        <f t="shared" si="10"/>
        <v>356</v>
      </c>
      <c r="G55" s="10">
        <f t="shared" si="10"/>
        <v>444</v>
      </c>
      <c r="H55" s="10">
        <f t="shared" si="10"/>
        <v>800</v>
      </c>
      <c r="I55" s="9">
        <f t="shared" si="10"/>
        <v>0</v>
      </c>
      <c r="J55" s="10">
        <f t="shared" si="10"/>
        <v>0</v>
      </c>
      <c r="K55" s="10">
        <f t="shared" si="10"/>
        <v>0</v>
      </c>
      <c r="L55" s="9">
        <f t="shared" si="10"/>
        <v>0</v>
      </c>
      <c r="M55" s="10">
        <f t="shared" si="10"/>
        <v>4</v>
      </c>
      <c r="N55" s="11">
        <f t="shared" si="10"/>
        <v>4</v>
      </c>
      <c r="O55" s="38">
        <f t="shared" si="10"/>
        <v>356</v>
      </c>
      <c r="P55" s="38">
        <f t="shared" si="10"/>
        <v>448</v>
      </c>
      <c r="Q55" s="38">
        <f t="shared" si="10"/>
        <v>804</v>
      </c>
      <c r="R55" s="13"/>
      <c r="S55" s="140"/>
      <c r="T55" s="140"/>
    </row>
    <row r="56" spans="1:20" ht="17.25" customHeight="1">
      <c r="B56" s="8" t="s">
        <v>66</v>
      </c>
      <c r="C56" s="12">
        <f>SUM(C55,C52,C48,C44,C40)</f>
        <v>18607</v>
      </c>
      <c r="D56" s="13">
        <f t="shared" ref="D56:Q56" si="11">SUM(D55,D52,D48,D44,D40)</f>
        <v>21747</v>
      </c>
      <c r="E56" s="14">
        <f t="shared" si="11"/>
        <v>40354</v>
      </c>
      <c r="F56" s="13">
        <f t="shared" si="11"/>
        <v>356</v>
      </c>
      <c r="G56" s="13">
        <f t="shared" si="11"/>
        <v>444</v>
      </c>
      <c r="H56" s="13">
        <f t="shared" si="11"/>
        <v>800</v>
      </c>
      <c r="I56" s="12">
        <f t="shared" si="11"/>
        <v>27</v>
      </c>
      <c r="J56" s="13">
        <f t="shared" si="11"/>
        <v>34</v>
      </c>
      <c r="K56" s="13">
        <f t="shared" si="11"/>
        <v>61</v>
      </c>
      <c r="L56" s="12">
        <f t="shared" si="11"/>
        <v>0</v>
      </c>
      <c r="M56" s="13">
        <f t="shared" si="11"/>
        <v>4</v>
      </c>
      <c r="N56" s="14">
        <f t="shared" si="11"/>
        <v>4</v>
      </c>
      <c r="O56" s="12">
        <f t="shared" si="11"/>
        <v>18990</v>
      </c>
      <c r="P56" s="13">
        <f t="shared" si="11"/>
        <v>22229</v>
      </c>
      <c r="Q56" s="13">
        <f t="shared" si="11"/>
        <v>41219</v>
      </c>
      <c r="R56" s="140"/>
      <c r="S56" s="140"/>
      <c r="T56" s="140"/>
    </row>
    <row r="57" spans="1:20">
      <c r="B57" s="8"/>
      <c r="C57" s="13"/>
      <c r="D57" s="13"/>
      <c r="E57" s="13"/>
      <c r="F57" s="13"/>
      <c r="G57" s="13"/>
      <c r="H57" s="13"/>
      <c r="I57" s="13"/>
      <c r="J57" s="13"/>
      <c r="K57" s="13"/>
      <c r="L57" s="13"/>
      <c r="M57" s="13"/>
      <c r="N57" s="13"/>
      <c r="O57" s="140"/>
      <c r="P57" s="140"/>
      <c r="Q57" s="140"/>
      <c r="R57" s="140"/>
      <c r="S57" s="140"/>
      <c r="T57" s="140"/>
    </row>
    <row r="58" spans="1:20">
      <c r="C58" s="164"/>
      <c r="D58" s="140"/>
      <c r="E58" s="140"/>
      <c r="F58" s="140"/>
      <c r="G58" s="140"/>
      <c r="H58" s="140"/>
      <c r="I58" s="140"/>
      <c r="J58" s="140"/>
      <c r="K58" s="140"/>
      <c r="L58" s="140"/>
      <c r="M58" s="140"/>
      <c r="N58" s="140"/>
      <c r="O58" s="164"/>
      <c r="P58" s="164"/>
      <c r="Q58" s="164"/>
      <c r="R58" s="140"/>
      <c r="S58" s="140"/>
      <c r="T58" s="140"/>
    </row>
    <row r="59" spans="1:20">
      <c r="C59" s="140"/>
      <c r="D59" s="140"/>
      <c r="E59" s="140"/>
      <c r="F59" s="164"/>
      <c r="G59" s="140"/>
      <c r="H59" s="140"/>
      <c r="I59" s="140"/>
      <c r="J59" s="140"/>
      <c r="K59" s="140"/>
      <c r="L59" s="140"/>
      <c r="M59" s="140"/>
      <c r="N59" s="140"/>
      <c r="O59" s="164"/>
      <c r="P59" s="164"/>
      <c r="Q59" s="164"/>
      <c r="R59" s="140"/>
      <c r="S59" s="140"/>
      <c r="T59" s="140"/>
    </row>
    <row r="60" spans="1:20" ht="27.75" customHeight="1">
      <c r="A60" s="651" t="s">
        <v>68</v>
      </c>
      <c r="B60" s="651"/>
      <c r="C60" s="651"/>
      <c r="D60" s="651"/>
      <c r="E60" s="651"/>
      <c r="F60" s="651"/>
      <c r="G60" s="651"/>
      <c r="H60" s="651"/>
      <c r="I60" s="651"/>
      <c r="J60" s="651"/>
      <c r="K60" s="651"/>
      <c r="L60" s="651"/>
      <c r="M60" s="651"/>
      <c r="N60" s="651"/>
      <c r="O60" s="651"/>
      <c r="P60" s="651"/>
      <c r="Q60" s="651"/>
      <c r="R60" s="651"/>
      <c r="S60" s="542"/>
      <c r="T60" s="542"/>
    </row>
    <row r="61" spans="1:20" ht="13.8" thickBot="1">
      <c r="A61" s="29"/>
      <c r="B61" s="29"/>
      <c r="C61" s="29"/>
      <c r="D61" s="29"/>
      <c r="E61" s="29"/>
      <c r="F61" s="29"/>
      <c r="G61" s="29"/>
      <c r="H61" s="29"/>
      <c r="I61" s="29"/>
      <c r="J61" s="29"/>
      <c r="K61" s="29"/>
      <c r="L61" s="29"/>
      <c r="M61" s="29"/>
      <c r="N61" s="29"/>
      <c r="O61" s="218"/>
      <c r="P61" s="218"/>
      <c r="Q61" s="218"/>
      <c r="R61" s="140"/>
      <c r="S61" s="140"/>
      <c r="T61" s="140"/>
    </row>
    <row r="62" spans="1:20" ht="26.25" customHeight="1">
      <c r="A62" s="67"/>
      <c r="B62" s="148"/>
      <c r="C62" s="653" t="s">
        <v>46</v>
      </c>
      <c r="D62" s="654"/>
      <c r="E62" s="655"/>
      <c r="F62" s="654" t="s">
        <v>47</v>
      </c>
      <c r="G62" s="654"/>
      <c r="H62" s="654"/>
      <c r="I62" s="653" t="s">
        <v>48</v>
      </c>
      <c r="J62" s="654"/>
      <c r="K62" s="654"/>
      <c r="L62" s="653" t="s">
        <v>49</v>
      </c>
      <c r="M62" s="654"/>
      <c r="N62" s="654"/>
      <c r="O62" s="657" t="s">
        <v>50</v>
      </c>
      <c r="P62" s="658"/>
      <c r="Q62" s="659"/>
      <c r="R62" s="345" t="s">
        <v>69</v>
      </c>
      <c r="S62" s="140"/>
      <c r="T62" s="140"/>
    </row>
    <row r="63" spans="1:20">
      <c r="A63" s="68"/>
      <c r="B63" s="149"/>
      <c r="C63" s="156" t="s">
        <v>51</v>
      </c>
      <c r="D63" s="157" t="s">
        <v>52</v>
      </c>
      <c r="E63" s="158" t="s">
        <v>53</v>
      </c>
      <c r="F63" s="157" t="s">
        <v>51</v>
      </c>
      <c r="G63" s="157" t="s">
        <v>52</v>
      </c>
      <c r="H63" s="157" t="s">
        <v>53</v>
      </c>
      <c r="I63" s="156" t="s">
        <v>51</v>
      </c>
      <c r="J63" s="157" t="s">
        <v>52</v>
      </c>
      <c r="K63" s="157" t="s">
        <v>53</v>
      </c>
      <c r="L63" s="156" t="s">
        <v>51</v>
      </c>
      <c r="M63" s="157" t="s">
        <v>52</v>
      </c>
      <c r="N63" s="157" t="s">
        <v>53</v>
      </c>
      <c r="O63" s="219" t="s">
        <v>51</v>
      </c>
      <c r="P63" s="220" t="s">
        <v>52</v>
      </c>
      <c r="Q63" s="221" t="s">
        <v>53</v>
      </c>
      <c r="R63" s="157"/>
      <c r="S63" s="140"/>
      <c r="T63" s="140"/>
    </row>
    <row r="64" spans="1:20">
      <c r="B64" s="258" t="s">
        <v>54</v>
      </c>
      <c r="C64" s="395">
        <f t="shared" ref="C64:Q64" si="12">SUM(C35,C7)</f>
        <v>10913</v>
      </c>
      <c r="D64" s="396">
        <f t="shared" si="12"/>
        <v>8636</v>
      </c>
      <c r="E64" s="397">
        <f t="shared" si="12"/>
        <v>19549</v>
      </c>
      <c r="F64" s="209">
        <f t="shared" si="12"/>
        <v>0</v>
      </c>
      <c r="G64" s="209">
        <f t="shared" si="12"/>
        <v>0</v>
      </c>
      <c r="H64" s="209">
        <f t="shared" si="12"/>
        <v>0</v>
      </c>
      <c r="I64" s="395">
        <f t="shared" si="12"/>
        <v>1</v>
      </c>
      <c r="J64" s="396">
        <f t="shared" si="12"/>
        <v>1</v>
      </c>
      <c r="K64" s="396">
        <f t="shared" si="12"/>
        <v>2</v>
      </c>
      <c r="L64" s="208">
        <f t="shared" si="12"/>
        <v>0</v>
      </c>
      <c r="M64" s="209">
        <f t="shared" si="12"/>
        <v>0</v>
      </c>
      <c r="N64" s="209">
        <f t="shared" si="12"/>
        <v>0</v>
      </c>
      <c r="O64" s="208">
        <f t="shared" si="12"/>
        <v>10914</v>
      </c>
      <c r="P64" s="209">
        <f t="shared" si="12"/>
        <v>8637</v>
      </c>
      <c r="Q64" s="222">
        <f t="shared" si="12"/>
        <v>19551</v>
      </c>
      <c r="R64" s="396">
        <v>2463</v>
      </c>
      <c r="S64" s="140"/>
      <c r="T64" s="140"/>
    </row>
    <row r="65" spans="1:20">
      <c r="B65" s="258" t="s">
        <v>55</v>
      </c>
      <c r="C65" s="208">
        <f t="shared" ref="C65:Q65" si="13">SUM(C36,C8)</f>
        <v>37</v>
      </c>
      <c r="D65" s="209">
        <f t="shared" si="13"/>
        <v>40</v>
      </c>
      <c r="E65" s="222">
        <f t="shared" si="13"/>
        <v>77</v>
      </c>
      <c r="F65" s="209">
        <f t="shared" si="13"/>
        <v>0</v>
      </c>
      <c r="G65" s="209">
        <f t="shared" si="13"/>
        <v>0</v>
      </c>
      <c r="H65" s="209">
        <f t="shared" si="13"/>
        <v>0</v>
      </c>
      <c r="I65" s="208">
        <f t="shared" si="13"/>
        <v>0</v>
      </c>
      <c r="J65" s="209">
        <f t="shared" si="13"/>
        <v>0</v>
      </c>
      <c r="K65" s="209">
        <f t="shared" si="13"/>
        <v>0</v>
      </c>
      <c r="L65" s="208">
        <f t="shared" si="13"/>
        <v>0</v>
      </c>
      <c r="M65" s="209">
        <f t="shared" si="13"/>
        <v>0</v>
      </c>
      <c r="N65" s="209">
        <f t="shared" si="13"/>
        <v>0</v>
      </c>
      <c r="O65" s="208">
        <f t="shared" si="13"/>
        <v>37</v>
      </c>
      <c r="P65" s="209">
        <f t="shared" si="13"/>
        <v>40</v>
      </c>
      <c r="Q65" s="222">
        <f t="shared" si="13"/>
        <v>77</v>
      </c>
      <c r="R65" s="209">
        <v>3</v>
      </c>
      <c r="S65" s="140"/>
      <c r="T65" s="140"/>
    </row>
    <row r="66" spans="1:20" ht="12.75" customHeight="1">
      <c r="A66" s="206"/>
      <c r="B66" s="343" t="s">
        <v>56</v>
      </c>
      <c r="C66" s="208">
        <f t="shared" ref="C66:Q66" si="14">SUM(C37,C9)</f>
        <v>48214</v>
      </c>
      <c r="D66" s="209">
        <f t="shared" si="14"/>
        <v>67721</v>
      </c>
      <c r="E66" s="222">
        <f t="shared" si="14"/>
        <v>115935</v>
      </c>
      <c r="F66" s="209">
        <f t="shared" si="14"/>
        <v>0</v>
      </c>
      <c r="G66" s="209">
        <f t="shared" si="14"/>
        <v>0</v>
      </c>
      <c r="H66" s="209">
        <f t="shared" si="14"/>
        <v>0</v>
      </c>
      <c r="I66" s="208">
        <f t="shared" si="14"/>
        <v>110</v>
      </c>
      <c r="J66" s="209">
        <f t="shared" si="14"/>
        <v>110</v>
      </c>
      <c r="K66" s="209">
        <f t="shared" si="14"/>
        <v>220</v>
      </c>
      <c r="L66" s="208">
        <f t="shared" si="14"/>
        <v>0</v>
      </c>
      <c r="M66" s="209">
        <f t="shared" si="14"/>
        <v>0</v>
      </c>
      <c r="N66" s="209">
        <f t="shared" si="14"/>
        <v>0</v>
      </c>
      <c r="O66" s="208">
        <f t="shared" si="14"/>
        <v>48324</v>
      </c>
      <c r="P66" s="209">
        <f t="shared" si="14"/>
        <v>67831</v>
      </c>
      <c r="Q66" s="222">
        <f t="shared" si="14"/>
        <v>116155</v>
      </c>
      <c r="R66" s="209">
        <v>10323</v>
      </c>
      <c r="S66" s="140"/>
      <c r="T66" s="140"/>
    </row>
    <row r="67" spans="1:20">
      <c r="A67" s="341"/>
      <c r="B67" s="162" t="s">
        <v>57</v>
      </c>
      <c r="C67" s="208">
        <f t="shared" ref="C67:Q67" si="15">SUM(C38,C10)</f>
        <v>34913</v>
      </c>
      <c r="D67" s="209">
        <f t="shared" si="15"/>
        <v>41901</v>
      </c>
      <c r="E67" s="222">
        <f t="shared" si="15"/>
        <v>76814</v>
      </c>
      <c r="F67" s="209">
        <f t="shared" si="15"/>
        <v>0</v>
      </c>
      <c r="G67" s="209">
        <f t="shared" si="15"/>
        <v>0</v>
      </c>
      <c r="H67" s="209">
        <f t="shared" si="15"/>
        <v>0</v>
      </c>
      <c r="I67" s="208">
        <f t="shared" si="15"/>
        <v>16</v>
      </c>
      <c r="J67" s="209">
        <f t="shared" si="15"/>
        <v>15</v>
      </c>
      <c r="K67" s="209">
        <f t="shared" si="15"/>
        <v>31</v>
      </c>
      <c r="L67" s="208">
        <f t="shared" si="15"/>
        <v>0</v>
      </c>
      <c r="M67" s="209">
        <f t="shared" si="15"/>
        <v>0</v>
      </c>
      <c r="N67" s="209">
        <f t="shared" si="15"/>
        <v>0</v>
      </c>
      <c r="O67" s="208">
        <f t="shared" si="15"/>
        <v>34929</v>
      </c>
      <c r="P67" s="209">
        <f t="shared" si="15"/>
        <v>41916</v>
      </c>
      <c r="Q67" s="222">
        <f t="shared" si="15"/>
        <v>76845</v>
      </c>
      <c r="R67" s="209">
        <v>4327</v>
      </c>
      <c r="S67" s="140"/>
      <c r="T67" s="140"/>
    </row>
    <row r="68" spans="1:20">
      <c r="A68" s="341"/>
      <c r="B68" s="162" t="s">
        <v>58</v>
      </c>
      <c r="C68" s="208">
        <f t="shared" ref="C68:Q68" si="16">SUM(C39,C11)</f>
        <v>23462</v>
      </c>
      <c r="D68" s="209">
        <f t="shared" si="16"/>
        <v>30409</v>
      </c>
      <c r="E68" s="222">
        <f t="shared" si="16"/>
        <v>53871</v>
      </c>
      <c r="F68" s="209">
        <f t="shared" si="16"/>
        <v>0</v>
      </c>
      <c r="G68" s="209">
        <f t="shared" si="16"/>
        <v>0</v>
      </c>
      <c r="H68" s="209">
        <f t="shared" si="16"/>
        <v>0</v>
      </c>
      <c r="I68" s="208">
        <f t="shared" si="16"/>
        <v>14</v>
      </c>
      <c r="J68" s="209">
        <f t="shared" si="16"/>
        <v>12</v>
      </c>
      <c r="K68" s="209">
        <f t="shared" si="16"/>
        <v>26</v>
      </c>
      <c r="L68" s="208">
        <f t="shared" si="16"/>
        <v>0</v>
      </c>
      <c r="M68" s="209">
        <f t="shared" si="16"/>
        <v>0</v>
      </c>
      <c r="N68" s="209">
        <f t="shared" si="16"/>
        <v>0</v>
      </c>
      <c r="O68" s="208">
        <f t="shared" si="16"/>
        <v>23476</v>
      </c>
      <c r="P68" s="209">
        <f t="shared" si="16"/>
        <v>30421</v>
      </c>
      <c r="Q68" s="222">
        <f t="shared" si="16"/>
        <v>53897</v>
      </c>
      <c r="R68" s="209">
        <v>1327</v>
      </c>
      <c r="S68" s="140"/>
      <c r="T68" s="140"/>
    </row>
    <row r="69" spans="1:20">
      <c r="B69" s="8" t="s">
        <v>50</v>
      </c>
      <c r="C69" s="37">
        <f>SUM(C64:C68)</f>
        <v>117539</v>
      </c>
      <c r="D69" s="38">
        <f t="shared" ref="D69:Q69" si="17">SUM(D64:D68)</f>
        <v>148707</v>
      </c>
      <c r="E69" s="38">
        <f t="shared" si="17"/>
        <v>266246</v>
      </c>
      <c r="F69" s="37">
        <f t="shared" si="17"/>
        <v>0</v>
      </c>
      <c r="G69" s="38">
        <f t="shared" si="17"/>
        <v>0</v>
      </c>
      <c r="H69" s="38">
        <f t="shared" si="17"/>
        <v>0</v>
      </c>
      <c r="I69" s="37">
        <f t="shared" si="17"/>
        <v>141</v>
      </c>
      <c r="J69" s="38">
        <f t="shared" si="17"/>
        <v>138</v>
      </c>
      <c r="K69" s="38">
        <f t="shared" si="17"/>
        <v>279</v>
      </c>
      <c r="L69" s="37">
        <f t="shared" si="17"/>
        <v>0</v>
      </c>
      <c r="M69" s="38">
        <f t="shared" si="17"/>
        <v>0</v>
      </c>
      <c r="N69" s="38">
        <f t="shared" si="17"/>
        <v>0</v>
      </c>
      <c r="O69" s="37">
        <f t="shared" si="17"/>
        <v>117680</v>
      </c>
      <c r="P69" s="38">
        <f t="shared" si="17"/>
        <v>148845</v>
      </c>
      <c r="Q69" s="42">
        <f t="shared" si="17"/>
        <v>266525</v>
      </c>
      <c r="R69" s="10">
        <f>SUM(R64:R68)</f>
        <v>18443</v>
      </c>
      <c r="S69" s="140"/>
      <c r="T69" s="140"/>
    </row>
    <row r="70" spans="1:20">
      <c r="B70" s="8"/>
      <c r="C70" s="39"/>
      <c r="D70" s="40"/>
      <c r="E70" s="41"/>
      <c r="F70" s="40"/>
      <c r="G70" s="40"/>
      <c r="H70" s="40"/>
      <c r="I70" s="39"/>
      <c r="J70" s="40"/>
      <c r="K70" s="40"/>
      <c r="L70" s="39"/>
      <c r="M70" s="40"/>
      <c r="N70" s="40"/>
      <c r="O70" s="39"/>
      <c r="P70" s="40"/>
      <c r="Q70" s="41"/>
      <c r="R70" s="164"/>
      <c r="S70" s="140"/>
      <c r="T70" s="140"/>
    </row>
    <row r="71" spans="1:20">
      <c r="B71" s="258" t="s">
        <v>59</v>
      </c>
      <c r="C71" s="208">
        <f t="shared" ref="C71:Q71" si="18">SUM(C42,C14)</f>
        <v>530</v>
      </c>
      <c r="D71" s="209">
        <f t="shared" si="18"/>
        <v>1872</v>
      </c>
      <c r="E71" s="222">
        <f t="shared" si="18"/>
        <v>2402</v>
      </c>
      <c r="F71" s="209">
        <f t="shared" si="18"/>
        <v>0</v>
      </c>
      <c r="G71" s="209">
        <f t="shared" si="18"/>
        <v>0</v>
      </c>
      <c r="H71" s="209">
        <f t="shared" si="18"/>
        <v>0</v>
      </c>
      <c r="I71" s="208">
        <f t="shared" si="18"/>
        <v>1</v>
      </c>
      <c r="J71" s="209">
        <f t="shared" si="18"/>
        <v>1</v>
      </c>
      <c r="K71" s="209">
        <f t="shared" si="18"/>
        <v>2</v>
      </c>
      <c r="L71" s="208">
        <f t="shared" si="18"/>
        <v>0</v>
      </c>
      <c r="M71" s="209">
        <f t="shared" si="18"/>
        <v>0</v>
      </c>
      <c r="N71" s="209">
        <f t="shared" si="18"/>
        <v>0</v>
      </c>
      <c r="O71" s="208">
        <f t="shared" si="18"/>
        <v>531</v>
      </c>
      <c r="P71" s="209">
        <f t="shared" si="18"/>
        <v>1873</v>
      </c>
      <c r="Q71" s="222">
        <f t="shared" si="18"/>
        <v>2404</v>
      </c>
      <c r="R71" s="164">
        <v>150</v>
      </c>
      <c r="S71" s="140"/>
      <c r="T71" s="140"/>
    </row>
    <row r="72" spans="1:20">
      <c r="B72" s="258" t="s">
        <v>60</v>
      </c>
      <c r="C72" s="208">
        <f t="shared" ref="C72:Q72" si="19">SUM(C43,C15)</f>
        <v>3033</v>
      </c>
      <c r="D72" s="209">
        <f t="shared" si="19"/>
        <v>4092</v>
      </c>
      <c r="E72" s="222">
        <f t="shared" si="19"/>
        <v>7125</v>
      </c>
      <c r="F72" s="209">
        <f t="shared" si="19"/>
        <v>0</v>
      </c>
      <c r="G72" s="209">
        <f t="shared" si="19"/>
        <v>0</v>
      </c>
      <c r="H72" s="209">
        <f t="shared" si="19"/>
        <v>0</v>
      </c>
      <c r="I72" s="208">
        <f t="shared" si="19"/>
        <v>0</v>
      </c>
      <c r="J72" s="209">
        <f t="shared" si="19"/>
        <v>0</v>
      </c>
      <c r="K72" s="209">
        <f t="shared" si="19"/>
        <v>0</v>
      </c>
      <c r="L72" s="208">
        <f t="shared" si="19"/>
        <v>0</v>
      </c>
      <c r="M72" s="209">
        <f t="shared" si="19"/>
        <v>0</v>
      </c>
      <c r="N72" s="209">
        <f t="shared" si="19"/>
        <v>0</v>
      </c>
      <c r="O72" s="208">
        <f t="shared" si="19"/>
        <v>3033</v>
      </c>
      <c r="P72" s="209">
        <f t="shared" si="19"/>
        <v>4092</v>
      </c>
      <c r="Q72" s="222">
        <f t="shared" si="19"/>
        <v>7125</v>
      </c>
      <c r="R72" s="164">
        <v>137</v>
      </c>
      <c r="S72" s="140"/>
      <c r="T72" s="140"/>
    </row>
    <row r="73" spans="1:20">
      <c r="B73" s="8" t="s">
        <v>50</v>
      </c>
      <c r="C73" s="37">
        <f>SUM(C71:C72)</f>
        <v>3563</v>
      </c>
      <c r="D73" s="38">
        <f t="shared" ref="D73:R73" si="20">SUM(D71:D72)</f>
        <v>5964</v>
      </c>
      <c r="E73" s="38">
        <f t="shared" si="20"/>
        <v>9527</v>
      </c>
      <c r="F73" s="37">
        <f t="shared" si="20"/>
        <v>0</v>
      </c>
      <c r="G73" s="38">
        <f t="shared" si="20"/>
        <v>0</v>
      </c>
      <c r="H73" s="38">
        <f t="shared" si="20"/>
        <v>0</v>
      </c>
      <c r="I73" s="37">
        <f t="shared" si="20"/>
        <v>1</v>
      </c>
      <c r="J73" s="38">
        <f t="shared" si="20"/>
        <v>1</v>
      </c>
      <c r="K73" s="38">
        <f t="shared" si="20"/>
        <v>2</v>
      </c>
      <c r="L73" s="37">
        <f t="shared" si="20"/>
        <v>0</v>
      </c>
      <c r="M73" s="38">
        <f t="shared" si="20"/>
        <v>0</v>
      </c>
      <c r="N73" s="38">
        <f t="shared" si="20"/>
        <v>0</v>
      </c>
      <c r="O73" s="37">
        <f t="shared" si="20"/>
        <v>3564</v>
      </c>
      <c r="P73" s="38">
        <f t="shared" si="20"/>
        <v>5965</v>
      </c>
      <c r="Q73" s="38">
        <f t="shared" si="20"/>
        <v>9529</v>
      </c>
      <c r="R73" s="37">
        <f t="shared" si="20"/>
        <v>287</v>
      </c>
      <c r="S73" s="140"/>
      <c r="T73" s="140"/>
    </row>
    <row r="74" spans="1:20">
      <c r="B74" s="8"/>
      <c r="C74" s="39"/>
      <c r="D74" s="40"/>
      <c r="E74" s="41"/>
      <c r="F74" s="40"/>
      <c r="G74" s="40"/>
      <c r="H74" s="40"/>
      <c r="I74" s="39"/>
      <c r="J74" s="40"/>
      <c r="K74" s="40"/>
      <c r="L74" s="39"/>
      <c r="M74" s="40"/>
      <c r="N74" s="40"/>
      <c r="O74" s="39"/>
      <c r="P74" s="40"/>
      <c r="Q74" s="41"/>
      <c r="R74" s="13"/>
      <c r="S74" s="140"/>
      <c r="T74" s="140"/>
    </row>
    <row r="75" spans="1:20">
      <c r="B75" s="258" t="s">
        <v>61</v>
      </c>
      <c r="C75" s="208">
        <f t="shared" ref="C75:Q75" si="21">SUM(C46,C18)</f>
        <v>7797</v>
      </c>
      <c r="D75" s="209">
        <f t="shared" si="21"/>
        <v>6978</v>
      </c>
      <c r="E75" s="222">
        <f t="shared" si="21"/>
        <v>14775</v>
      </c>
      <c r="F75" s="209">
        <f t="shared" si="21"/>
        <v>0</v>
      </c>
      <c r="G75" s="209">
        <f t="shared" si="21"/>
        <v>0</v>
      </c>
      <c r="H75" s="209">
        <f t="shared" si="21"/>
        <v>0</v>
      </c>
      <c r="I75" s="208">
        <f t="shared" si="21"/>
        <v>0</v>
      </c>
      <c r="J75" s="209">
        <f t="shared" si="21"/>
        <v>0</v>
      </c>
      <c r="K75" s="209">
        <f t="shared" si="21"/>
        <v>0</v>
      </c>
      <c r="L75" s="208">
        <f t="shared" si="21"/>
        <v>0</v>
      </c>
      <c r="M75" s="209">
        <f t="shared" si="21"/>
        <v>0</v>
      </c>
      <c r="N75" s="209">
        <f t="shared" si="21"/>
        <v>0</v>
      </c>
      <c r="O75" s="208">
        <f t="shared" si="21"/>
        <v>7797</v>
      </c>
      <c r="P75" s="209">
        <f t="shared" si="21"/>
        <v>6978</v>
      </c>
      <c r="Q75" s="222">
        <f t="shared" si="21"/>
        <v>14775</v>
      </c>
      <c r="R75" s="164">
        <v>217</v>
      </c>
      <c r="S75" s="140"/>
      <c r="T75" s="140"/>
    </row>
    <row r="76" spans="1:20">
      <c r="B76" s="258" t="s">
        <v>62</v>
      </c>
      <c r="C76" s="208">
        <f t="shared" ref="C76:Q76" si="22">SUM(C47,C19)</f>
        <v>6068</v>
      </c>
      <c r="D76" s="209">
        <f t="shared" si="22"/>
        <v>5686</v>
      </c>
      <c r="E76" s="222">
        <f t="shared" si="22"/>
        <v>11754</v>
      </c>
      <c r="F76" s="209">
        <f t="shared" si="22"/>
        <v>0</v>
      </c>
      <c r="G76" s="209">
        <f t="shared" si="22"/>
        <v>0</v>
      </c>
      <c r="H76" s="209">
        <f t="shared" si="22"/>
        <v>0</v>
      </c>
      <c r="I76" s="208">
        <f t="shared" si="22"/>
        <v>0</v>
      </c>
      <c r="J76" s="209">
        <f t="shared" si="22"/>
        <v>0</v>
      </c>
      <c r="K76" s="209">
        <f t="shared" si="22"/>
        <v>0</v>
      </c>
      <c r="L76" s="208">
        <f t="shared" si="22"/>
        <v>0</v>
      </c>
      <c r="M76" s="209">
        <f t="shared" si="22"/>
        <v>0</v>
      </c>
      <c r="N76" s="209">
        <f t="shared" si="22"/>
        <v>0</v>
      </c>
      <c r="O76" s="208">
        <f t="shared" si="22"/>
        <v>6068</v>
      </c>
      <c r="P76" s="209">
        <f t="shared" si="22"/>
        <v>5686</v>
      </c>
      <c r="Q76" s="222">
        <f t="shared" si="22"/>
        <v>11754</v>
      </c>
      <c r="R76" s="164">
        <v>155</v>
      </c>
      <c r="S76" s="140"/>
      <c r="T76" s="140"/>
    </row>
    <row r="77" spans="1:20">
      <c r="B77" s="8" t="s">
        <v>50</v>
      </c>
      <c r="C77" s="37">
        <f t="shared" ref="C77:R77" si="23">SUM(C75:C76)</f>
        <v>13865</v>
      </c>
      <c r="D77" s="38">
        <f t="shared" si="23"/>
        <v>12664</v>
      </c>
      <c r="E77" s="38">
        <f t="shared" si="23"/>
        <v>26529</v>
      </c>
      <c r="F77" s="37">
        <f t="shared" si="23"/>
        <v>0</v>
      </c>
      <c r="G77" s="38">
        <f t="shared" si="23"/>
        <v>0</v>
      </c>
      <c r="H77" s="38">
        <f t="shared" si="23"/>
        <v>0</v>
      </c>
      <c r="I77" s="37">
        <f t="shared" si="23"/>
        <v>0</v>
      </c>
      <c r="J77" s="38">
        <f t="shared" si="23"/>
        <v>0</v>
      </c>
      <c r="K77" s="38">
        <f t="shared" si="23"/>
        <v>0</v>
      </c>
      <c r="L77" s="37">
        <f t="shared" si="23"/>
        <v>0</v>
      </c>
      <c r="M77" s="38">
        <f t="shared" si="23"/>
        <v>0</v>
      </c>
      <c r="N77" s="38">
        <f t="shared" si="23"/>
        <v>0</v>
      </c>
      <c r="O77" s="37">
        <f t="shared" si="23"/>
        <v>13865</v>
      </c>
      <c r="P77" s="38">
        <f t="shared" si="23"/>
        <v>12664</v>
      </c>
      <c r="Q77" s="38">
        <f t="shared" si="23"/>
        <v>26529</v>
      </c>
      <c r="R77" s="37">
        <f t="shared" si="23"/>
        <v>372</v>
      </c>
      <c r="S77" s="140"/>
      <c r="T77" s="140"/>
    </row>
    <row r="78" spans="1:20">
      <c r="B78" s="8"/>
      <c r="C78" s="39"/>
      <c r="D78" s="40"/>
      <c r="E78" s="41"/>
      <c r="F78" s="40"/>
      <c r="G78" s="40"/>
      <c r="H78" s="40"/>
      <c r="I78" s="39"/>
      <c r="J78" s="40"/>
      <c r="K78" s="40"/>
      <c r="L78" s="39"/>
      <c r="M78" s="40"/>
      <c r="N78" s="40"/>
      <c r="O78" s="39"/>
      <c r="P78" s="40"/>
      <c r="Q78" s="41"/>
      <c r="R78" s="13"/>
      <c r="S78" s="140"/>
      <c r="T78" s="140"/>
    </row>
    <row r="79" spans="1:20">
      <c r="B79" s="258" t="s">
        <v>63</v>
      </c>
      <c r="C79" s="208">
        <f t="shared" ref="C79:Q79" si="24">SUM(C50,C22)</f>
        <v>1371</v>
      </c>
      <c r="D79" s="209">
        <f t="shared" si="24"/>
        <v>1795</v>
      </c>
      <c r="E79" s="222">
        <f t="shared" si="24"/>
        <v>3166</v>
      </c>
      <c r="F79" s="209">
        <f t="shared" si="24"/>
        <v>0</v>
      </c>
      <c r="G79" s="209">
        <f t="shared" si="24"/>
        <v>0</v>
      </c>
      <c r="H79" s="209">
        <f t="shared" si="24"/>
        <v>0</v>
      </c>
      <c r="I79" s="208">
        <f t="shared" si="24"/>
        <v>4</v>
      </c>
      <c r="J79" s="209">
        <f t="shared" si="24"/>
        <v>3</v>
      </c>
      <c r="K79" s="209">
        <f t="shared" si="24"/>
        <v>7</v>
      </c>
      <c r="L79" s="208">
        <f t="shared" si="24"/>
        <v>0</v>
      </c>
      <c r="M79" s="209">
        <f t="shared" si="24"/>
        <v>0</v>
      </c>
      <c r="N79" s="209">
        <f t="shared" si="24"/>
        <v>0</v>
      </c>
      <c r="O79" s="208">
        <f t="shared" si="24"/>
        <v>1375</v>
      </c>
      <c r="P79" s="209">
        <f t="shared" si="24"/>
        <v>1798</v>
      </c>
      <c r="Q79" s="222">
        <f t="shared" si="24"/>
        <v>3173</v>
      </c>
      <c r="R79" s="164">
        <v>249</v>
      </c>
      <c r="S79" s="140"/>
      <c r="T79" s="140"/>
    </row>
    <row r="80" spans="1:20">
      <c r="B80" s="258" t="s">
        <v>64</v>
      </c>
      <c r="C80" s="208">
        <f t="shared" ref="C80:Q80" si="25">SUM(C51,C23)</f>
        <v>3682</v>
      </c>
      <c r="D80" s="209">
        <f t="shared" si="25"/>
        <v>4992</v>
      </c>
      <c r="E80" s="222">
        <f t="shared" si="25"/>
        <v>8674</v>
      </c>
      <c r="F80" s="209">
        <f t="shared" si="25"/>
        <v>0</v>
      </c>
      <c r="G80" s="209">
        <f t="shared" si="25"/>
        <v>0</v>
      </c>
      <c r="H80" s="209">
        <f t="shared" si="25"/>
        <v>0</v>
      </c>
      <c r="I80" s="208">
        <f t="shared" si="25"/>
        <v>5</v>
      </c>
      <c r="J80" s="209">
        <f t="shared" si="25"/>
        <v>1</v>
      </c>
      <c r="K80" s="209">
        <f t="shared" si="25"/>
        <v>6</v>
      </c>
      <c r="L80" s="208">
        <f t="shared" si="25"/>
        <v>0</v>
      </c>
      <c r="M80" s="209">
        <f t="shared" si="25"/>
        <v>0</v>
      </c>
      <c r="N80" s="209">
        <f t="shared" si="25"/>
        <v>0</v>
      </c>
      <c r="O80" s="208">
        <f t="shared" si="25"/>
        <v>3687</v>
      </c>
      <c r="P80" s="209">
        <f t="shared" si="25"/>
        <v>4993</v>
      </c>
      <c r="Q80" s="222">
        <f t="shared" si="25"/>
        <v>8680</v>
      </c>
      <c r="R80" s="164">
        <v>809</v>
      </c>
      <c r="S80" s="140"/>
      <c r="T80" s="140"/>
    </row>
    <row r="81" spans="1:20">
      <c r="B81" s="8" t="s">
        <v>50</v>
      </c>
      <c r="C81" s="37">
        <f t="shared" ref="C81:R81" si="26">SUM(C79:C80)</f>
        <v>5053</v>
      </c>
      <c r="D81" s="38">
        <f t="shared" si="26"/>
        <v>6787</v>
      </c>
      <c r="E81" s="38">
        <f t="shared" si="26"/>
        <v>11840</v>
      </c>
      <c r="F81" s="37">
        <f t="shared" si="26"/>
        <v>0</v>
      </c>
      <c r="G81" s="38">
        <f t="shared" si="26"/>
        <v>0</v>
      </c>
      <c r="H81" s="38">
        <f t="shared" si="26"/>
        <v>0</v>
      </c>
      <c r="I81" s="37">
        <f t="shared" si="26"/>
        <v>9</v>
      </c>
      <c r="J81" s="38">
        <f t="shared" si="26"/>
        <v>4</v>
      </c>
      <c r="K81" s="38">
        <f t="shared" si="26"/>
        <v>13</v>
      </c>
      <c r="L81" s="37">
        <f t="shared" si="26"/>
        <v>0</v>
      </c>
      <c r="M81" s="38">
        <f t="shared" si="26"/>
        <v>0</v>
      </c>
      <c r="N81" s="38">
        <f t="shared" si="26"/>
        <v>0</v>
      </c>
      <c r="O81" s="37">
        <f t="shared" si="26"/>
        <v>5062</v>
      </c>
      <c r="P81" s="38">
        <f t="shared" si="26"/>
        <v>6791</v>
      </c>
      <c r="Q81" s="38">
        <f t="shared" si="26"/>
        <v>11853</v>
      </c>
      <c r="R81" s="37">
        <f t="shared" si="26"/>
        <v>1058</v>
      </c>
      <c r="S81" s="140"/>
      <c r="T81" s="140"/>
    </row>
    <row r="82" spans="1:20">
      <c r="B82" s="8"/>
      <c r="C82" s="39"/>
      <c r="D82" s="40"/>
      <c r="E82" s="41"/>
      <c r="F82" s="40"/>
      <c r="G82" s="40"/>
      <c r="H82" s="40"/>
      <c r="I82" s="39"/>
      <c r="J82" s="40"/>
      <c r="K82" s="40"/>
      <c r="L82" s="39"/>
      <c r="M82" s="40"/>
      <c r="N82" s="40"/>
      <c r="O82" s="39"/>
      <c r="P82" s="40"/>
      <c r="Q82" s="41"/>
      <c r="R82" s="13"/>
      <c r="S82" s="140"/>
      <c r="T82" s="140"/>
    </row>
    <row r="83" spans="1:20">
      <c r="B83" s="258" t="s">
        <v>65</v>
      </c>
      <c r="C83" s="208">
        <f t="shared" ref="C83:Q83" si="27">SUM(C54,C26)</f>
        <v>0</v>
      </c>
      <c r="D83" s="209">
        <f t="shared" si="27"/>
        <v>0</v>
      </c>
      <c r="E83" s="222">
        <f t="shared" si="27"/>
        <v>0</v>
      </c>
      <c r="F83" s="209">
        <f t="shared" si="27"/>
        <v>3871</v>
      </c>
      <c r="G83" s="209">
        <f t="shared" si="27"/>
        <v>4817</v>
      </c>
      <c r="H83" s="209">
        <f t="shared" si="27"/>
        <v>8688</v>
      </c>
      <c r="I83" s="208">
        <f t="shared" si="27"/>
        <v>0</v>
      </c>
      <c r="J83" s="209">
        <f t="shared" si="27"/>
        <v>0</v>
      </c>
      <c r="K83" s="209">
        <f t="shared" si="27"/>
        <v>0</v>
      </c>
      <c r="L83" s="208">
        <f t="shared" si="27"/>
        <v>46</v>
      </c>
      <c r="M83" s="209">
        <f t="shared" si="27"/>
        <v>39</v>
      </c>
      <c r="N83" s="209">
        <f t="shared" si="27"/>
        <v>85</v>
      </c>
      <c r="O83" s="208">
        <f t="shared" si="27"/>
        <v>3917</v>
      </c>
      <c r="P83" s="209">
        <f t="shared" si="27"/>
        <v>4856</v>
      </c>
      <c r="Q83" s="222">
        <f t="shared" si="27"/>
        <v>8773</v>
      </c>
      <c r="R83" s="164">
        <v>590</v>
      </c>
      <c r="S83" s="140"/>
      <c r="T83" s="140"/>
    </row>
    <row r="84" spans="1:20">
      <c r="B84" s="8" t="s">
        <v>50</v>
      </c>
      <c r="C84" s="37">
        <f>SUM(C83)</f>
        <v>0</v>
      </c>
      <c r="D84" s="38">
        <f t="shared" ref="D84:R84" si="28">SUM(D83)</f>
        <v>0</v>
      </c>
      <c r="E84" s="42">
        <f t="shared" si="28"/>
        <v>0</v>
      </c>
      <c r="F84" s="38">
        <f t="shared" si="28"/>
        <v>3871</v>
      </c>
      <c r="G84" s="38">
        <f t="shared" si="28"/>
        <v>4817</v>
      </c>
      <c r="H84" s="38">
        <f t="shared" si="28"/>
        <v>8688</v>
      </c>
      <c r="I84" s="37">
        <f t="shared" si="28"/>
        <v>0</v>
      </c>
      <c r="J84" s="38">
        <f t="shared" si="28"/>
        <v>0</v>
      </c>
      <c r="K84" s="38">
        <f t="shared" si="28"/>
        <v>0</v>
      </c>
      <c r="L84" s="37">
        <f t="shared" si="28"/>
        <v>46</v>
      </c>
      <c r="M84" s="38">
        <f t="shared" si="28"/>
        <v>39</v>
      </c>
      <c r="N84" s="38">
        <f t="shared" si="28"/>
        <v>85</v>
      </c>
      <c r="O84" s="37">
        <f t="shared" si="28"/>
        <v>3917</v>
      </c>
      <c r="P84" s="38">
        <f t="shared" si="28"/>
        <v>4856</v>
      </c>
      <c r="Q84" s="42">
        <f t="shared" si="28"/>
        <v>8773</v>
      </c>
      <c r="R84" s="10">
        <f t="shared" si="28"/>
        <v>590</v>
      </c>
      <c r="S84" s="140"/>
      <c r="T84" s="140"/>
    </row>
    <row r="85" spans="1:20" ht="18" customHeight="1">
      <c r="B85" s="8" t="s">
        <v>66</v>
      </c>
      <c r="C85" s="39">
        <f>SUM(C84,C81,C77,C73,C69)</f>
        <v>140020</v>
      </c>
      <c r="D85" s="40">
        <f t="shared" ref="D85:R85" si="29">SUM(D84,D81,D77,D73,D69)</f>
        <v>174122</v>
      </c>
      <c r="E85" s="41">
        <f t="shared" si="29"/>
        <v>314142</v>
      </c>
      <c r="F85" s="40">
        <f t="shared" si="29"/>
        <v>3871</v>
      </c>
      <c r="G85" s="40">
        <f t="shared" si="29"/>
        <v>4817</v>
      </c>
      <c r="H85" s="40">
        <f t="shared" si="29"/>
        <v>8688</v>
      </c>
      <c r="I85" s="39">
        <f t="shared" si="29"/>
        <v>151</v>
      </c>
      <c r="J85" s="40">
        <f t="shared" si="29"/>
        <v>143</v>
      </c>
      <c r="K85" s="40">
        <f t="shared" si="29"/>
        <v>294</v>
      </c>
      <c r="L85" s="39">
        <f t="shared" si="29"/>
        <v>46</v>
      </c>
      <c r="M85" s="40">
        <f t="shared" si="29"/>
        <v>39</v>
      </c>
      <c r="N85" s="40">
        <f t="shared" si="29"/>
        <v>85</v>
      </c>
      <c r="O85" s="39">
        <f t="shared" si="29"/>
        <v>144088</v>
      </c>
      <c r="P85" s="40">
        <f t="shared" si="29"/>
        <v>179121</v>
      </c>
      <c r="Q85" s="41">
        <f t="shared" si="29"/>
        <v>323209</v>
      </c>
      <c r="R85" s="13">
        <f t="shared" si="29"/>
        <v>20750</v>
      </c>
      <c r="S85" s="140"/>
      <c r="T85" s="140"/>
    </row>
    <row r="86" spans="1:20" ht="12.75" customHeight="1">
      <c r="C86" s="140"/>
      <c r="D86" s="140"/>
      <c r="E86" s="140"/>
      <c r="F86" s="140"/>
      <c r="G86" s="140"/>
      <c r="H86" s="140"/>
      <c r="I86" s="140"/>
      <c r="J86" s="140"/>
      <c r="K86" s="140"/>
      <c r="L86" s="140"/>
      <c r="M86" s="140"/>
      <c r="N86" s="140"/>
      <c r="O86" s="140"/>
      <c r="P86" s="140"/>
      <c r="Q86" s="140"/>
      <c r="R86" s="140"/>
      <c r="S86" s="140"/>
      <c r="T86" s="140"/>
    </row>
    <row r="87" spans="1:20" customFormat="1" ht="12.75" customHeight="1">
      <c r="A87" s="661" t="s">
        <v>70</v>
      </c>
      <c r="B87" s="661"/>
      <c r="C87" s="661"/>
      <c r="D87" s="661"/>
      <c r="E87" s="661"/>
      <c r="F87" s="661"/>
      <c r="G87" s="661"/>
      <c r="H87" s="661"/>
      <c r="I87" s="661"/>
      <c r="J87" s="661"/>
      <c r="K87" s="661"/>
      <c r="L87" s="661"/>
      <c r="M87" s="661"/>
      <c r="N87" s="661"/>
      <c r="O87" s="661"/>
      <c r="P87" s="661"/>
      <c r="Q87" s="661"/>
      <c r="R87" s="661"/>
      <c r="S87" s="140"/>
      <c r="T87" s="140"/>
    </row>
    <row r="88" spans="1:20">
      <c r="C88" s="140"/>
      <c r="D88" s="140"/>
      <c r="E88" s="140"/>
      <c r="F88" s="140"/>
      <c r="G88" s="140"/>
      <c r="H88" s="140"/>
      <c r="I88" s="140"/>
      <c r="J88" s="140"/>
      <c r="K88" s="140"/>
      <c r="L88" s="140"/>
      <c r="M88" s="140"/>
      <c r="N88" s="140"/>
      <c r="O88" s="140"/>
      <c r="P88" s="140"/>
      <c r="Q88" s="140"/>
      <c r="R88" s="140"/>
      <c r="S88" s="164"/>
      <c r="T88" s="140"/>
    </row>
    <row r="89" spans="1:20">
      <c r="C89" s="140"/>
      <c r="D89" s="140"/>
      <c r="E89" s="140"/>
      <c r="F89" s="140"/>
      <c r="G89" s="140"/>
      <c r="H89" s="140"/>
      <c r="I89" s="140"/>
      <c r="J89" s="140"/>
      <c r="K89" s="140"/>
      <c r="L89" s="140"/>
      <c r="M89" s="140"/>
      <c r="N89" s="140"/>
      <c r="O89" s="140"/>
      <c r="P89" s="140"/>
      <c r="Q89" s="140"/>
      <c r="R89" s="140"/>
      <c r="S89" s="164"/>
      <c r="T89" s="140"/>
    </row>
    <row r="90" spans="1:20">
      <c r="C90" s="140"/>
      <c r="D90" s="140"/>
      <c r="E90" s="140"/>
      <c r="F90" s="140"/>
      <c r="G90" s="140"/>
      <c r="H90" s="140"/>
      <c r="I90" s="140"/>
      <c r="J90" s="140"/>
      <c r="K90" s="140"/>
      <c r="L90" s="140"/>
      <c r="M90" s="140"/>
      <c r="N90" s="140"/>
      <c r="O90" s="140"/>
      <c r="P90" s="140"/>
      <c r="Q90" s="140"/>
      <c r="R90" s="140"/>
      <c r="S90" s="164"/>
      <c r="T90" s="140"/>
    </row>
    <row r="91" spans="1:20">
      <c r="C91" s="140"/>
      <c r="D91" s="140"/>
      <c r="E91" s="140"/>
      <c r="F91" s="140"/>
      <c r="G91" s="140"/>
      <c r="H91" s="140"/>
      <c r="I91" s="140"/>
      <c r="J91" s="140"/>
      <c r="K91" s="140"/>
      <c r="L91" s="140"/>
      <c r="M91" s="140"/>
      <c r="N91" s="140"/>
      <c r="O91" s="140"/>
      <c r="P91" s="140"/>
      <c r="Q91" s="140"/>
      <c r="R91" s="140"/>
      <c r="S91" s="140"/>
      <c r="T91" s="140"/>
    </row>
    <row r="92" spans="1:20">
      <c r="C92" s="140"/>
      <c r="D92" s="140"/>
      <c r="E92" s="140"/>
      <c r="F92" s="140"/>
      <c r="G92" s="140"/>
      <c r="H92" s="140"/>
      <c r="I92" s="140"/>
      <c r="J92" s="140"/>
      <c r="K92" s="140"/>
      <c r="L92" s="140"/>
      <c r="M92" s="140"/>
      <c r="N92" s="140"/>
      <c r="O92" s="140"/>
      <c r="P92" s="140"/>
      <c r="Q92" s="140"/>
      <c r="R92" s="140"/>
      <c r="S92" s="140"/>
      <c r="T92" s="140"/>
    </row>
    <row r="93" spans="1:20">
      <c r="C93" s="140"/>
      <c r="D93" s="140"/>
      <c r="E93" s="140"/>
      <c r="F93" s="140"/>
      <c r="G93" s="140"/>
      <c r="H93" s="140"/>
      <c r="I93" s="140"/>
      <c r="J93" s="140"/>
      <c r="K93" s="140"/>
      <c r="L93" s="140"/>
      <c r="M93" s="140"/>
      <c r="N93" s="140"/>
      <c r="O93" s="140"/>
      <c r="P93" s="140"/>
      <c r="Q93" s="140"/>
      <c r="R93" s="140"/>
      <c r="S93" s="140"/>
      <c r="T93" s="140"/>
    </row>
    <row r="94" spans="1:20">
      <c r="C94" s="140"/>
      <c r="D94" s="140"/>
      <c r="E94" s="140"/>
      <c r="F94" s="140"/>
      <c r="G94" s="140"/>
      <c r="H94" s="140"/>
      <c r="I94" s="140"/>
      <c r="J94" s="140"/>
      <c r="K94" s="140"/>
      <c r="L94" s="140"/>
      <c r="M94" s="140"/>
      <c r="N94" s="140"/>
      <c r="O94" s="140"/>
      <c r="P94" s="140"/>
      <c r="Q94" s="140"/>
      <c r="R94" s="140"/>
      <c r="S94" s="140"/>
      <c r="T94" s="140"/>
    </row>
    <row r="95" spans="1:20">
      <c r="C95" s="140"/>
      <c r="D95" s="140"/>
      <c r="E95" s="140"/>
      <c r="F95" s="140"/>
      <c r="G95" s="140"/>
      <c r="H95" s="140"/>
      <c r="I95" s="140"/>
      <c r="J95" s="140"/>
      <c r="K95" s="140"/>
      <c r="L95" s="140"/>
      <c r="M95" s="140"/>
      <c r="N95" s="140"/>
      <c r="O95" s="140"/>
      <c r="P95" s="140"/>
      <c r="Q95" s="140"/>
      <c r="R95" s="140"/>
      <c r="S95" s="140"/>
      <c r="T95" s="471"/>
    </row>
    <row r="96" spans="1:20">
      <c r="C96" s="140"/>
      <c r="D96" s="140"/>
      <c r="E96" s="140"/>
      <c r="F96" s="140"/>
      <c r="G96" s="140"/>
      <c r="H96" s="140"/>
      <c r="I96" s="140"/>
      <c r="J96" s="140"/>
      <c r="K96" s="140"/>
      <c r="L96" s="140"/>
      <c r="M96" s="140"/>
      <c r="N96" s="140"/>
      <c r="O96" s="140"/>
      <c r="P96" s="140"/>
      <c r="Q96" s="140"/>
      <c r="R96" s="140"/>
      <c r="S96" s="140"/>
      <c r="T96" s="140"/>
    </row>
    <row r="97" spans="19:20">
      <c r="S97" s="140"/>
      <c r="T97"/>
    </row>
    <row r="98" spans="19:20">
      <c r="S98" s="140"/>
      <c r="T98" s="140"/>
    </row>
    <row r="99" spans="19:20">
      <c r="S99" s="140"/>
      <c r="T99" s="140"/>
    </row>
    <row r="100" spans="19:20">
      <c r="S100" s="140"/>
      <c r="T100" s="140"/>
    </row>
    <row r="101" spans="19:20">
      <c r="S101" s="140"/>
      <c r="T101" s="140"/>
    </row>
    <row r="102" spans="19:20">
      <c r="S102" s="140"/>
      <c r="T102" s="140"/>
    </row>
    <row r="105" spans="19:20">
      <c r="S105" s="471"/>
      <c r="T105" s="140"/>
    </row>
    <row r="107" spans="19:20">
      <c r="S107"/>
      <c r="T107" s="140"/>
    </row>
    <row r="121" spans="3:3">
      <c r="C121" s="140"/>
    </row>
    <row r="305" spans="3:12" ht="18.600000000000001" customHeight="1">
      <c r="C305" s="140" t="s">
        <v>71</v>
      </c>
      <c r="D305" s="563">
        <f>SUM(D304)</f>
        <v>0</v>
      </c>
      <c r="E305" s="563">
        <f t="shared" ref="E305:L305" si="30">SUM(E304)</f>
        <v>0</v>
      </c>
      <c r="F305" s="563">
        <f t="shared" si="30"/>
        <v>0</v>
      </c>
      <c r="G305" s="563">
        <f t="shared" si="30"/>
        <v>0</v>
      </c>
      <c r="H305" s="563">
        <f t="shared" si="30"/>
        <v>0</v>
      </c>
      <c r="I305" s="563">
        <f t="shared" si="30"/>
        <v>0</v>
      </c>
      <c r="J305" s="563">
        <f t="shared" si="30"/>
        <v>0</v>
      </c>
      <c r="K305" s="563">
        <f t="shared" si="30"/>
        <v>0</v>
      </c>
      <c r="L305" s="563">
        <f t="shared" si="30"/>
        <v>0</v>
      </c>
    </row>
    <row r="307" spans="3:12">
      <c r="C307" s="140"/>
      <c r="D307" s="140">
        <f>SUM(D305:D306)</f>
        <v>0</v>
      </c>
      <c r="E307" s="140">
        <f t="shared" ref="E307:L307" si="31">SUM(E305:E306)</f>
        <v>0</v>
      </c>
      <c r="F307" s="140">
        <f t="shared" si="31"/>
        <v>0</v>
      </c>
      <c r="G307" s="140">
        <f t="shared" si="31"/>
        <v>0</v>
      </c>
      <c r="H307" s="140">
        <f t="shared" si="31"/>
        <v>0</v>
      </c>
      <c r="I307" s="140">
        <f t="shared" si="31"/>
        <v>0</v>
      </c>
      <c r="J307" s="140">
        <f t="shared" si="31"/>
        <v>0</v>
      </c>
      <c r="K307" s="140">
        <f t="shared" si="31"/>
        <v>0</v>
      </c>
      <c r="L307" s="140">
        <f t="shared" si="31"/>
        <v>0</v>
      </c>
    </row>
    <row r="354" spans="4:12">
      <c r="D354" s="563"/>
      <c r="E354" s="563"/>
      <c r="F354" s="563"/>
      <c r="G354" s="563"/>
      <c r="H354" s="563"/>
      <c r="I354" s="563"/>
      <c r="J354" s="563"/>
      <c r="K354" s="563"/>
      <c r="L354" s="563"/>
    </row>
    <row r="489" ht="13.95" customHeight="1"/>
    <row r="750" spans="4:12">
      <c r="D750" s="563"/>
      <c r="E750" s="563"/>
      <c r="F750" s="563"/>
      <c r="G750" s="563"/>
      <c r="H750" s="563"/>
      <c r="I750" s="563"/>
      <c r="J750" s="563"/>
      <c r="K750" s="563"/>
      <c r="L750" s="563"/>
    </row>
    <row r="1124" ht="28.2" customHeight="1"/>
    <row r="1812" ht="13.95" customHeight="1"/>
  </sheetData>
  <mergeCells count="20">
    <mergeCell ref="A87:R87"/>
    <mergeCell ref="L33:N33"/>
    <mergeCell ref="F62:H62"/>
    <mergeCell ref="L62:N62"/>
    <mergeCell ref="I62:K62"/>
    <mergeCell ref="A60:R60"/>
    <mergeCell ref="A31:Q31"/>
    <mergeCell ref="F33:H33"/>
    <mergeCell ref="C33:E33"/>
    <mergeCell ref="C62:E62"/>
    <mergeCell ref="I33:K33"/>
    <mergeCell ref="O62:Q62"/>
    <mergeCell ref="O33:Q33"/>
    <mergeCell ref="A2:Q2"/>
    <mergeCell ref="A3:Q3"/>
    <mergeCell ref="C5:E5"/>
    <mergeCell ref="F5:H5"/>
    <mergeCell ref="O5:Q5"/>
    <mergeCell ref="L5:N5"/>
    <mergeCell ref="I5:K5"/>
  </mergeCells>
  <phoneticPr fontId="0" type="noConversion"/>
  <printOptions horizontalCentered="1"/>
  <pageMargins left="0" right="0" top="0.39370078740157483" bottom="0.39370078740157483" header="0.51181102362204722" footer="0.51181102362204722"/>
  <pageSetup paperSize="9" scale="80" fitToWidth="3" orientation="landscape" r:id="rId1"/>
  <headerFooter alignWithMargins="0">
    <oddFooter>&amp;R&amp;A</oddFooter>
  </headerFooter>
  <rowBreaks count="2" manualBreakCount="2">
    <brk id="30" max="16383" man="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W671"/>
  <sheetViews>
    <sheetView zoomScaleNormal="100" workbookViewId="0">
      <selection activeCell="A37" sqref="A37"/>
    </sheetView>
  </sheetViews>
  <sheetFormatPr defaultRowHeight="13.2"/>
  <cols>
    <col min="1" max="1" width="1.33203125" style="1" customWidth="1"/>
    <col min="2" max="2" width="33.5546875" customWidth="1"/>
    <col min="3" max="5" width="7.44140625" customWidth="1"/>
    <col min="6" max="17" width="6.88671875" customWidth="1"/>
    <col min="18" max="23" width="7.44140625" customWidth="1"/>
    <col min="24" max="24" width="17.88671875" customWidth="1"/>
  </cols>
  <sheetData>
    <row r="1" spans="1:23">
      <c r="A1" s="1" t="s">
        <v>43</v>
      </c>
    </row>
    <row r="2" spans="1:23">
      <c r="A2" s="651" t="s">
        <v>44</v>
      </c>
      <c r="B2" s="665"/>
      <c r="C2" s="665"/>
      <c r="D2" s="665"/>
      <c r="E2" s="665"/>
      <c r="F2" s="665"/>
      <c r="G2" s="665"/>
      <c r="H2" s="665"/>
      <c r="I2" s="665"/>
      <c r="J2" s="665"/>
      <c r="K2" s="665"/>
      <c r="L2" s="665"/>
      <c r="M2" s="665"/>
      <c r="N2" s="665"/>
      <c r="O2" s="665"/>
      <c r="P2" s="665"/>
      <c r="Q2" s="665"/>
      <c r="R2" s="665"/>
      <c r="S2" s="665"/>
      <c r="T2" s="665"/>
      <c r="U2" s="665"/>
      <c r="V2" s="665"/>
      <c r="W2" s="665"/>
    </row>
    <row r="3" spans="1:23">
      <c r="A3" s="651" t="s">
        <v>72</v>
      </c>
      <c r="B3" s="651"/>
      <c r="C3" s="651"/>
      <c r="D3" s="651"/>
      <c r="E3" s="651"/>
      <c r="F3" s="651"/>
      <c r="G3" s="651"/>
      <c r="H3" s="651"/>
      <c r="I3" s="651"/>
      <c r="J3" s="651"/>
      <c r="K3" s="651"/>
      <c r="L3" s="651"/>
      <c r="M3" s="651"/>
      <c r="N3" s="651"/>
      <c r="O3" s="651"/>
      <c r="P3" s="651"/>
      <c r="Q3" s="651"/>
      <c r="R3" s="651"/>
      <c r="S3" s="651"/>
      <c r="T3" s="651"/>
      <c r="U3" s="651"/>
      <c r="V3" s="651"/>
      <c r="W3" s="651"/>
    </row>
    <row r="4" spans="1:23" ht="13.8" thickBot="1">
      <c r="A4" s="29"/>
      <c r="B4" s="29"/>
      <c r="C4" s="29"/>
      <c r="D4" s="29"/>
      <c r="E4" s="29"/>
      <c r="F4" s="29"/>
      <c r="G4" s="29"/>
      <c r="H4" s="29"/>
      <c r="I4" s="29"/>
      <c r="J4" s="29"/>
      <c r="K4" s="29"/>
      <c r="L4" s="29"/>
      <c r="M4" s="29"/>
      <c r="N4" s="29"/>
      <c r="O4" s="29"/>
      <c r="P4" s="29"/>
      <c r="Q4" s="29"/>
      <c r="R4" s="29"/>
      <c r="S4" s="29"/>
      <c r="T4" s="29"/>
      <c r="U4" s="29"/>
      <c r="V4" s="29"/>
      <c r="W4" s="29"/>
    </row>
    <row r="5" spans="1:23" s="16" customFormat="1" ht="27" customHeight="1">
      <c r="A5" s="152"/>
      <c r="B5" s="34"/>
      <c r="C5" s="662" t="s">
        <v>73</v>
      </c>
      <c r="D5" s="663"/>
      <c r="E5" s="664"/>
      <c r="F5" s="663" t="s">
        <v>74</v>
      </c>
      <c r="G5" s="663"/>
      <c r="H5" s="663"/>
      <c r="I5" s="662" t="s">
        <v>75</v>
      </c>
      <c r="J5" s="663"/>
      <c r="K5" s="663"/>
      <c r="L5" s="662" t="s">
        <v>76</v>
      </c>
      <c r="M5" s="663"/>
      <c r="N5" s="664"/>
      <c r="O5" s="663" t="s">
        <v>77</v>
      </c>
      <c r="P5" s="663"/>
      <c r="Q5" s="663"/>
      <c r="R5" s="662" t="s">
        <v>78</v>
      </c>
      <c r="S5" s="663"/>
      <c r="T5" s="664"/>
      <c r="U5" s="662" t="s">
        <v>50</v>
      </c>
      <c r="V5" s="663"/>
      <c r="W5" s="663"/>
    </row>
    <row r="6" spans="1:23" s="16" customFormat="1" ht="15" customHeight="1">
      <c r="A6" s="154"/>
      <c r="B6" s="564"/>
      <c r="C6" s="31" t="s">
        <v>51</v>
      </c>
      <c r="D6" s="32" t="s">
        <v>52</v>
      </c>
      <c r="E6" s="33" t="s">
        <v>53</v>
      </c>
      <c r="F6" s="32" t="s">
        <v>51</v>
      </c>
      <c r="G6" s="32" t="s">
        <v>52</v>
      </c>
      <c r="H6" s="32" t="s">
        <v>53</v>
      </c>
      <c r="I6" s="31" t="s">
        <v>51</v>
      </c>
      <c r="J6" s="32" t="s">
        <v>52</v>
      </c>
      <c r="K6" s="32" t="s">
        <v>53</v>
      </c>
      <c r="L6" s="31" t="s">
        <v>51</v>
      </c>
      <c r="M6" s="32" t="s">
        <v>52</v>
      </c>
      <c r="N6" s="33" t="s">
        <v>53</v>
      </c>
      <c r="O6" s="32" t="s">
        <v>51</v>
      </c>
      <c r="P6" s="32" t="s">
        <v>52</v>
      </c>
      <c r="Q6" s="32" t="s">
        <v>53</v>
      </c>
      <c r="R6" s="31" t="s">
        <v>51</v>
      </c>
      <c r="S6" s="32" t="s">
        <v>52</v>
      </c>
      <c r="T6" s="33" t="s">
        <v>53</v>
      </c>
      <c r="U6" s="31" t="s">
        <v>51</v>
      </c>
      <c r="V6" s="32" t="s">
        <v>52</v>
      </c>
      <c r="W6" s="32" t="s">
        <v>53</v>
      </c>
    </row>
    <row r="7" spans="1:23" s="16" customFormat="1" ht="15" customHeight="1">
      <c r="A7" s="140"/>
      <c r="B7" s="1" t="s">
        <v>54</v>
      </c>
      <c r="C7" s="350">
        <v>10913</v>
      </c>
      <c r="D7" s="351">
        <v>8636</v>
      </c>
      <c r="E7" s="351">
        <v>19549</v>
      </c>
      <c r="F7" s="347">
        <v>0</v>
      </c>
      <c r="G7" s="348">
        <v>0</v>
      </c>
      <c r="H7" s="349">
        <v>0</v>
      </c>
      <c r="I7" s="6">
        <v>0</v>
      </c>
      <c r="J7" s="6">
        <v>0</v>
      </c>
      <c r="K7" s="6">
        <v>0</v>
      </c>
      <c r="L7" s="347">
        <v>0</v>
      </c>
      <c r="M7" s="348">
        <v>0</v>
      </c>
      <c r="N7" s="349">
        <v>0</v>
      </c>
      <c r="O7" s="6">
        <v>0</v>
      </c>
      <c r="P7" s="6">
        <v>0</v>
      </c>
      <c r="Q7" s="6">
        <v>0</v>
      </c>
      <c r="R7" s="5">
        <v>0</v>
      </c>
      <c r="S7" s="6">
        <v>0</v>
      </c>
      <c r="T7" s="7">
        <v>0</v>
      </c>
      <c r="U7" s="5">
        <v>10913</v>
      </c>
      <c r="V7" s="6">
        <v>8636</v>
      </c>
      <c r="W7" s="6">
        <v>19549</v>
      </c>
    </row>
    <row r="8" spans="1:23" s="16" customFormat="1" ht="15" customHeight="1">
      <c r="A8" s="140"/>
      <c r="B8" s="1" t="s">
        <v>55</v>
      </c>
      <c r="C8" s="350">
        <v>37</v>
      </c>
      <c r="D8" s="351">
        <v>40</v>
      </c>
      <c r="E8" s="351">
        <v>77</v>
      </c>
      <c r="F8" s="5">
        <v>0</v>
      </c>
      <c r="G8" s="6">
        <v>0</v>
      </c>
      <c r="H8" s="7">
        <v>0</v>
      </c>
      <c r="I8" s="6">
        <v>0</v>
      </c>
      <c r="J8" s="6">
        <v>0</v>
      </c>
      <c r="K8" s="6">
        <v>0</v>
      </c>
      <c r="L8" s="5">
        <v>0</v>
      </c>
      <c r="M8" s="6">
        <v>0</v>
      </c>
      <c r="N8" s="7">
        <v>0</v>
      </c>
      <c r="O8" s="6">
        <v>0</v>
      </c>
      <c r="P8" s="6">
        <v>0</v>
      </c>
      <c r="Q8" s="6">
        <v>0</v>
      </c>
      <c r="R8" s="5">
        <v>0</v>
      </c>
      <c r="S8" s="6">
        <v>0</v>
      </c>
      <c r="T8" s="7">
        <v>0</v>
      </c>
      <c r="U8" s="5">
        <v>37</v>
      </c>
      <c r="V8" s="6">
        <v>40</v>
      </c>
      <c r="W8" s="6">
        <v>77</v>
      </c>
    </row>
    <row r="9" spans="1:23">
      <c r="B9" s="1" t="s">
        <v>56</v>
      </c>
      <c r="C9" s="5">
        <v>45994</v>
      </c>
      <c r="D9" s="6">
        <v>65893</v>
      </c>
      <c r="E9" s="6">
        <v>111887</v>
      </c>
      <c r="F9" s="5">
        <v>18</v>
      </c>
      <c r="G9" s="6">
        <v>1</v>
      </c>
      <c r="H9" s="6">
        <v>19</v>
      </c>
      <c r="I9" s="5">
        <v>2194</v>
      </c>
      <c r="J9" s="6">
        <v>1796</v>
      </c>
      <c r="K9" s="6">
        <v>3990</v>
      </c>
      <c r="L9" s="5">
        <v>0</v>
      </c>
      <c r="M9" s="6">
        <v>0</v>
      </c>
      <c r="N9" s="7">
        <v>0</v>
      </c>
      <c r="O9" s="6">
        <v>8</v>
      </c>
      <c r="P9" s="6">
        <v>31</v>
      </c>
      <c r="Q9" s="6">
        <v>39</v>
      </c>
      <c r="R9" s="5">
        <v>0</v>
      </c>
      <c r="S9" s="6">
        <v>0</v>
      </c>
      <c r="T9" s="7">
        <v>0</v>
      </c>
      <c r="U9" s="5">
        <v>48214</v>
      </c>
      <c r="V9" s="6">
        <v>67721</v>
      </c>
      <c r="W9" s="6">
        <v>115935</v>
      </c>
    </row>
    <row r="10" spans="1:23">
      <c r="B10" s="1" t="s">
        <v>57</v>
      </c>
      <c r="C10" s="5">
        <v>33087</v>
      </c>
      <c r="D10" s="6">
        <v>40312</v>
      </c>
      <c r="E10" s="6">
        <v>73399</v>
      </c>
      <c r="F10" s="5">
        <v>141</v>
      </c>
      <c r="G10" s="6">
        <v>23</v>
      </c>
      <c r="H10" s="6">
        <v>164</v>
      </c>
      <c r="I10" s="5">
        <v>1685</v>
      </c>
      <c r="J10" s="6">
        <v>1566</v>
      </c>
      <c r="K10" s="6">
        <v>3251</v>
      </c>
      <c r="L10" s="5">
        <v>0</v>
      </c>
      <c r="M10" s="6">
        <v>0</v>
      </c>
      <c r="N10" s="7">
        <v>0</v>
      </c>
      <c r="O10" s="6">
        <v>0</v>
      </c>
      <c r="P10" s="6">
        <v>0</v>
      </c>
      <c r="Q10" s="6">
        <v>0</v>
      </c>
      <c r="R10" s="5">
        <v>0</v>
      </c>
      <c r="S10" s="6">
        <v>0</v>
      </c>
      <c r="T10" s="7">
        <v>0</v>
      </c>
      <c r="U10" s="5">
        <v>34913</v>
      </c>
      <c r="V10" s="6">
        <v>41901</v>
      </c>
      <c r="W10" s="6">
        <v>76814</v>
      </c>
    </row>
    <row r="11" spans="1:23">
      <c r="B11" s="1" t="s">
        <v>58</v>
      </c>
      <c r="C11" s="5">
        <v>16374</v>
      </c>
      <c r="D11" s="6">
        <v>23681</v>
      </c>
      <c r="E11" s="6">
        <v>40055</v>
      </c>
      <c r="F11" s="5">
        <v>28</v>
      </c>
      <c r="G11" s="6">
        <v>4</v>
      </c>
      <c r="H11" s="6">
        <v>32</v>
      </c>
      <c r="I11" s="5">
        <v>7060</v>
      </c>
      <c r="J11" s="6">
        <v>6724</v>
      </c>
      <c r="K11" s="6">
        <v>13784</v>
      </c>
      <c r="L11" s="5">
        <v>0</v>
      </c>
      <c r="M11" s="6">
        <v>0</v>
      </c>
      <c r="N11" s="7">
        <v>0</v>
      </c>
      <c r="O11" s="6">
        <v>0</v>
      </c>
      <c r="P11" s="6">
        <v>0</v>
      </c>
      <c r="Q11" s="6">
        <v>0</v>
      </c>
      <c r="R11" s="5">
        <v>0</v>
      </c>
      <c r="S11" s="6">
        <v>0</v>
      </c>
      <c r="T11" s="7">
        <v>0</v>
      </c>
      <c r="U11" s="5">
        <v>23462</v>
      </c>
      <c r="V11" s="6">
        <v>30409</v>
      </c>
      <c r="W11" s="6">
        <v>53871</v>
      </c>
    </row>
    <row r="12" spans="1:23">
      <c r="B12" s="8" t="s">
        <v>50</v>
      </c>
      <c r="C12" s="9">
        <f>SUM(C7:C11)</f>
        <v>106405</v>
      </c>
      <c r="D12" s="10">
        <f t="shared" ref="D12:W12" si="0">SUM(D7:D11)</f>
        <v>138562</v>
      </c>
      <c r="E12" s="10">
        <f t="shared" si="0"/>
        <v>244967</v>
      </c>
      <c r="F12" s="9">
        <f t="shared" si="0"/>
        <v>187</v>
      </c>
      <c r="G12" s="10">
        <f t="shared" si="0"/>
        <v>28</v>
      </c>
      <c r="H12" s="10">
        <f t="shared" si="0"/>
        <v>215</v>
      </c>
      <c r="I12" s="9">
        <f t="shared" si="0"/>
        <v>10939</v>
      </c>
      <c r="J12" s="10">
        <f t="shared" si="0"/>
        <v>10086</v>
      </c>
      <c r="K12" s="10">
        <f t="shared" si="0"/>
        <v>21025</v>
      </c>
      <c r="L12" s="9">
        <f t="shared" si="0"/>
        <v>0</v>
      </c>
      <c r="M12" s="10">
        <f t="shared" si="0"/>
        <v>0</v>
      </c>
      <c r="N12" s="11">
        <f t="shared" si="0"/>
        <v>0</v>
      </c>
      <c r="O12" s="10">
        <f t="shared" si="0"/>
        <v>8</v>
      </c>
      <c r="P12" s="10">
        <f t="shared" si="0"/>
        <v>31</v>
      </c>
      <c r="Q12" s="10">
        <f t="shared" si="0"/>
        <v>39</v>
      </c>
      <c r="R12" s="9">
        <f t="shared" si="0"/>
        <v>0</v>
      </c>
      <c r="S12" s="10">
        <f t="shared" si="0"/>
        <v>0</v>
      </c>
      <c r="T12" s="11">
        <f t="shared" si="0"/>
        <v>0</v>
      </c>
      <c r="U12" s="9">
        <f t="shared" si="0"/>
        <v>117539</v>
      </c>
      <c r="V12" s="10">
        <f t="shared" si="0"/>
        <v>148707</v>
      </c>
      <c r="W12" s="10">
        <f t="shared" si="0"/>
        <v>266246</v>
      </c>
    </row>
    <row r="13" spans="1:23">
      <c r="B13" s="8"/>
      <c r="C13" s="12"/>
      <c r="D13" s="13"/>
      <c r="E13" s="13"/>
      <c r="F13" s="12"/>
      <c r="G13" s="13"/>
      <c r="H13" s="13"/>
      <c r="I13" s="12"/>
      <c r="J13" s="13"/>
      <c r="K13" s="13"/>
      <c r="L13" s="12"/>
      <c r="M13" s="13"/>
      <c r="N13" s="14"/>
      <c r="O13" s="13"/>
      <c r="P13" s="13"/>
      <c r="Q13" s="13"/>
      <c r="R13" s="12"/>
      <c r="S13" s="13"/>
      <c r="T13" s="14"/>
      <c r="U13" s="12"/>
      <c r="V13" s="13"/>
      <c r="W13" s="13"/>
    </row>
    <row r="14" spans="1:23">
      <c r="B14" s="125" t="s">
        <v>59</v>
      </c>
      <c r="C14" s="163">
        <v>468</v>
      </c>
      <c r="D14" s="164">
        <v>1765</v>
      </c>
      <c r="E14" s="164">
        <v>2233</v>
      </c>
      <c r="F14" s="163">
        <v>0</v>
      </c>
      <c r="G14" s="6">
        <v>0</v>
      </c>
      <c r="H14" s="6">
        <v>0</v>
      </c>
      <c r="I14" s="163">
        <v>62</v>
      </c>
      <c r="J14" s="6">
        <v>107</v>
      </c>
      <c r="K14" s="6">
        <v>169</v>
      </c>
      <c r="L14" s="163">
        <v>0</v>
      </c>
      <c r="M14" s="6">
        <v>0</v>
      </c>
      <c r="N14" s="7">
        <v>0</v>
      </c>
      <c r="O14" s="164">
        <v>0</v>
      </c>
      <c r="P14" s="6">
        <v>0</v>
      </c>
      <c r="Q14" s="6">
        <v>0</v>
      </c>
      <c r="R14" s="163">
        <v>0</v>
      </c>
      <c r="S14" s="6">
        <v>0</v>
      </c>
      <c r="T14" s="7">
        <v>0</v>
      </c>
      <c r="U14" s="163">
        <v>530</v>
      </c>
      <c r="V14" s="164">
        <v>1872</v>
      </c>
      <c r="W14" s="164">
        <v>2402</v>
      </c>
    </row>
    <row r="15" spans="1:23">
      <c r="B15" s="1" t="s">
        <v>60</v>
      </c>
      <c r="C15" s="163">
        <v>2292</v>
      </c>
      <c r="D15" s="164">
        <v>3365</v>
      </c>
      <c r="E15" s="164">
        <v>5657</v>
      </c>
      <c r="F15" s="163">
        <v>0</v>
      </c>
      <c r="G15" s="164">
        <v>0</v>
      </c>
      <c r="H15" s="164">
        <v>0</v>
      </c>
      <c r="I15" s="163">
        <v>740</v>
      </c>
      <c r="J15" s="164">
        <v>720</v>
      </c>
      <c r="K15" s="164">
        <v>1460</v>
      </c>
      <c r="L15" s="163">
        <v>1</v>
      </c>
      <c r="M15" s="164">
        <v>7</v>
      </c>
      <c r="N15" s="165">
        <v>8</v>
      </c>
      <c r="O15" s="164">
        <v>0</v>
      </c>
      <c r="P15" s="164">
        <v>0</v>
      </c>
      <c r="Q15" s="164">
        <v>0</v>
      </c>
      <c r="R15" s="163">
        <v>0</v>
      </c>
      <c r="S15" s="164">
        <v>0</v>
      </c>
      <c r="T15" s="165">
        <v>0</v>
      </c>
      <c r="U15" s="163">
        <v>3033</v>
      </c>
      <c r="V15" s="164">
        <v>4092</v>
      </c>
      <c r="W15" s="164">
        <v>7125</v>
      </c>
    </row>
    <row r="16" spans="1:23">
      <c r="B16" s="8" t="s">
        <v>50</v>
      </c>
      <c r="C16" s="9">
        <f t="shared" ref="C16:N16" si="1">SUM(C14:C15)</f>
        <v>2760</v>
      </c>
      <c r="D16" s="10">
        <f t="shared" si="1"/>
        <v>5130</v>
      </c>
      <c r="E16" s="10">
        <f t="shared" si="1"/>
        <v>7890</v>
      </c>
      <c r="F16" s="9">
        <f t="shared" si="1"/>
        <v>0</v>
      </c>
      <c r="G16" s="10">
        <f t="shared" si="1"/>
        <v>0</v>
      </c>
      <c r="H16" s="10">
        <f t="shared" si="1"/>
        <v>0</v>
      </c>
      <c r="I16" s="9">
        <f t="shared" si="1"/>
        <v>802</v>
      </c>
      <c r="J16" s="10">
        <f t="shared" si="1"/>
        <v>827</v>
      </c>
      <c r="K16" s="10">
        <f t="shared" si="1"/>
        <v>1629</v>
      </c>
      <c r="L16" s="9">
        <f t="shared" si="1"/>
        <v>1</v>
      </c>
      <c r="M16" s="10">
        <f t="shared" si="1"/>
        <v>7</v>
      </c>
      <c r="N16" s="11">
        <f t="shared" si="1"/>
        <v>8</v>
      </c>
      <c r="O16" s="10">
        <f t="shared" ref="O16:T16" si="2">SUM(O14:O15)</f>
        <v>0</v>
      </c>
      <c r="P16" s="10">
        <f t="shared" si="2"/>
        <v>0</v>
      </c>
      <c r="Q16" s="10">
        <f t="shared" si="2"/>
        <v>0</v>
      </c>
      <c r="R16" s="9">
        <f t="shared" si="2"/>
        <v>0</v>
      </c>
      <c r="S16" s="10">
        <f t="shared" si="2"/>
        <v>0</v>
      </c>
      <c r="T16" s="11">
        <f t="shared" si="2"/>
        <v>0</v>
      </c>
      <c r="U16" s="9">
        <f>SUM(O16,L16,I16,F16,C16,R16)</f>
        <v>3563</v>
      </c>
      <c r="V16" s="10">
        <f>SUM(P16,M16,J16,G16,D16,S16)</f>
        <v>5964</v>
      </c>
      <c r="W16" s="10">
        <f>SUM(Q16,N16,K16,H16,E16,T16)</f>
        <v>9527</v>
      </c>
    </row>
    <row r="17" spans="1:23">
      <c r="B17" s="8"/>
      <c r="C17" s="12"/>
      <c r="D17" s="13"/>
      <c r="E17" s="13"/>
      <c r="F17" s="12"/>
      <c r="G17" s="13"/>
      <c r="H17" s="13"/>
      <c r="I17" s="12"/>
      <c r="J17" s="13"/>
      <c r="K17" s="13"/>
      <c r="L17" s="12"/>
      <c r="M17" s="13"/>
      <c r="N17" s="14"/>
      <c r="O17" s="13"/>
      <c r="P17" s="13"/>
      <c r="Q17" s="13"/>
      <c r="R17" s="12"/>
      <c r="S17" s="13"/>
      <c r="T17" s="14"/>
      <c r="U17" s="12"/>
      <c r="V17" s="13"/>
      <c r="W17" s="13"/>
    </row>
    <row r="18" spans="1:23">
      <c r="B18" s="125" t="s">
        <v>61</v>
      </c>
      <c r="C18" s="5">
        <v>0</v>
      </c>
      <c r="D18" s="6">
        <v>0</v>
      </c>
      <c r="E18" s="6">
        <v>0</v>
      </c>
      <c r="F18" s="5">
        <v>0</v>
      </c>
      <c r="G18" s="6">
        <v>0</v>
      </c>
      <c r="H18" s="6">
        <v>0</v>
      </c>
      <c r="I18" s="5">
        <v>0</v>
      </c>
      <c r="J18" s="6">
        <v>0</v>
      </c>
      <c r="K18" s="6">
        <v>0</v>
      </c>
      <c r="L18" s="5">
        <v>0</v>
      </c>
      <c r="M18" s="6">
        <v>0</v>
      </c>
      <c r="N18" s="7">
        <v>0</v>
      </c>
      <c r="O18" s="6">
        <v>0</v>
      </c>
      <c r="P18" s="6">
        <v>0</v>
      </c>
      <c r="Q18" s="6">
        <v>0</v>
      </c>
      <c r="R18" s="5">
        <v>7797</v>
      </c>
      <c r="S18" s="6">
        <v>6978</v>
      </c>
      <c r="T18" s="7">
        <v>14775</v>
      </c>
      <c r="U18" s="5">
        <v>7797</v>
      </c>
      <c r="V18" s="6">
        <v>6978</v>
      </c>
      <c r="W18" s="6">
        <v>14775</v>
      </c>
    </row>
    <row r="19" spans="1:23">
      <c r="B19" s="1" t="s">
        <v>62</v>
      </c>
      <c r="C19" s="5">
        <v>0</v>
      </c>
      <c r="D19" s="6">
        <v>0</v>
      </c>
      <c r="E19" s="6">
        <v>0</v>
      </c>
      <c r="F19" s="5">
        <v>0</v>
      </c>
      <c r="G19" s="6">
        <v>0</v>
      </c>
      <c r="H19" s="6">
        <v>0</v>
      </c>
      <c r="I19" s="5">
        <v>0</v>
      </c>
      <c r="J19" s="6">
        <v>0</v>
      </c>
      <c r="K19" s="6">
        <v>0</v>
      </c>
      <c r="L19" s="5">
        <v>0</v>
      </c>
      <c r="M19" s="6">
        <v>0</v>
      </c>
      <c r="N19" s="7">
        <v>0</v>
      </c>
      <c r="O19" s="6">
        <v>0</v>
      </c>
      <c r="P19" s="6">
        <v>0</v>
      </c>
      <c r="Q19" s="6">
        <v>0</v>
      </c>
      <c r="R19" s="5">
        <v>6068</v>
      </c>
      <c r="S19" s="6">
        <v>5686</v>
      </c>
      <c r="T19" s="7">
        <v>11754</v>
      </c>
      <c r="U19" s="5">
        <v>6068</v>
      </c>
      <c r="V19" s="6">
        <v>5686</v>
      </c>
      <c r="W19" s="6">
        <v>11754</v>
      </c>
    </row>
    <row r="20" spans="1:23">
      <c r="B20" s="8" t="s">
        <v>50</v>
      </c>
      <c r="C20" s="9">
        <f>SUM(C18:C19)</f>
        <v>0</v>
      </c>
      <c r="D20" s="10">
        <f t="shared" ref="D20:N20" si="3">SUM(D18:D19)</f>
        <v>0</v>
      </c>
      <c r="E20" s="10">
        <f t="shared" si="3"/>
        <v>0</v>
      </c>
      <c r="F20" s="9">
        <f t="shared" si="3"/>
        <v>0</v>
      </c>
      <c r="G20" s="10">
        <f t="shared" si="3"/>
        <v>0</v>
      </c>
      <c r="H20" s="10">
        <f t="shared" si="3"/>
        <v>0</v>
      </c>
      <c r="I20" s="9">
        <f t="shared" si="3"/>
        <v>0</v>
      </c>
      <c r="J20" s="10">
        <f t="shared" si="3"/>
        <v>0</v>
      </c>
      <c r="K20" s="10">
        <f t="shared" si="3"/>
        <v>0</v>
      </c>
      <c r="L20" s="9">
        <f t="shared" si="3"/>
        <v>0</v>
      </c>
      <c r="M20" s="10">
        <f t="shared" si="3"/>
        <v>0</v>
      </c>
      <c r="N20" s="11">
        <f t="shared" si="3"/>
        <v>0</v>
      </c>
      <c r="O20" s="10">
        <f t="shared" ref="O20:T20" si="4">SUM(O18:O19)</f>
        <v>0</v>
      </c>
      <c r="P20" s="10">
        <f t="shared" si="4"/>
        <v>0</v>
      </c>
      <c r="Q20" s="10">
        <f t="shared" si="4"/>
        <v>0</v>
      </c>
      <c r="R20" s="9">
        <f t="shared" si="4"/>
        <v>13865</v>
      </c>
      <c r="S20" s="10">
        <f t="shared" si="4"/>
        <v>12664</v>
      </c>
      <c r="T20" s="11">
        <f t="shared" si="4"/>
        <v>26529</v>
      </c>
      <c r="U20" s="9">
        <f>SUM(O20,L20,I20,F20,C20,R20)</f>
        <v>13865</v>
      </c>
      <c r="V20" s="10">
        <f>SUM(P20,M20,J20,G20,D20,S20)</f>
        <v>12664</v>
      </c>
      <c r="W20" s="10">
        <f>SUM(Q20,N20,K20,H20,E20,T20)</f>
        <v>26529</v>
      </c>
    </row>
    <row r="21" spans="1:23">
      <c r="B21" s="8"/>
      <c r="C21" s="12"/>
      <c r="D21" s="13"/>
      <c r="E21" s="13"/>
      <c r="F21" s="12"/>
      <c r="G21" s="13"/>
      <c r="H21" s="13"/>
      <c r="I21" s="12"/>
      <c r="J21" s="13"/>
      <c r="K21" s="13"/>
      <c r="L21" s="12"/>
      <c r="M21" s="13"/>
      <c r="N21" s="14"/>
      <c r="O21" s="13"/>
      <c r="P21" s="13"/>
      <c r="Q21" s="13"/>
      <c r="R21" s="12"/>
      <c r="S21" s="13"/>
      <c r="T21" s="14"/>
      <c r="U21" s="12"/>
      <c r="V21" s="13"/>
      <c r="W21" s="13"/>
    </row>
    <row r="22" spans="1:23">
      <c r="B22" s="125" t="s">
        <v>63</v>
      </c>
      <c r="C22" s="5">
        <v>5</v>
      </c>
      <c r="D22" s="6">
        <v>1</v>
      </c>
      <c r="E22" s="6">
        <v>6</v>
      </c>
      <c r="F22" s="5">
        <v>0</v>
      </c>
      <c r="G22" s="6">
        <v>0</v>
      </c>
      <c r="H22" s="6">
        <v>0</v>
      </c>
      <c r="I22" s="5">
        <v>0</v>
      </c>
      <c r="J22" s="6">
        <v>0</v>
      </c>
      <c r="K22" s="6">
        <v>0</v>
      </c>
      <c r="L22" s="5">
        <v>0</v>
      </c>
      <c r="M22" s="6">
        <v>0</v>
      </c>
      <c r="N22" s="7">
        <v>0</v>
      </c>
      <c r="O22" s="6">
        <v>0</v>
      </c>
      <c r="P22" s="6">
        <v>0</v>
      </c>
      <c r="Q22" s="6">
        <v>0</v>
      </c>
      <c r="R22" s="5">
        <v>1366</v>
      </c>
      <c r="S22" s="6">
        <v>1794</v>
      </c>
      <c r="T22" s="7">
        <v>3160</v>
      </c>
      <c r="U22" s="5">
        <v>1371</v>
      </c>
      <c r="V22" s="6">
        <v>1795</v>
      </c>
      <c r="W22" s="6">
        <v>3166</v>
      </c>
    </row>
    <row r="23" spans="1:23">
      <c r="B23" s="1" t="s">
        <v>64</v>
      </c>
      <c r="C23" s="5">
        <v>127</v>
      </c>
      <c r="D23" s="6">
        <v>64</v>
      </c>
      <c r="E23" s="6">
        <v>191</v>
      </c>
      <c r="F23" s="5">
        <v>0</v>
      </c>
      <c r="G23" s="6">
        <v>0</v>
      </c>
      <c r="H23" s="6">
        <v>0</v>
      </c>
      <c r="I23" s="5">
        <v>0</v>
      </c>
      <c r="J23" s="6">
        <v>0</v>
      </c>
      <c r="K23" s="6">
        <v>0</v>
      </c>
      <c r="L23" s="5">
        <v>0</v>
      </c>
      <c r="M23" s="6">
        <v>0</v>
      </c>
      <c r="N23" s="7">
        <v>0</v>
      </c>
      <c r="O23" s="6">
        <v>0</v>
      </c>
      <c r="P23" s="6">
        <v>0</v>
      </c>
      <c r="Q23" s="6">
        <v>0</v>
      </c>
      <c r="R23" s="5">
        <v>3555</v>
      </c>
      <c r="S23" s="6">
        <v>4928</v>
      </c>
      <c r="T23" s="7">
        <v>8483</v>
      </c>
      <c r="U23" s="5">
        <v>3682</v>
      </c>
      <c r="V23" s="6">
        <v>4992</v>
      </c>
      <c r="W23" s="6">
        <v>8674</v>
      </c>
    </row>
    <row r="24" spans="1:23">
      <c r="B24" s="8" t="s">
        <v>50</v>
      </c>
      <c r="C24" s="9">
        <f>SUM(C22:C23)</f>
        <v>132</v>
      </c>
      <c r="D24" s="10">
        <f t="shared" ref="D24:N24" si="5">SUM(D22:D23)</f>
        <v>65</v>
      </c>
      <c r="E24" s="10">
        <f t="shared" si="5"/>
        <v>197</v>
      </c>
      <c r="F24" s="9">
        <f>SUM(F22:F23)</f>
        <v>0</v>
      </c>
      <c r="G24" s="10">
        <f t="shared" si="5"/>
        <v>0</v>
      </c>
      <c r="H24" s="10">
        <f t="shared" si="5"/>
        <v>0</v>
      </c>
      <c r="I24" s="9">
        <f t="shared" si="5"/>
        <v>0</v>
      </c>
      <c r="J24" s="10">
        <f>SUM(J22:J23)</f>
        <v>0</v>
      </c>
      <c r="K24" s="10">
        <f t="shared" si="5"/>
        <v>0</v>
      </c>
      <c r="L24" s="9">
        <f>SUM(L22:L23)</f>
        <v>0</v>
      </c>
      <c r="M24" s="10">
        <f t="shared" si="5"/>
        <v>0</v>
      </c>
      <c r="N24" s="11">
        <f t="shared" si="5"/>
        <v>0</v>
      </c>
      <c r="O24" s="10">
        <v>0</v>
      </c>
      <c r="P24" s="10">
        <v>0</v>
      </c>
      <c r="Q24" s="10">
        <v>0</v>
      </c>
      <c r="R24" s="9">
        <f>SUM(R22:R23)</f>
        <v>4921</v>
      </c>
      <c r="S24" s="10">
        <f>SUM(S22:S23)</f>
        <v>6722</v>
      </c>
      <c r="T24" s="11">
        <f>SUM(T22:T23)</f>
        <v>11643</v>
      </c>
      <c r="U24" s="9">
        <f t="shared" ref="U24:W24" si="6">SUM(O24,L24,I24,F24,C24,R24)</f>
        <v>5053</v>
      </c>
      <c r="V24" s="10">
        <f t="shared" si="6"/>
        <v>6787</v>
      </c>
      <c r="W24" s="10">
        <f t="shared" si="6"/>
        <v>11840</v>
      </c>
    </row>
    <row r="25" spans="1:23" ht="22.5" customHeight="1">
      <c r="B25" s="8" t="s">
        <v>66</v>
      </c>
      <c r="C25" s="12">
        <f>C24+C20+C16+C12</f>
        <v>109297</v>
      </c>
      <c r="D25" s="13">
        <f t="shared" ref="D25:W25" si="7">D24+D20+D16+D12</f>
        <v>143757</v>
      </c>
      <c r="E25" s="13">
        <f t="shared" si="7"/>
        <v>253054</v>
      </c>
      <c r="F25" s="12">
        <f t="shared" si="7"/>
        <v>187</v>
      </c>
      <c r="G25" s="13">
        <f t="shared" si="7"/>
        <v>28</v>
      </c>
      <c r="H25" s="13">
        <f t="shared" si="7"/>
        <v>215</v>
      </c>
      <c r="I25" s="12">
        <f t="shared" si="7"/>
        <v>11741</v>
      </c>
      <c r="J25" s="13">
        <f t="shared" si="7"/>
        <v>10913</v>
      </c>
      <c r="K25" s="13">
        <f t="shared" si="7"/>
        <v>22654</v>
      </c>
      <c r="L25" s="12">
        <f t="shared" si="7"/>
        <v>1</v>
      </c>
      <c r="M25" s="13">
        <f t="shared" si="7"/>
        <v>7</v>
      </c>
      <c r="N25" s="14">
        <f t="shared" si="7"/>
        <v>8</v>
      </c>
      <c r="O25" s="13">
        <f t="shared" si="7"/>
        <v>8</v>
      </c>
      <c r="P25" s="13">
        <f t="shared" si="7"/>
        <v>31</v>
      </c>
      <c r="Q25" s="13">
        <f t="shared" si="7"/>
        <v>39</v>
      </c>
      <c r="R25" s="12">
        <f t="shared" si="7"/>
        <v>18786</v>
      </c>
      <c r="S25" s="13">
        <f t="shared" si="7"/>
        <v>19386</v>
      </c>
      <c r="T25" s="14">
        <f t="shared" si="7"/>
        <v>38172</v>
      </c>
      <c r="U25" s="12">
        <f t="shared" si="7"/>
        <v>140020</v>
      </c>
      <c r="V25" s="13">
        <f t="shared" si="7"/>
        <v>174122</v>
      </c>
      <c r="W25" s="13">
        <f t="shared" si="7"/>
        <v>314142</v>
      </c>
    </row>
    <row r="26" spans="1:23">
      <c r="A26"/>
      <c r="N26" s="6"/>
      <c r="O26" s="6"/>
      <c r="P26" s="6"/>
      <c r="Q26" s="6"/>
      <c r="R26" s="6"/>
      <c r="S26" s="6"/>
    </row>
    <row r="27" spans="1:23">
      <c r="A27" s="543" t="s">
        <v>79</v>
      </c>
      <c r="B27" s="140"/>
      <c r="C27" s="140"/>
      <c r="D27" s="140"/>
      <c r="E27" s="140"/>
      <c r="F27" s="140"/>
      <c r="G27" s="140"/>
      <c r="H27" s="140"/>
      <c r="I27" s="140"/>
      <c r="J27" s="140"/>
      <c r="K27" s="140"/>
      <c r="L27" s="140"/>
      <c r="M27" s="140"/>
      <c r="N27" s="140"/>
      <c r="O27" s="164"/>
      <c r="P27" s="164"/>
      <c r="Q27" s="164"/>
      <c r="R27" s="164"/>
      <c r="S27" s="164"/>
      <c r="T27" s="164"/>
      <c r="U27" s="13"/>
      <c r="V27" s="13"/>
      <c r="W27" s="13"/>
    </row>
    <row r="28" spans="1:23">
      <c r="O28" s="6"/>
      <c r="P28" s="6"/>
      <c r="Q28" s="6"/>
      <c r="R28" s="6"/>
      <c r="S28" s="6"/>
      <c r="T28" s="6"/>
    </row>
    <row r="29" spans="1:23">
      <c r="O29" s="164"/>
      <c r="P29" s="164"/>
      <c r="Q29" s="6"/>
      <c r="R29" s="164"/>
      <c r="S29" s="164"/>
      <c r="T29" s="6"/>
    </row>
    <row r="30" spans="1:23">
      <c r="O30" s="6"/>
      <c r="P30" s="6"/>
      <c r="Q30" s="6"/>
      <c r="R30" s="6"/>
      <c r="S30" s="6"/>
      <c r="T30" s="6"/>
    </row>
    <row r="31" spans="1:23">
      <c r="O31" s="6"/>
      <c r="P31" s="6"/>
      <c r="Q31" s="6"/>
      <c r="R31" s="6"/>
      <c r="S31" s="6"/>
      <c r="T31" s="6"/>
    </row>
    <row r="32" spans="1:23">
      <c r="O32" s="6"/>
      <c r="P32" s="6"/>
      <c r="Q32" s="6"/>
      <c r="R32" s="6"/>
      <c r="S32" s="6"/>
      <c r="T32" s="6"/>
    </row>
    <row r="33" spans="15:22">
      <c r="O33" s="6"/>
      <c r="P33" s="6"/>
      <c r="Q33" s="6"/>
      <c r="R33" s="6"/>
      <c r="S33" s="6"/>
      <c r="T33" s="6"/>
    </row>
    <row r="34" spans="15:22">
      <c r="O34" s="6"/>
      <c r="P34" s="6"/>
      <c r="Q34" s="6"/>
      <c r="R34" s="6"/>
      <c r="S34" s="6"/>
      <c r="T34" s="6"/>
    </row>
    <row r="35" spans="15:22">
      <c r="O35" s="6"/>
      <c r="P35" s="6"/>
      <c r="Q35" s="6"/>
      <c r="R35" s="6"/>
      <c r="S35" s="6"/>
      <c r="T35" s="6"/>
    </row>
    <row r="36" spans="15:22">
      <c r="O36" s="6"/>
      <c r="P36" s="6"/>
      <c r="Q36" s="6"/>
      <c r="R36" s="6"/>
      <c r="S36" s="6"/>
      <c r="T36" s="6"/>
    </row>
    <row r="37" spans="15:22">
      <c r="O37" s="6"/>
      <c r="P37" s="6"/>
      <c r="Q37" s="6"/>
      <c r="R37" s="6"/>
      <c r="S37" s="6"/>
      <c r="T37" s="6"/>
    </row>
    <row r="38" spans="15:22">
      <c r="O38" s="6"/>
      <c r="P38" s="6"/>
      <c r="Q38" s="6"/>
      <c r="R38" s="6"/>
      <c r="S38" s="6"/>
      <c r="T38" s="6"/>
    </row>
    <row r="39" spans="15:22">
      <c r="O39" s="164"/>
      <c r="P39" s="164"/>
      <c r="Q39" s="164"/>
      <c r="R39" s="164"/>
      <c r="S39" s="164"/>
      <c r="T39" s="164"/>
      <c r="U39" s="140"/>
      <c r="V39" s="140"/>
    </row>
    <row r="40" spans="15:22">
      <c r="O40" s="164"/>
      <c r="P40" s="164"/>
      <c r="Q40" s="164"/>
      <c r="R40" s="164"/>
      <c r="S40" s="164"/>
      <c r="T40" s="164"/>
      <c r="U40" s="140"/>
      <c r="V40" s="140"/>
    </row>
    <row r="41" spans="15:22">
      <c r="O41" s="164"/>
      <c r="P41" s="164"/>
      <c r="Q41" s="164"/>
      <c r="R41" s="164"/>
      <c r="S41" s="164"/>
      <c r="T41" s="164"/>
      <c r="U41" s="140"/>
      <c r="V41" s="140"/>
    </row>
    <row r="42" spans="15:22">
      <c r="O42" s="164"/>
      <c r="P42" s="164"/>
      <c r="Q42" s="164"/>
      <c r="R42" s="164"/>
      <c r="S42" s="164"/>
      <c r="T42" s="164"/>
      <c r="U42" s="140"/>
      <c r="V42" s="140"/>
    </row>
    <row r="43" spans="15:22">
      <c r="O43" s="164"/>
      <c r="P43" s="164"/>
      <c r="Q43" s="164"/>
      <c r="R43" s="164"/>
      <c r="S43" s="164"/>
      <c r="T43" s="164"/>
      <c r="U43" s="140"/>
      <c r="V43" s="140"/>
    </row>
    <row r="44" spans="15:22">
      <c r="O44" s="164"/>
      <c r="P44" s="164"/>
      <c r="Q44" s="164"/>
      <c r="R44" s="164"/>
      <c r="S44" s="164"/>
      <c r="T44" s="164"/>
      <c r="U44" s="140"/>
      <c r="V44" s="140"/>
    </row>
    <row r="45" spans="15:22">
      <c r="O45" s="164"/>
      <c r="P45" s="164"/>
      <c r="Q45" s="164"/>
      <c r="R45" s="164"/>
      <c r="S45" s="164"/>
      <c r="T45" s="164"/>
      <c r="U45" s="140"/>
      <c r="V45" s="140"/>
    </row>
    <row r="46" spans="15:22">
      <c r="O46" s="164"/>
      <c r="P46" s="164"/>
      <c r="Q46" s="164"/>
      <c r="R46" s="164"/>
      <c r="S46" s="164"/>
      <c r="T46" s="164"/>
      <c r="U46" s="140"/>
      <c r="V46" s="140"/>
    </row>
    <row r="47" spans="15:22">
      <c r="O47" s="164"/>
      <c r="P47" s="164"/>
      <c r="Q47" s="164"/>
      <c r="R47" s="164"/>
      <c r="S47" s="164"/>
      <c r="T47" s="164"/>
      <c r="U47" s="140"/>
      <c r="V47" s="140"/>
    </row>
    <row r="48" spans="15:22">
      <c r="O48" s="164"/>
      <c r="P48" s="164"/>
      <c r="Q48" s="164"/>
      <c r="R48" s="164"/>
      <c r="S48" s="164"/>
      <c r="T48" s="164"/>
      <c r="U48" s="140"/>
      <c r="V48" s="140"/>
    </row>
    <row r="49" spans="15:22">
      <c r="O49" s="164"/>
      <c r="P49" s="164"/>
      <c r="Q49" s="164"/>
      <c r="R49" s="164"/>
      <c r="S49" s="164"/>
      <c r="T49" s="164"/>
      <c r="U49" s="140"/>
      <c r="V49" s="140"/>
    </row>
    <row r="50" spans="15:22">
      <c r="O50" s="164"/>
      <c r="P50" s="164"/>
      <c r="Q50" s="164"/>
      <c r="R50" s="164"/>
      <c r="S50" s="164"/>
      <c r="T50" s="164"/>
      <c r="U50" s="140"/>
      <c r="V50" s="140"/>
    </row>
    <row r="51" spans="15:22">
      <c r="O51" s="164"/>
      <c r="P51" s="164"/>
      <c r="Q51" s="164"/>
      <c r="R51" s="164"/>
      <c r="S51" s="164"/>
      <c r="T51" s="164"/>
      <c r="U51" s="140"/>
      <c r="V51" s="140"/>
    </row>
    <row r="52" spans="15:22">
      <c r="O52" s="164"/>
      <c r="P52" s="164"/>
      <c r="Q52" s="164"/>
      <c r="R52" s="164"/>
      <c r="S52" s="164"/>
      <c r="T52" s="164"/>
      <c r="U52" s="140"/>
      <c r="V52" s="140"/>
    </row>
    <row r="53" spans="15:22">
      <c r="O53" s="164"/>
      <c r="P53" s="164"/>
      <c r="Q53" s="164"/>
      <c r="R53" s="164"/>
      <c r="S53" s="164"/>
      <c r="T53" s="164"/>
      <c r="U53" s="140"/>
      <c r="V53" s="140"/>
    </row>
    <row r="54" spans="15:22">
      <c r="O54" s="164"/>
      <c r="P54" s="164"/>
      <c r="Q54" s="164"/>
      <c r="R54" s="164"/>
      <c r="S54" s="164"/>
      <c r="T54" s="164"/>
      <c r="U54" s="210"/>
      <c r="V54" s="140"/>
    </row>
    <row r="55" spans="15:22">
      <c r="O55" s="6"/>
      <c r="P55" s="6"/>
      <c r="Q55" s="6"/>
      <c r="R55" s="6"/>
      <c r="S55" s="6"/>
      <c r="T55" s="6"/>
      <c r="V55" s="140"/>
    </row>
    <row r="671" ht="13.95" customHeight="1"/>
  </sheetData>
  <mergeCells count="9">
    <mergeCell ref="R5:T5"/>
    <mergeCell ref="C5:E5"/>
    <mergeCell ref="F5:H5"/>
    <mergeCell ref="I5:K5"/>
    <mergeCell ref="A2:W2"/>
    <mergeCell ref="A3:W3"/>
    <mergeCell ref="L5:N5"/>
    <mergeCell ref="U5:W5"/>
    <mergeCell ref="O5:Q5"/>
  </mergeCells>
  <phoneticPr fontId="0" type="noConversion"/>
  <pageMargins left="0.19685039370078741" right="0.19685039370078741" top="0.78740157480314965" bottom="0.98425196850393704" header="0.51181102362204722" footer="0.51181102362204722"/>
  <pageSetup paperSize="9" scale="85"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pageSetUpPr fitToPage="1"/>
  </sheetPr>
  <dimension ref="A1:Q61"/>
  <sheetViews>
    <sheetView zoomScaleNormal="100" workbookViewId="0"/>
  </sheetViews>
  <sheetFormatPr defaultColWidth="9.109375" defaultRowHeight="13.2"/>
  <cols>
    <col min="1" max="1" width="1.109375" style="1" customWidth="1"/>
    <col min="2" max="2" width="45.109375" customWidth="1"/>
    <col min="3" max="5" width="7.33203125" customWidth="1"/>
    <col min="6" max="14" width="8" customWidth="1"/>
    <col min="15" max="15" width="14.33203125" customWidth="1"/>
    <col min="16" max="16" width="8.109375" customWidth="1"/>
  </cols>
  <sheetData>
    <row r="1" spans="1:15">
      <c r="A1" s="1" t="s">
        <v>43</v>
      </c>
    </row>
    <row r="2" spans="1:15" ht="15" customHeight="1">
      <c r="A2" s="651" t="s">
        <v>44</v>
      </c>
      <c r="B2" s="651"/>
      <c r="C2" s="651"/>
      <c r="D2" s="651"/>
      <c r="E2" s="651"/>
      <c r="F2" s="651"/>
      <c r="G2" s="651"/>
      <c r="H2" s="651"/>
      <c r="I2" s="651"/>
      <c r="J2" s="651"/>
      <c r="K2" s="651"/>
      <c r="L2" s="651"/>
      <c r="M2" s="651"/>
      <c r="N2" s="651"/>
      <c r="O2" s="651"/>
    </row>
    <row r="3" spans="1:15" ht="12.75" customHeight="1">
      <c r="A3" s="651" t="s">
        <v>80</v>
      </c>
      <c r="B3" s="651"/>
      <c r="C3" s="651"/>
      <c r="D3" s="651"/>
      <c r="E3" s="651"/>
      <c r="F3" s="651"/>
      <c r="G3" s="651"/>
      <c r="H3" s="651"/>
      <c r="I3" s="651"/>
      <c r="J3" s="651"/>
      <c r="K3" s="651"/>
      <c r="L3" s="651"/>
      <c r="M3" s="651"/>
      <c r="N3" s="651"/>
      <c r="O3" s="651"/>
    </row>
    <row r="4" spans="1:15" ht="13.8" thickBot="1">
      <c r="A4" s="29"/>
      <c r="B4" s="29"/>
      <c r="C4" s="29"/>
      <c r="D4" s="29"/>
      <c r="E4" s="29"/>
      <c r="F4" s="29"/>
      <c r="G4" s="29"/>
      <c r="H4" s="29"/>
      <c r="I4" s="29"/>
      <c r="J4" s="29"/>
      <c r="K4" s="29"/>
      <c r="L4" s="30"/>
      <c r="M4" s="30"/>
      <c r="N4" s="30"/>
    </row>
    <row r="5" spans="1:15" s="16" customFormat="1" ht="34.200000000000003" customHeight="1">
      <c r="A5" s="152"/>
      <c r="B5" s="34"/>
      <c r="C5" s="662" t="s">
        <v>81</v>
      </c>
      <c r="D5" s="663"/>
      <c r="E5" s="664"/>
      <c r="F5" s="662" t="s">
        <v>82</v>
      </c>
      <c r="G5" s="663"/>
      <c r="H5" s="664"/>
      <c r="I5" s="663" t="s">
        <v>83</v>
      </c>
      <c r="J5" s="663"/>
      <c r="K5" s="663"/>
      <c r="L5" s="662" t="s">
        <v>50</v>
      </c>
      <c r="M5" s="663"/>
      <c r="N5" s="663"/>
      <c r="O5" s="60" t="s">
        <v>84</v>
      </c>
    </row>
    <row r="6" spans="1:15" s="16" customFormat="1" ht="15" customHeight="1">
      <c r="A6" s="154"/>
      <c r="B6" s="564"/>
      <c r="C6" s="31" t="s">
        <v>51</v>
      </c>
      <c r="D6" s="32" t="s">
        <v>52</v>
      </c>
      <c r="E6" s="33" t="s">
        <v>53</v>
      </c>
      <c r="F6" s="31" t="s">
        <v>51</v>
      </c>
      <c r="G6" s="32" t="s">
        <v>52</v>
      </c>
      <c r="H6" s="33" t="s">
        <v>53</v>
      </c>
      <c r="I6" s="32" t="s">
        <v>51</v>
      </c>
      <c r="J6" s="32" t="s">
        <v>52</v>
      </c>
      <c r="K6" s="32" t="s">
        <v>53</v>
      </c>
      <c r="L6" s="31" t="s">
        <v>51</v>
      </c>
      <c r="M6" s="32" t="s">
        <v>52</v>
      </c>
      <c r="N6" s="32" t="s">
        <v>53</v>
      </c>
      <c r="O6" s="565"/>
    </row>
    <row r="7" spans="1:15">
      <c r="A7" s="1" t="s">
        <v>85</v>
      </c>
      <c r="C7" s="4"/>
      <c r="F7" s="4"/>
      <c r="I7" s="4"/>
      <c r="L7" s="4"/>
      <c r="O7" s="2"/>
    </row>
    <row r="8" spans="1:15">
      <c r="B8" t="s">
        <v>86</v>
      </c>
      <c r="C8" s="5">
        <v>418</v>
      </c>
      <c r="D8" s="6">
        <v>101</v>
      </c>
      <c r="E8" s="6">
        <v>519</v>
      </c>
      <c r="F8" s="5">
        <v>1247</v>
      </c>
      <c r="G8" s="6">
        <v>1934</v>
      </c>
      <c r="H8" s="6">
        <v>3181</v>
      </c>
      <c r="I8" s="5"/>
      <c r="J8" s="6"/>
      <c r="K8" s="6"/>
      <c r="L8" s="5">
        <v>1665</v>
      </c>
      <c r="M8" s="6">
        <v>2035</v>
      </c>
      <c r="N8" s="6">
        <v>3700</v>
      </c>
      <c r="O8" s="5">
        <v>344</v>
      </c>
    </row>
    <row r="9" spans="1:15">
      <c r="B9" s="140" t="s">
        <v>87</v>
      </c>
      <c r="C9" s="5">
        <v>773</v>
      </c>
      <c r="D9" s="6">
        <v>822</v>
      </c>
      <c r="E9" s="6">
        <v>1595</v>
      </c>
      <c r="F9" s="5">
        <v>3392</v>
      </c>
      <c r="G9" s="6">
        <v>5876</v>
      </c>
      <c r="H9" s="6">
        <v>9268</v>
      </c>
      <c r="I9" s="5"/>
      <c r="J9" s="6"/>
      <c r="K9" s="6"/>
      <c r="L9" s="5">
        <v>4165</v>
      </c>
      <c r="M9" s="6">
        <v>6698</v>
      </c>
      <c r="N9" s="6">
        <v>10863</v>
      </c>
      <c r="O9" s="5">
        <v>1042</v>
      </c>
    </row>
    <row r="10" spans="1:15">
      <c r="A10"/>
      <c r="B10" s="140" t="s">
        <v>88</v>
      </c>
      <c r="C10" s="5"/>
      <c r="D10" s="6"/>
      <c r="E10" s="6"/>
      <c r="F10" s="5"/>
      <c r="G10" s="6"/>
      <c r="H10" s="6"/>
      <c r="I10" s="5">
        <v>22143</v>
      </c>
      <c r="J10" s="6">
        <v>24071</v>
      </c>
      <c r="K10" s="6">
        <v>46214</v>
      </c>
      <c r="L10" s="5">
        <v>22143</v>
      </c>
      <c r="M10" s="6">
        <v>24071</v>
      </c>
      <c r="N10" s="6">
        <v>46214</v>
      </c>
      <c r="O10" s="5">
        <v>1750</v>
      </c>
    </row>
    <row r="11" spans="1:15">
      <c r="B11" t="s">
        <v>89</v>
      </c>
      <c r="C11" s="5"/>
      <c r="D11" s="6"/>
      <c r="E11" s="6"/>
      <c r="F11" s="5">
        <v>604</v>
      </c>
      <c r="G11" s="6">
        <v>775</v>
      </c>
      <c r="H11" s="6">
        <v>1379</v>
      </c>
      <c r="I11" s="5">
        <v>905</v>
      </c>
      <c r="J11" s="6">
        <v>1297</v>
      </c>
      <c r="K11" s="6">
        <v>2202</v>
      </c>
      <c r="L11" s="5">
        <v>1509</v>
      </c>
      <c r="M11" s="6">
        <v>2072</v>
      </c>
      <c r="N11" s="6">
        <v>3581</v>
      </c>
      <c r="O11" s="5">
        <v>211</v>
      </c>
    </row>
    <row r="12" spans="1:15">
      <c r="B12" t="s">
        <v>90</v>
      </c>
      <c r="C12" s="5">
        <v>564</v>
      </c>
      <c r="D12" s="6">
        <v>358</v>
      </c>
      <c r="E12" s="6">
        <v>922</v>
      </c>
      <c r="F12" s="5">
        <v>4148</v>
      </c>
      <c r="G12" s="6">
        <v>5554</v>
      </c>
      <c r="H12" s="6">
        <v>9702</v>
      </c>
      <c r="I12" s="5"/>
      <c r="J12" s="6"/>
      <c r="K12" s="6"/>
      <c r="L12" s="5">
        <v>4712</v>
      </c>
      <c r="M12" s="6">
        <v>5912</v>
      </c>
      <c r="N12" s="6">
        <v>10624</v>
      </c>
      <c r="O12" s="5">
        <v>959</v>
      </c>
    </row>
    <row r="13" spans="1:15">
      <c r="B13" t="s">
        <v>91</v>
      </c>
      <c r="C13" s="5">
        <v>875</v>
      </c>
      <c r="D13" s="6">
        <v>710</v>
      </c>
      <c r="E13" s="6">
        <v>1585</v>
      </c>
      <c r="F13" s="5">
        <v>3017</v>
      </c>
      <c r="G13" s="6">
        <v>3493</v>
      </c>
      <c r="H13" s="6">
        <v>6510</v>
      </c>
      <c r="I13" s="5"/>
      <c r="J13" s="6"/>
      <c r="K13" s="6"/>
      <c r="L13" s="5">
        <v>3892</v>
      </c>
      <c r="M13" s="6">
        <v>4203</v>
      </c>
      <c r="N13" s="6">
        <v>8095</v>
      </c>
      <c r="O13" s="5">
        <v>795</v>
      </c>
    </row>
    <row r="14" spans="1:15">
      <c r="B14" s="140" t="s">
        <v>92</v>
      </c>
      <c r="C14" s="5">
        <v>700</v>
      </c>
      <c r="D14" s="6">
        <v>505</v>
      </c>
      <c r="E14" s="6">
        <v>1205</v>
      </c>
      <c r="F14" s="5">
        <v>3146</v>
      </c>
      <c r="G14" s="6">
        <v>5505</v>
      </c>
      <c r="H14" s="6">
        <v>8651</v>
      </c>
      <c r="I14" s="5"/>
      <c r="J14" s="6"/>
      <c r="K14" s="6"/>
      <c r="L14" s="5">
        <v>3846</v>
      </c>
      <c r="M14" s="6">
        <v>6010</v>
      </c>
      <c r="N14" s="6">
        <v>9856</v>
      </c>
      <c r="O14" s="5">
        <v>878</v>
      </c>
    </row>
    <row r="15" spans="1:15">
      <c r="B15" t="s">
        <v>93</v>
      </c>
      <c r="C15" s="5">
        <v>695</v>
      </c>
      <c r="D15" s="6">
        <v>590</v>
      </c>
      <c r="E15" s="6">
        <v>1285</v>
      </c>
      <c r="F15" s="5">
        <v>2950</v>
      </c>
      <c r="G15" s="6">
        <v>4937</v>
      </c>
      <c r="H15" s="6">
        <v>7887</v>
      </c>
      <c r="I15" s="5"/>
      <c r="J15" s="6"/>
      <c r="K15" s="6"/>
      <c r="L15" s="5">
        <v>3645</v>
      </c>
      <c r="M15" s="6">
        <v>5527</v>
      </c>
      <c r="N15" s="6">
        <v>9172</v>
      </c>
      <c r="O15" s="5">
        <v>534</v>
      </c>
    </row>
    <row r="16" spans="1:15">
      <c r="B16" t="s">
        <v>94</v>
      </c>
      <c r="C16" s="5">
        <v>296</v>
      </c>
      <c r="D16" s="6">
        <v>425</v>
      </c>
      <c r="E16" s="6">
        <v>721</v>
      </c>
      <c r="F16" s="5">
        <v>1494</v>
      </c>
      <c r="G16" s="6">
        <v>2540</v>
      </c>
      <c r="H16" s="6">
        <v>4034</v>
      </c>
      <c r="I16" s="5"/>
      <c r="J16" s="6"/>
      <c r="K16" s="6"/>
      <c r="L16" s="5">
        <v>1790</v>
      </c>
      <c r="M16" s="6">
        <v>2965</v>
      </c>
      <c r="N16" s="6">
        <v>4755</v>
      </c>
      <c r="O16" s="5">
        <v>475</v>
      </c>
    </row>
    <row r="17" spans="1:15">
      <c r="B17" s="8" t="s">
        <v>50</v>
      </c>
      <c r="C17" s="9">
        <f>SUM(C8:C16)</f>
        <v>4321</v>
      </c>
      <c r="D17" s="10">
        <f>SUM(D8:D16)</f>
        <v>3511</v>
      </c>
      <c r="E17" s="10">
        <f>SUM(E8:E16)</f>
        <v>7832</v>
      </c>
      <c r="F17" s="9">
        <f>SUM(F8:F16)</f>
        <v>19998</v>
      </c>
      <c r="G17" s="10">
        <f t="shared" ref="G17:O17" si="0">SUM(G8:G16)</f>
        <v>30614</v>
      </c>
      <c r="H17" s="10">
        <f t="shared" si="0"/>
        <v>50612</v>
      </c>
      <c r="I17" s="9">
        <f t="shared" si="0"/>
        <v>23048</v>
      </c>
      <c r="J17" s="10">
        <f t="shared" si="0"/>
        <v>25368</v>
      </c>
      <c r="K17" s="10">
        <f t="shared" si="0"/>
        <v>48416</v>
      </c>
      <c r="L17" s="9">
        <f t="shared" si="0"/>
        <v>47367</v>
      </c>
      <c r="M17" s="10">
        <f t="shared" si="0"/>
        <v>59493</v>
      </c>
      <c r="N17" s="10">
        <f>SUM(N8:N16)</f>
        <v>106860</v>
      </c>
      <c r="O17" s="9">
        <f t="shared" si="0"/>
        <v>6988</v>
      </c>
    </row>
    <row r="18" spans="1:15">
      <c r="A18" s="1" t="s">
        <v>95</v>
      </c>
      <c r="B18" s="8"/>
      <c r="C18" s="2"/>
      <c r="F18" s="2"/>
      <c r="I18" s="5"/>
      <c r="L18" s="2"/>
      <c r="O18" s="2"/>
    </row>
    <row r="19" spans="1:15">
      <c r="A19"/>
      <c r="B19" t="s">
        <v>96</v>
      </c>
      <c r="C19" s="5">
        <v>1753</v>
      </c>
      <c r="D19" s="6">
        <v>1791</v>
      </c>
      <c r="E19" s="6">
        <v>3544</v>
      </c>
      <c r="F19" s="5">
        <v>4095</v>
      </c>
      <c r="G19" s="6">
        <v>5552</v>
      </c>
      <c r="H19" s="6">
        <v>9647</v>
      </c>
      <c r="I19" s="5">
        <v>511</v>
      </c>
      <c r="J19" s="6">
        <v>632</v>
      </c>
      <c r="K19" s="6">
        <v>1143</v>
      </c>
      <c r="L19" s="5">
        <v>6359</v>
      </c>
      <c r="M19" s="6">
        <v>7975</v>
      </c>
      <c r="N19" s="6">
        <v>14334</v>
      </c>
      <c r="O19" s="5">
        <v>1887</v>
      </c>
    </row>
    <row r="20" spans="1:15">
      <c r="B20" t="s">
        <v>97</v>
      </c>
      <c r="C20" s="5"/>
      <c r="D20" s="6"/>
      <c r="E20" s="6"/>
      <c r="F20" s="5">
        <v>41</v>
      </c>
      <c r="G20" s="6">
        <v>2</v>
      </c>
      <c r="H20" s="6">
        <v>43</v>
      </c>
      <c r="I20" s="5">
        <v>347</v>
      </c>
      <c r="J20" s="6">
        <v>74</v>
      </c>
      <c r="K20" s="6">
        <v>421</v>
      </c>
      <c r="L20" s="5">
        <v>388</v>
      </c>
      <c r="M20" s="6">
        <v>76</v>
      </c>
      <c r="N20" s="6">
        <v>464</v>
      </c>
      <c r="O20" s="5">
        <v>74</v>
      </c>
    </row>
    <row r="21" spans="1:15">
      <c r="B21" s="140" t="s">
        <v>98</v>
      </c>
      <c r="C21" s="5">
        <v>80</v>
      </c>
      <c r="D21" s="6">
        <v>73</v>
      </c>
      <c r="E21" s="6">
        <v>153</v>
      </c>
      <c r="F21" s="5">
        <v>4999</v>
      </c>
      <c r="G21" s="6">
        <v>7569</v>
      </c>
      <c r="H21" s="6">
        <v>12568</v>
      </c>
      <c r="I21" s="5">
        <v>109</v>
      </c>
      <c r="J21" s="6">
        <v>284</v>
      </c>
      <c r="K21" s="6">
        <v>393</v>
      </c>
      <c r="L21" s="5">
        <v>5188</v>
      </c>
      <c r="M21" s="6">
        <v>7926</v>
      </c>
      <c r="N21" s="6">
        <v>13114</v>
      </c>
      <c r="O21" s="5">
        <v>989</v>
      </c>
    </row>
    <row r="22" spans="1:15">
      <c r="B22" t="s">
        <v>99</v>
      </c>
      <c r="C22" s="5"/>
      <c r="D22" s="6"/>
      <c r="E22" s="6"/>
      <c r="F22" s="5"/>
      <c r="G22" s="6"/>
      <c r="H22" s="6"/>
      <c r="I22" s="5">
        <v>7004</v>
      </c>
      <c r="J22" s="6">
        <v>9430</v>
      </c>
      <c r="K22" s="6">
        <v>16434</v>
      </c>
      <c r="L22" s="5">
        <v>7004</v>
      </c>
      <c r="M22" s="6">
        <v>9430</v>
      </c>
      <c r="N22" s="6">
        <v>16434</v>
      </c>
      <c r="O22" s="5">
        <v>822</v>
      </c>
    </row>
    <row r="23" spans="1:15">
      <c r="B23" s="8" t="s">
        <v>50</v>
      </c>
      <c r="C23" s="9">
        <f>SUM(C19:C22)</f>
        <v>1833</v>
      </c>
      <c r="D23" s="10">
        <f>SUM(D19:D22)</f>
        <v>1864</v>
      </c>
      <c r="E23" s="10">
        <f>SUM(E19:E22)</f>
        <v>3697</v>
      </c>
      <c r="F23" s="9">
        <f>SUM(F19:F22)</f>
        <v>9135</v>
      </c>
      <c r="G23" s="10">
        <f t="shared" ref="G23:O23" si="1">SUM(G19:G22)</f>
        <v>13123</v>
      </c>
      <c r="H23" s="10">
        <f t="shared" si="1"/>
        <v>22258</v>
      </c>
      <c r="I23" s="9">
        <f t="shared" si="1"/>
        <v>7971</v>
      </c>
      <c r="J23" s="10">
        <f t="shared" si="1"/>
        <v>10420</v>
      </c>
      <c r="K23" s="10">
        <f t="shared" si="1"/>
        <v>18391</v>
      </c>
      <c r="L23" s="9">
        <f t="shared" si="1"/>
        <v>18939</v>
      </c>
      <c r="M23" s="10">
        <f t="shared" si="1"/>
        <v>25407</v>
      </c>
      <c r="N23" s="10">
        <f>SUM(N19:N22)</f>
        <v>44346</v>
      </c>
      <c r="O23" s="9">
        <f t="shared" si="1"/>
        <v>3772</v>
      </c>
    </row>
    <row r="24" spans="1:15">
      <c r="A24" s="1" t="s">
        <v>100</v>
      </c>
      <c r="B24" s="8"/>
      <c r="C24" s="2"/>
      <c r="F24" s="2"/>
      <c r="I24" s="2"/>
      <c r="J24" s="6"/>
      <c r="L24" s="2"/>
      <c r="O24" s="2"/>
    </row>
    <row r="25" spans="1:15">
      <c r="A25"/>
      <c r="B25" t="s">
        <v>101</v>
      </c>
      <c r="C25" s="5">
        <v>618</v>
      </c>
      <c r="D25" s="6">
        <v>958</v>
      </c>
      <c r="E25" s="6">
        <v>1576</v>
      </c>
      <c r="F25" s="5">
        <v>4148</v>
      </c>
      <c r="G25" s="6">
        <v>7770</v>
      </c>
      <c r="H25" s="6">
        <v>11918</v>
      </c>
      <c r="I25" s="5"/>
      <c r="J25" s="6"/>
      <c r="K25" s="6"/>
      <c r="L25" s="5">
        <v>4766</v>
      </c>
      <c r="M25" s="6">
        <v>8728</v>
      </c>
      <c r="N25" s="6">
        <v>13494</v>
      </c>
      <c r="O25" s="5">
        <v>1215</v>
      </c>
    </row>
    <row r="26" spans="1:15">
      <c r="B26" t="s">
        <v>102</v>
      </c>
      <c r="C26" s="5">
        <v>1296</v>
      </c>
      <c r="D26" s="6">
        <v>470</v>
      </c>
      <c r="E26" s="6">
        <v>1766</v>
      </c>
      <c r="F26" s="5">
        <v>6480</v>
      </c>
      <c r="G26" s="6">
        <v>6997</v>
      </c>
      <c r="H26" s="6">
        <v>13477</v>
      </c>
      <c r="I26" s="5">
        <v>691</v>
      </c>
      <c r="J26" s="6">
        <v>763</v>
      </c>
      <c r="K26" s="6">
        <v>1454</v>
      </c>
      <c r="L26" s="5">
        <v>8467</v>
      </c>
      <c r="M26" s="6">
        <v>8230</v>
      </c>
      <c r="N26" s="6">
        <v>16697</v>
      </c>
      <c r="O26" s="5">
        <v>1474</v>
      </c>
    </row>
    <row r="27" spans="1:15">
      <c r="B27" t="s">
        <v>103</v>
      </c>
      <c r="C27" s="5">
        <v>974</v>
      </c>
      <c r="D27" s="6">
        <v>676</v>
      </c>
      <c r="E27" s="6">
        <v>1650</v>
      </c>
      <c r="F27" s="5">
        <v>3447</v>
      </c>
      <c r="G27" s="6">
        <v>2887</v>
      </c>
      <c r="H27" s="6">
        <v>6334</v>
      </c>
      <c r="I27" s="5"/>
      <c r="J27" s="6"/>
      <c r="K27" s="6"/>
      <c r="L27" s="5">
        <v>4421</v>
      </c>
      <c r="M27" s="6">
        <v>3563</v>
      </c>
      <c r="N27" s="6">
        <v>7984</v>
      </c>
      <c r="O27" s="5">
        <v>719</v>
      </c>
    </row>
    <row r="28" spans="1:15">
      <c r="B28" s="140" t="s">
        <v>104</v>
      </c>
      <c r="C28" s="123"/>
      <c r="D28" s="124"/>
      <c r="E28" s="124"/>
      <c r="F28" s="123"/>
      <c r="G28" s="124"/>
      <c r="H28" s="124"/>
      <c r="I28" s="123">
        <v>16412</v>
      </c>
      <c r="J28" s="124">
        <v>22710</v>
      </c>
      <c r="K28" s="124">
        <v>39122</v>
      </c>
      <c r="L28" s="123">
        <v>16412</v>
      </c>
      <c r="M28" s="124">
        <v>22710</v>
      </c>
      <c r="N28" s="124">
        <v>39122</v>
      </c>
      <c r="O28" s="123">
        <v>1619</v>
      </c>
    </row>
    <row r="29" spans="1:15">
      <c r="B29" s="8" t="s">
        <v>50</v>
      </c>
      <c r="C29" s="12">
        <f>SUM(C25:C28)</f>
        <v>2888</v>
      </c>
      <c r="D29" s="13">
        <f>SUM(D25:D28)</f>
        <v>2104</v>
      </c>
      <c r="E29" s="13">
        <f>SUM(E25:E28)</f>
        <v>4992</v>
      </c>
      <c r="F29" s="12">
        <f>SUM(F25:F28)</f>
        <v>14075</v>
      </c>
      <c r="G29" s="13">
        <f t="shared" ref="G29:O29" si="2">SUM(G25:G28)</f>
        <v>17654</v>
      </c>
      <c r="H29" s="13">
        <f t="shared" si="2"/>
        <v>31729</v>
      </c>
      <c r="I29" s="12">
        <f t="shared" si="2"/>
        <v>17103</v>
      </c>
      <c r="J29" s="13">
        <f t="shared" si="2"/>
        <v>23473</v>
      </c>
      <c r="K29" s="13">
        <f t="shared" si="2"/>
        <v>40576</v>
      </c>
      <c r="L29" s="12">
        <f t="shared" si="2"/>
        <v>34066</v>
      </c>
      <c r="M29" s="13">
        <f t="shared" si="2"/>
        <v>43231</v>
      </c>
      <c r="N29" s="13">
        <f>SUM(N25:N28)</f>
        <v>77297</v>
      </c>
      <c r="O29" s="12">
        <f t="shared" si="2"/>
        <v>5027</v>
      </c>
    </row>
    <row r="30" spans="1:15">
      <c r="A30" s="1" t="s">
        <v>105</v>
      </c>
      <c r="B30" s="8"/>
      <c r="C30" s="2"/>
      <c r="F30" s="2"/>
      <c r="I30" s="2"/>
      <c r="L30" s="2"/>
      <c r="O30" s="2"/>
    </row>
    <row r="31" spans="1:15">
      <c r="A31"/>
      <c r="B31" t="s">
        <v>106</v>
      </c>
      <c r="C31" s="5">
        <v>1390</v>
      </c>
      <c r="D31" s="6">
        <v>759</v>
      </c>
      <c r="E31" s="6">
        <v>2149</v>
      </c>
      <c r="F31" s="5">
        <v>3423</v>
      </c>
      <c r="G31" s="6">
        <v>3512</v>
      </c>
      <c r="H31" s="6">
        <v>6935</v>
      </c>
      <c r="I31" s="5">
        <v>128</v>
      </c>
      <c r="J31" s="6">
        <v>277</v>
      </c>
      <c r="K31" s="6">
        <v>405</v>
      </c>
      <c r="L31" s="5">
        <v>4941</v>
      </c>
      <c r="M31" s="6">
        <v>4548</v>
      </c>
      <c r="N31" s="6">
        <v>9489</v>
      </c>
      <c r="O31" s="5">
        <v>1006</v>
      </c>
    </row>
    <row r="32" spans="1:15">
      <c r="B32" s="140" t="s">
        <v>107</v>
      </c>
      <c r="C32" s="5"/>
      <c r="D32" s="6"/>
      <c r="E32" s="6"/>
      <c r="F32" s="5"/>
      <c r="G32" s="6"/>
      <c r="H32" s="6"/>
      <c r="I32" s="5">
        <v>414</v>
      </c>
      <c r="J32" s="6">
        <v>469</v>
      </c>
      <c r="K32" s="6">
        <v>883</v>
      </c>
      <c r="L32" s="5">
        <v>414</v>
      </c>
      <c r="M32" s="6">
        <v>469</v>
      </c>
      <c r="N32" s="6">
        <v>883</v>
      </c>
      <c r="O32" s="5">
        <v>78</v>
      </c>
    </row>
    <row r="33" spans="1:15">
      <c r="B33" s="140" t="s">
        <v>108</v>
      </c>
      <c r="C33" s="5"/>
      <c r="D33" s="6"/>
      <c r="E33" s="6"/>
      <c r="F33" s="5"/>
      <c r="G33" s="6"/>
      <c r="H33" s="6"/>
      <c r="I33" s="5">
        <v>1767</v>
      </c>
      <c r="J33" s="6">
        <v>1859</v>
      </c>
      <c r="K33" s="6">
        <v>3626</v>
      </c>
      <c r="L33" s="5">
        <v>1767</v>
      </c>
      <c r="M33" s="6">
        <v>1859</v>
      </c>
      <c r="N33" s="6">
        <v>3626</v>
      </c>
      <c r="O33" s="5">
        <v>211</v>
      </c>
    </row>
    <row r="34" spans="1:15">
      <c r="B34" s="8" t="s">
        <v>50</v>
      </c>
      <c r="C34" s="9">
        <f>SUM(C31:C33)</f>
        <v>1390</v>
      </c>
      <c r="D34" s="10">
        <f>SUM(D31:D33)</f>
        <v>759</v>
      </c>
      <c r="E34" s="10">
        <f>SUM(E31:E33)</f>
        <v>2149</v>
      </c>
      <c r="F34" s="9">
        <f>SUM(F31:F33)</f>
        <v>3423</v>
      </c>
      <c r="G34" s="10">
        <f t="shared" ref="G34:O34" si="3">SUM(G31:G33)</f>
        <v>3512</v>
      </c>
      <c r="H34" s="10">
        <f t="shared" si="3"/>
        <v>6935</v>
      </c>
      <c r="I34" s="9">
        <f t="shared" si="3"/>
        <v>2309</v>
      </c>
      <c r="J34" s="10">
        <f t="shared" si="3"/>
        <v>2605</v>
      </c>
      <c r="K34" s="10">
        <f t="shared" si="3"/>
        <v>4914</v>
      </c>
      <c r="L34" s="9">
        <f t="shared" si="3"/>
        <v>7122</v>
      </c>
      <c r="M34" s="10">
        <f t="shared" si="3"/>
        <v>6876</v>
      </c>
      <c r="N34" s="10">
        <f>SUM(N31:N33)</f>
        <v>13998</v>
      </c>
      <c r="O34" s="9">
        <f t="shared" si="3"/>
        <v>1295</v>
      </c>
    </row>
    <row r="35" spans="1:15">
      <c r="A35" s="1" t="s">
        <v>109</v>
      </c>
      <c r="B35" s="8"/>
      <c r="C35" s="2"/>
      <c r="F35" s="2"/>
      <c r="I35" s="2"/>
      <c r="L35" s="2"/>
      <c r="O35" s="2"/>
    </row>
    <row r="36" spans="1:15">
      <c r="A36"/>
      <c r="B36" t="s">
        <v>110</v>
      </c>
      <c r="C36" s="5">
        <v>518</v>
      </c>
      <c r="D36" s="6">
        <v>438</v>
      </c>
      <c r="E36" s="6">
        <v>956</v>
      </c>
      <c r="F36" s="5">
        <v>1515</v>
      </c>
      <c r="G36" s="6">
        <v>2550</v>
      </c>
      <c r="H36" s="6">
        <v>4065</v>
      </c>
      <c r="I36" s="5">
        <v>604</v>
      </c>
      <c r="J36" s="6">
        <v>534</v>
      </c>
      <c r="K36" s="6">
        <v>1138</v>
      </c>
      <c r="L36" s="5">
        <v>2637</v>
      </c>
      <c r="M36" s="6">
        <v>3522</v>
      </c>
      <c r="N36" s="6">
        <v>6159</v>
      </c>
      <c r="O36" s="5">
        <v>480</v>
      </c>
    </row>
    <row r="37" spans="1:15">
      <c r="B37" t="s">
        <v>111</v>
      </c>
      <c r="C37" s="123"/>
      <c r="D37" s="124"/>
      <c r="E37" s="124"/>
      <c r="F37" s="123"/>
      <c r="G37" s="124"/>
      <c r="H37" s="124"/>
      <c r="I37" s="123">
        <v>5864</v>
      </c>
      <c r="J37" s="124">
        <v>8230</v>
      </c>
      <c r="K37" s="124">
        <v>14094</v>
      </c>
      <c r="L37" s="123">
        <v>5864</v>
      </c>
      <c r="M37" s="124">
        <v>8230</v>
      </c>
      <c r="N37" s="124">
        <v>14094</v>
      </c>
      <c r="O37" s="123">
        <v>699</v>
      </c>
    </row>
    <row r="38" spans="1:15">
      <c r="B38" s="8" t="s">
        <v>50</v>
      </c>
      <c r="C38" s="12">
        <f>SUM(C36:C37)</f>
        <v>518</v>
      </c>
      <c r="D38" s="13">
        <f>SUM(D36:D37)</f>
        <v>438</v>
      </c>
      <c r="E38" s="13">
        <f>SUM(E36:E37)</f>
        <v>956</v>
      </c>
      <c r="F38" s="12">
        <f>SUM(F36:F37)</f>
        <v>1515</v>
      </c>
      <c r="G38" s="13">
        <f t="shared" ref="G38:O38" si="4">SUM(G36:G37)</f>
        <v>2550</v>
      </c>
      <c r="H38" s="13">
        <f t="shared" si="4"/>
        <v>4065</v>
      </c>
      <c r="I38" s="12">
        <f>SUM(I36:I37)</f>
        <v>6468</v>
      </c>
      <c r="J38" s="13">
        <f t="shared" si="4"/>
        <v>8764</v>
      </c>
      <c r="K38" s="13">
        <f t="shared" si="4"/>
        <v>15232</v>
      </c>
      <c r="L38" s="12">
        <f t="shared" si="4"/>
        <v>8501</v>
      </c>
      <c r="M38" s="13">
        <f t="shared" si="4"/>
        <v>11752</v>
      </c>
      <c r="N38" s="13">
        <f>SUM(N36:N37)</f>
        <v>20253</v>
      </c>
      <c r="O38" s="12">
        <f t="shared" si="4"/>
        <v>1179</v>
      </c>
    </row>
    <row r="39" spans="1:15" ht="15" customHeight="1">
      <c r="B39" s="8" t="s">
        <v>50</v>
      </c>
      <c r="C39" s="12">
        <f>SUM(C38,C34,C29,C23,C17)</f>
        <v>10950</v>
      </c>
      <c r="D39" s="13">
        <f t="shared" ref="D39:O39" si="5">SUM(D38,D34,D29,D23,D17)</f>
        <v>8676</v>
      </c>
      <c r="E39" s="13">
        <f t="shared" si="5"/>
        <v>19626</v>
      </c>
      <c r="F39" s="12">
        <f t="shared" si="5"/>
        <v>48146</v>
      </c>
      <c r="G39" s="13">
        <f t="shared" si="5"/>
        <v>67453</v>
      </c>
      <c r="H39" s="13">
        <f t="shared" si="5"/>
        <v>115599</v>
      </c>
      <c r="I39" s="12">
        <f t="shared" si="5"/>
        <v>56899</v>
      </c>
      <c r="J39" s="13">
        <f t="shared" si="5"/>
        <v>70630</v>
      </c>
      <c r="K39" s="13">
        <f t="shared" si="5"/>
        <v>127529</v>
      </c>
      <c r="L39" s="12">
        <f t="shared" si="5"/>
        <v>115995</v>
      </c>
      <c r="M39" s="13">
        <f t="shared" si="5"/>
        <v>146759</v>
      </c>
      <c r="N39" s="13">
        <f t="shared" si="5"/>
        <v>262754</v>
      </c>
      <c r="O39" s="12">
        <f t="shared" si="5"/>
        <v>18261</v>
      </c>
    </row>
    <row r="40" spans="1:15">
      <c r="B40" s="8"/>
      <c r="C40" s="2"/>
      <c r="F40" s="2"/>
      <c r="I40" s="2"/>
      <c r="L40" s="2"/>
      <c r="O40" s="2"/>
    </row>
    <row r="41" spans="1:15">
      <c r="A41" s="125" t="s">
        <v>112</v>
      </c>
      <c r="C41" s="2"/>
      <c r="F41" s="2"/>
      <c r="I41" s="2"/>
      <c r="L41" s="2"/>
      <c r="O41" s="2"/>
    </row>
    <row r="42" spans="1:15">
      <c r="B42" s="162" t="s">
        <v>113</v>
      </c>
      <c r="C42" s="566">
        <v>0</v>
      </c>
      <c r="D42" s="567">
        <v>0</v>
      </c>
      <c r="E42" s="567">
        <v>0</v>
      </c>
      <c r="F42" s="566">
        <v>44</v>
      </c>
      <c r="G42" s="567">
        <v>157</v>
      </c>
      <c r="H42" s="567">
        <v>201</v>
      </c>
      <c r="I42" s="566">
        <v>0</v>
      </c>
      <c r="J42" s="567">
        <v>0</v>
      </c>
      <c r="K42" s="567">
        <v>0</v>
      </c>
      <c r="L42" s="566">
        <v>44</v>
      </c>
      <c r="M42" s="567">
        <v>157</v>
      </c>
      <c r="N42" s="567">
        <v>201</v>
      </c>
      <c r="O42" s="566">
        <v>27</v>
      </c>
    </row>
    <row r="43" spans="1:15">
      <c r="B43" s="162" t="s">
        <v>114</v>
      </c>
      <c r="C43" s="163">
        <v>0</v>
      </c>
      <c r="D43" s="164">
        <v>0</v>
      </c>
      <c r="E43" s="164">
        <v>0</v>
      </c>
      <c r="F43" s="163">
        <v>17</v>
      </c>
      <c r="G43" s="164">
        <v>97</v>
      </c>
      <c r="H43" s="164">
        <v>114</v>
      </c>
      <c r="I43" s="163">
        <v>0</v>
      </c>
      <c r="J43" s="164">
        <v>0</v>
      </c>
      <c r="K43" s="164">
        <v>0</v>
      </c>
      <c r="L43" s="163">
        <v>17</v>
      </c>
      <c r="M43" s="164">
        <v>97</v>
      </c>
      <c r="N43" s="164">
        <v>114</v>
      </c>
      <c r="O43" s="163">
        <v>6</v>
      </c>
    </row>
    <row r="44" spans="1:15" ht="26.4">
      <c r="B44" s="162" t="s">
        <v>115</v>
      </c>
      <c r="C44" s="163">
        <v>0</v>
      </c>
      <c r="D44" s="164">
        <v>0</v>
      </c>
      <c r="E44" s="164">
        <v>0</v>
      </c>
      <c r="F44" s="163">
        <v>0</v>
      </c>
      <c r="G44" s="164">
        <v>0</v>
      </c>
      <c r="H44" s="164">
        <v>0</v>
      </c>
      <c r="I44" s="163">
        <v>202</v>
      </c>
      <c r="J44" s="164">
        <v>475</v>
      </c>
      <c r="K44" s="164">
        <v>677</v>
      </c>
      <c r="L44" s="163">
        <v>202</v>
      </c>
      <c r="M44" s="164">
        <v>475</v>
      </c>
      <c r="N44" s="164">
        <v>677</v>
      </c>
      <c r="O44" s="163">
        <v>39</v>
      </c>
    </row>
    <row r="45" spans="1:15" ht="26.4">
      <c r="B45" s="162" t="s">
        <v>116</v>
      </c>
      <c r="C45" s="163">
        <v>0</v>
      </c>
      <c r="D45" s="164">
        <v>0</v>
      </c>
      <c r="E45" s="164">
        <v>0</v>
      </c>
      <c r="F45" s="163">
        <v>0</v>
      </c>
      <c r="G45" s="164">
        <v>0</v>
      </c>
      <c r="H45" s="164">
        <v>0</v>
      </c>
      <c r="I45" s="163">
        <v>1</v>
      </c>
      <c r="J45" s="164">
        <v>14</v>
      </c>
      <c r="K45" s="164">
        <v>15</v>
      </c>
      <c r="L45" s="163">
        <v>1</v>
      </c>
      <c r="M45" s="164">
        <v>14</v>
      </c>
      <c r="N45" s="164">
        <v>15</v>
      </c>
      <c r="O45" s="163">
        <v>0</v>
      </c>
    </row>
    <row r="46" spans="1:15" ht="39.6">
      <c r="B46" s="162" t="s">
        <v>117</v>
      </c>
      <c r="C46" s="163">
        <v>0</v>
      </c>
      <c r="D46" s="164">
        <v>0</v>
      </c>
      <c r="E46" s="164">
        <v>0</v>
      </c>
      <c r="F46" s="163">
        <v>0</v>
      </c>
      <c r="G46" s="164">
        <v>0</v>
      </c>
      <c r="H46" s="164">
        <v>0</v>
      </c>
      <c r="I46" s="163">
        <v>19</v>
      </c>
      <c r="J46" s="164">
        <v>252</v>
      </c>
      <c r="K46" s="164">
        <v>271</v>
      </c>
      <c r="L46" s="163">
        <v>19</v>
      </c>
      <c r="M46" s="164">
        <v>252</v>
      </c>
      <c r="N46" s="164">
        <v>271</v>
      </c>
      <c r="O46" s="163">
        <v>16</v>
      </c>
    </row>
    <row r="47" spans="1:15" ht="26.4">
      <c r="B47" s="162" t="s">
        <v>118</v>
      </c>
      <c r="C47" s="163">
        <v>0</v>
      </c>
      <c r="D47" s="164">
        <v>0</v>
      </c>
      <c r="E47" s="164">
        <v>0</v>
      </c>
      <c r="F47" s="163">
        <v>0</v>
      </c>
      <c r="G47" s="164">
        <v>0</v>
      </c>
      <c r="H47" s="164">
        <v>0</v>
      </c>
      <c r="I47" s="163">
        <v>30</v>
      </c>
      <c r="J47" s="164">
        <v>57</v>
      </c>
      <c r="K47" s="164">
        <v>87</v>
      </c>
      <c r="L47" s="163">
        <v>30</v>
      </c>
      <c r="M47" s="164">
        <v>57</v>
      </c>
      <c r="N47" s="164">
        <v>87</v>
      </c>
      <c r="O47" s="163">
        <v>8</v>
      </c>
    </row>
    <row r="48" spans="1:15">
      <c r="B48" s="162" t="s">
        <v>119</v>
      </c>
      <c r="C48" s="163">
        <v>0</v>
      </c>
      <c r="D48" s="164">
        <v>0</v>
      </c>
      <c r="E48" s="164">
        <v>0</v>
      </c>
      <c r="F48" s="163">
        <v>0</v>
      </c>
      <c r="G48" s="164">
        <v>0</v>
      </c>
      <c r="H48" s="164">
        <v>0</v>
      </c>
      <c r="I48" s="163">
        <v>58</v>
      </c>
      <c r="J48" s="164">
        <v>69</v>
      </c>
      <c r="K48" s="164">
        <v>127</v>
      </c>
      <c r="L48" s="163">
        <v>58</v>
      </c>
      <c r="M48" s="164">
        <v>69</v>
      </c>
      <c r="N48" s="164">
        <v>127</v>
      </c>
      <c r="O48" s="163">
        <v>1</v>
      </c>
    </row>
    <row r="49" spans="2:17" ht="26.4">
      <c r="B49" s="162" t="s">
        <v>120</v>
      </c>
      <c r="C49" s="163">
        <v>0</v>
      </c>
      <c r="D49" s="164">
        <v>0</v>
      </c>
      <c r="E49" s="164">
        <v>0</v>
      </c>
      <c r="F49" s="163">
        <v>0</v>
      </c>
      <c r="G49" s="164">
        <v>0</v>
      </c>
      <c r="H49" s="164">
        <v>0</v>
      </c>
      <c r="I49" s="163">
        <v>3</v>
      </c>
      <c r="J49" s="164">
        <v>19</v>
      </c>
      <c r="K49" s="164">
        <v>22</v>
      </c>
      <c r="L49" s="163">
        <v>3</v>
      </c>
      <c r="M49" s="164">
        <v>19</v>
      </c>
      <c r="N49" s="164">
        <v>22</v>
      </c>
      <c r="O49" s="163">
        <v>0</v>
      </c>
    </row>
    <row r="50" spans="2:17">
      <c r="B50" s="162" t="s">
        <v>121</v>
      </c>
      <c r="C50" s="163">
        <v>0</v>
      </c>
      <c r="D50" s="164">
        <v>0</v>
      </c>
      <c r="E50" s="164">
        <v>0</v>
      </c>
      <c r="F50" s="163">
        <v>0</v>
      </c>
      <c r="G50" s="164">
        <v>0</v>
      </c>
      <c r="H50" s="164">
        <v>0</v>
      </c>
      <c r="I50" s="163">
        <v>677</v>
      </c>
      <c r="J50" s="164">
        <v>73</v>
      </c>
      <c r="K50" s="164">
        <v>750</v>
      </c>
      <c r="L50" s="163">
        <v>677</v>
      </c>
      <c r="M50" s="164">
        <v>73</v>
      </c>
      <c r="N50" s="164">
        <v>750</v>
      </c>
      <c r="O50" s="163">
        <v>22</v>
      </c>
    </row>
    <row r="51" spans="2:17" ht="26.4">
      <c r="B51" s="162" t="s">
        <v>122</v>
      </c>
      <c r="C51" s="163">
        <v>0</v>
      </c>
      <c r="D51" s="164">
        <v>0</v>
      </c>
      <c r="E51" s="164">
        <v>0</v>
      </c>
      <c r="F51" s="163">
        <v>0</v>
      </c>
      <c r="G51" s="164">
        <v>0</v>
      </c>
      <c r="H51" s="164">
        <v>0</v>
      </c>
      <c r="I51" s="163">
        <v>73</v>
      </c>
      <c r="J51" s="164">
        <v>85</v>
      </c>
      <c r="K51" s="164">
        <v>158</v>
      </c>
      <c r="L51" s="163">
        <v>73</v>
      </c>
      <c r="M51" s="164">
        <v>85</v>
      </c>
      <c r="N51" s="164">
        <v>158</v>
      </c>
      <c r="O51" s="163">
        <v>3</v>
      </c>
    </row>
    <row r="52" spans="2:17">
      <c r="B52" s="162" t="s">
        <v>123</v>
      </c>
      <c r="C52" s="163">
        <v>0</v>
      </c>
      <c r="D52" s="164">
        <v>0</v>
      </c>
      <c r="E52" s="164">
        <v>0</v>
      </c>
      <c r="F52" s="163">
        <v>4</v>
      </c>
      <c r="G52" s="164">
        <v>11</v>
      </c>
      <c r="H52" s="164">
        <v>15</v>
      </c>
      <c r="I52" s="163">
        <v>0</v>
      </c>
      <c r="J52" s="164">
        <v>0</v>
      </c>
      <c r="K52" s="164">
        <v>0</v>
      </c>
      <c r="L52" s="163">
        <v>4</v>
      </c>
      <c r="M52" s="164">
        <v>11</v>
      </c>
      <c r="N52" s="164">
        <v>15</v>
      </c>
      <c r="O52" s="163">
        <v>2</v>
      </c>
    </row>
    <row r="53" spans="2:17">
      <c r="B53" s="162" t="s">
        <v>124</v>
      </c>
      <c r="C53" s="163">
        <v>0</v>
      </c>
      <c r="D53" s="164">
        <v>0</v>
      </c>
      <c r="E53" s="164">
        <v>0</v>
      </c>
      <c r="F53" s="163">
        <v>1</v>
      </c>
      <c r="G53" s="164">
        <v>1</v>
      </c>
      <c r="H53" s="164">
        <v>2</v>
      </c>
      <c r="I53" s="163">
        <v>0</v>
      </c>
      <c r="J53" s="164">
        <v>0</v>
      </c>
      <c r="K53" s="164">
        <v>0</v>
      </c>
      <c r="L53" s="163">
        <v>1</v>
      </c>
      <c r="M53" s="164">
        <v>1</v>
      </c>
      <c r="N53" s="164">
        <v>2</v>
      </c>
      <c r="O53" s="163">
        <v>0</v>
      </c>
    </row>
    <row r="54" spans="2:17">
      <c r="B54" s="162" t="s">
        <v>125</v>
      </c>
      <c r="C54" s="163">
        <v>0</v>
      </c>
      <c r="D54" s="164">
        <v>0</v>
      </c>
      <c r="E54" s="164">
        <v>0</v>
      </c>
      <c r="F54" s="163">
        <v>2</v>
      </c>
      <c r="G54" s="164">
        <v>2</v>
      </c>
      <c r="H54" s="164">
        <v>4</v>
      </c>
      <c r="I54" s="163">
        <v>0</v>
      </c>
      <c r="J54" s="164">
        <v>0</v>
      </c>
      <c r="K54" s="164">
        <v>0</v>
      </c>
      <c r="L54" s="163">
        <v>2</v>
      </c>
      <c r="M54" s="164">
        <v>2</v>
      </c>
      <c r="N54" s="164">
        <v>4</v>
      </c>
      <c r="O54" s="163">
        <v>0</v>
      </c>
    </row>
    <row r="55" spans="2:17" ht="26.4">
      <c r="B55" s="162" t="s">
        <v>126</v>
      </c>
      <c r="C55" s="163">
        <v>0</v>
      </c>
      <c r="D55" s="164">
        <v>0</v>
      </c>
      <c r="E55" s="164">
        <v>0</v>
      </c>
      <c r="F55" s="163">
        <v>0</v>
      </c>
      <c r="G55" s="164">
        <v>0</v>
      </c>
      <c r="H55" s="164">
        <v>0</v>
      </c>
      <c r="I55" s="163">
        <v>42</v>
      </c>
      <c r="J55" s="164">
        <v>69</v>
      </c>
      <c r="K55" s="164">
        <v>111</v>
      </c>
      <c r="L55" s="163">
        <v>42</v>
      </c>
      <c r="M55" s="164">
        <v>69</v>
      </c>
      <c r="N55" s="164">
        <v>111</v>
      </c>
      <c r="O55" s="163">
        <v>2</v>
      </c>
    </row>
    <row r="56" spans="2:17">
      <c r="B56" s="162" t="s">
        <v>127</v>
      </c>
      <c r="C56" s="163">
        <v>0</v>
      </c>
      <c r="D56" s="164">
        <v>0</v>
      </c>
      <c r="E56" s="164">
        <v>0</v>
      </c>
      <c r="F56" s="163">
        <v>0</v>
      </c>
      <c r="G56" s="164">
        <v>0</v>
      </c>
      <c r="H56" s="164">
        <v>0</v>
      </c>
      <c r="I56" s="163">
        <v>371</v>
      </c>
      <c r="J56" s="164">
        <v>567</v>
      </c>
      <c r="K56" s="164">
        <v>938</v>
      </c>
      <c r="L56" s="163">
        <v>371</v>
      </c>
      <c r="M56" s="164">
        <v>567</v>
      </c>
      <c r="N56" s="164">
        <v>938</v>
      </c>
      <c r="O56" s="163">
        <v>42</v>
      </c>
    </row>
    <row r="57" spans="2:17" s="8" customFormat="1">
      <c r="B57" s="65" t="s">
        <v>50</v>
      </c>
      <c r="C57" s="37">
        <f>SUM(C42:C56)</f>
        <v>0</v>
      </c>
      <c r="D57" s="38">
        <f t="shared" ref="D57:O57" si="6">SUM(D42:D56)</f>
        <v>0</v>
      </c>
      <c r="E57" s="38">
        <f t="shared" si="6"/>
        <v>0</v>
      </c>
      <c r="F57" s="37">
        <f t="shared" si="6"/>
        <v>68</v>
      </c>
      <c r="G57" s="38">
        <f t="shared" si="6"/>
        <v>268</v>
      </c>
      <c r="H57" s="38">
        <f t="shared" si="6"/>
        <v>336</v>
      </c>
      <c r="I57" s="37">
        <f t="shared" si="6"/>
        <v>1476</v>
      </c>
      <c r="J57" s="38">
        <f t="shared" si="6"/>
        <v>1680</v>
      </c>
      <c r="K57" s="38">
        <f t="shared" si="6"/>
        <v>3156</v>
      </c>
      <c r="L57" s="37">
        <f t="shared" si="6"/>
        <v>1544</v>
      </c>
      <c r="M57" s="38">
        <f t="shared" si="6"/>
        <v>1948</v>
      </c>
      <c r="N57" s="38">
        <f t="shared" si="6"/>
        <v>3492</v>
      </c>
      <c r="O57" s="37">
        <f t="shared" si="6"/>
        <v>168</v>
      </c>
      <c r="P57"/>
      <c r="Q57"/>
    </row>
    <row r="58" spans="2:17" ht="15.75" customHeight="1">
      <c r="B58" s="8" t="s">
        <v>66</v>
      </c>
      <c r="C58" s="12">
        <f>SUM(C57,C38,C34,C29,C23,C17)</f>
        <v>10950</v>
      </c>
      <c r="D58" s="13">
        <f t="shared" ref="D58:O58" si="7">SUM(D57,D38,D34,D29,D23,D17)</f>
        <v>8676</v>
      </c>
      <c r="E58" s="13">
        <f t="shared" si="7"/>
        <v>19626</v>
      </c>
      <c r="F58" s="12">
        <f t="shared" si="7"/>
        <v>48214</v>
      </c>
      <c r="G58" s="13">
        <f t="shared" si="7"/>
        <v>67721</v>
      </c>
      <c r="H58" s="13">
        <f t="shared" si="7"/>
        <v>115935</v>
      </c>
      <c r="I58" s="12">
        <f t="shared" si="7"/>
        <v>58375</v>
      </c>
      <c r="J58" s="13">
        <f t="shared" si="7"/>
        <v>72310</v>
      </c>
      <c r="K58" s="13">
        <f t="shared" si="7"/>
        <v>130685</v>
      </c>
      <c r="L58" s="12">
        <f t="shared" si="7"/>
        <v>117539</v>
      </c>
      <c r="M58" s="13">
        <f t="shared" si="7"/>
        <v>148707</v>
      </c>
      <c r="N58" s="13">
        <f t="shared" si="7"/>
        <v>266246</v>
      </c>
      <c r="O58" s="12">
        <f t="shared" si="7"/>
        <v>18429</v>
      </c>
    </row>
    <row r="60" spans="2:17">
      <c r="B60" s="140" t="s">
        <v>128</v>
      </c>
    </row>
    <row r="61" spans="2:17">
      <c r="B61" s="650" t="s">
        <v>129</v>
      </c>
      <c r="C61" s="650"/>
      <c r="D61" s="650"/>
      <c r="E61" s="650"/>
      <c r="F61" s="650"/>
      <c r="G61" s="650"/>
      <c r="H61" s="650"/>
      <c r="I61" s="650"/>
      <c r="J61" s="650"/>
      <c r="K61" s="650"/>
      <c r="L61" s="650"/>
    </row>
  </sheetData>
  <mergeCells count="7">
    <mergeCell ref="B61:L61"/>
    <mergeCell ref="A2:O2"/>
    <mergeCell ref="A3:O3"/>
    <mergeCell ref="C5:E5"/>
    <mergeCell ref="F5:H5"/>
    <mergeCell ref="I5:K5"/>
    <mergeCell ref="L5:N5"/>
  </mergeCells>
  <phoneticPr fontId="0" type="noConversion"/>
  <printOptions horizontalCentered="1"/>
  <pageMargins left="0.39370078740157483" right="0.39370078740157483" top="0.78740157480314965" bottom="0.59055118110236227" header="0.51181102362204722" footer="0.51181102362204722"/>
  <pageSetup paperSize="9" scale="62"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82"/>
  <sheetViews>
    <sheetView zoomScaleNormal="100" workbookViewId="0"/>
  </sheetViews>
  <sheetFormatPr defaultColWidth="9.109375" defaultRowHeight="13.2"/>
  <cols>
    <col min="1" max="2" width="1.5546875" style="285" customWidth="1"/>
    <col min="3" max="3" width="47.44140625" style="295" customWidth="1"/>
    <col min="4" max="12" width="7.6640625" style="298" customWidth="1"/>
    <col min="13" max="16384" width="9.109375" style="295"/>
  </cols>
  <sheetData>
    <row r="1" spans="1:12">
      <c r="A1" s="1" t="s">
        <v>43</v>
      </c>
    </row>
    <row r="2" spans="1:12">
      <c r="A2" s="671" t="s">
        <v>44</v>
      </c>
      <c r="B2" s="671"/>
      <c r="C2" s="672"/>
      <c r="D2" s="672"/>
      <c r="E2" s="672"/>
      <c r="F2" s="672"/>
      <c r="G2" s="672"/>
      <c r="H2" s="672"/>
      <c r="I2" s="672"/>
      <c r="J2" s="672"/>
      <c r="K2" s="672"/>
      <c r="L2" s="672"/>
    </row>
    <row r="3" spans="1:12">
      <c r="A3" s="671" t="s">
        <v>130</v>
      </c>
      <c r="B3" s="671"/>
      <c r="C3" s="671"/>
      <c r="D3" s="671"/>
      <c r="E3" s="671"/>
      <c r="F3" s="671"/>
      <c r="G3" s="671"/>
      <c r="H3" s="671"/>
      <c r="I3" s="671"/>
      <c r="J3" s="672"/>
      <c r="K3" s="672"/>
      <c r="L3" s="672"/>
    </row>
    <row r="4" spans="1:12" ht="13.8" thickBot="1">
      <c r="A4" s="303"/>
      <c r="B4" s="303"/>
      <c r="C4" s="303"/>
      <c r="D4" s="304"/>
      <c r="E4" s="304"/>
      <c r="F4" s="304"/>
      <c r="G4" s="304"/>
      <c r="H4" s="304"/>
      <c r="I4" s="304"/>
      <c r="J4" s="305"/>
      <c r="K4" s="305"/>
      <c r="L4" s="305"/>
    </row>
    <row r="5" spans="1:12" ht="25.2" customHeight="1">
      <c r="A5" s="306"/>
      <c r="B5" s="306"/>
      <c r="C5" s="307"/>
      <c r="D5" s="673" t="s">
        <v>131</v>
      </c>
      <c r="E5" s="674"/>
      <c r="F5" s="675"/>
      <c r="G5" s="674" t="s">
        <v>132</v>
      </c>
      <c r="H5" s="674"/>
      <c r="I5" s="674"/>
      <c r="J5" s="673" t="s">
        <v>50</v>
      </c>
      <c r="K5" s="674"/>
      <c r="L5" s="674"/>
    </row>
    <row r="6" spans="1:12">
      <c r="A6" s="308"/>
      <c r="B6" s="308"/>
      <c r="C6" s="309"/>
      <c r="D6" s="310" t="s">
        <v>51</v>
      </c>
      <c r="E6" s="311" t="s">
        <v>52</v>
      </c>
      <c r="F6" s="312" t="s">
        <v>53</v>
      </c>
      <c r="G6" s="311" t="s">
        <v>51</v>
      </c>
      <c r="H6" s="311" t="s">
        <v>52</v>
      </c>
      <c r="I6" s="311" t="s">
        <v>53</v>
      </c>
      <c r="J6" s="310" t="s">
        <v>51</v>
      </c>
      <c r="K6" s="311" t="s">
        <v>52</v>
      </c>
      <c r="L6" s="311" t="s">
        <v>53</v>
      </c>
    </row>
    <row r="7" spans="1:12">
      <c r="A7" s="285" t="s">
        <v>133</v>
      </c>
      <c r="D7" s="313"/>
      <c r="E7" s="314"/>
      <c r="F7" s="315"/>
      <c r="G7" s="314"/>
      <c r="H7" s="314"/>
      <c r="I7" s="314"/>
      <c r="J7" s="313"/>
      <c r="K7" s="314"/>
      <c r="L7" s="314"/>
    </row>
    <row r="8" spans="1:12">
      <c r="B8" s="285" t="s">
        <v>134</v>
      </c>
      <c r="D8" s="297"/>
      <c r="F8" s="299"/>
      <c r="J8" s="297"/>
    </row>
    <row r="9" spans="1:12">
      <c r="C9" s="295" t="s">
        <v>56</v>
      </c>
      <c r="D9" s="297">
        <v>872</v>
      </c>
      <c r="E9" s="298">
        <v>1481</v>
      </c>
      <c r="F9" s="299">
        <v>2353</v>
      </c>
      <c r="G9" s="298">
        <v>62</v>
      </c>
      <c r="H9" s="298">
        <v>229</v>
      </c>
      <c r="I9" s="298">
        <v>291</v>
      </c>
      <c r="J9" s="297">
        <v>934</v>
      </c>
      <c r="K9" s="298">
        <v>1710</v>
      </c>
      <c r="L9" s="298">
        <v>2644</v>
      </c>
    </row>
    <row r="10" spans="1:12">
      <c r="C10" s="295" t="s">
        <v>59</v>
      </c>
      <c r="D10" s="297">
        <v>21</v>
      </c>
      <c r="E10" s="298">
        <v>20</v>
      </c>
      <c r="F10" s="299">
        <v>41</v>
      </c>
      <c r="G10" s="298">
        <v>0</v>
      </c>
      <c r="H10" s="298">
        <v>1</v>
      </c>
      <c r="I10" s="298">
        <v>1</v>
      </c>
      <c r="J10" s="297">
        <v>21</v>
      </c>
      <c r="K10" s="298">
        <v>21</v>
      </c>
      <c r="L10" s="298">
        <v>42</v>
      </c>
    </row>
    <row r="11" spans="1:12">
      <c r="C11" s="286" t="s">
        <v>50</v>
      </c>
      <c r="D11" s="291">
        <v>893</v>
      </c>
      <c r="E11" s="292">
        <v>1501</v>
      </c>
      <c r="F11" s="293">
        <v>2394</v>
      </c>
      <c r="G11" s="292">
        <v>62</v>
      </c>
      <c r="H11" s="292">
        <v>230</v>
      </c>
      <c r="I11" s="292">
        <v>292</v>
      </c>
      <c r="J11" s="291">
        <v>955</v>
      </c>
      <c r="K11" s="292">
        <v>1731</v>
      </c>
      <c r="L11" s="292">
        <v>2686</v>
      </c>
    </row>
    <row r="12" spans="1:12">
      <c r="B12" s="285" t="s">
        <v>135</v>
      </c>
      <c r="D12" s="297"/>
      <c r="F12" s="299"/>
      <c r="J12" s="297"/>
    </row>
    <row r="13" spans="1:12">
      <c r="C13" s="295" t="s">
        <v>56</v>
      </c>
      <c r="D13" s="297">
        <v>230</v>
      </c>
      <c r="E13" s="298">
        <v>247</v>
      </c>
      <c r="F13" s="299">
        <v>477</v>
      </c>
      <c r="G13" s="298">
        <v>10</v>
      </c>
      <c r="H13" s="298">
        <v>17</v>
      </c>
      <c r="I13" s="298">
        <v>27</v>
      </c>
      <c r="J13" s="297">
        <v>240</v>
      </c>
      <c r="K13" s="298">
        <v>264</v>
      </c>
      <c r="L13" s="298">
        <v>504</v>
      </c>
    </row>
    <row r="14" spans="1:12">
      <c r="C14" s="295" t="s">
        <v>57</v>
      </c>
      <c r="D14" s="297">
        <v>988</v>
      </c>
      <c r="E14" s="298">
        <v>1533</v>
      </c>
      <c r="F14" s="299">
        <v>2521</v>
      </c>
      <c r="G14" s="298">
        <v>194</v>
      </c>
      <c r="H14" s="298">
        <v>351</v>
      </c>
      <c r="I14" s="298">
        <v>545</v>
      </c>
      <c r="J14" s="297">
        <v>1182</v>
      </c>
      <c r="K14" s="298">
        <v>1884</v>
      </c>
      <c r="L14" s="298">
        <v>3066</v>
      </c>
    </row>
    <row r="15" spans="1:12">
      <c r="C15" s="295" t="s">
        <v>58</v>
      </c>
      <c r="D15" s="297">
        <v>361</v>
      </c>
      <c r="E15" s="298">
        <v>592</v>
      </c>
      <c r="F15" s="299">
        <v>953</v>
      </c>
      <c r="G15" s="298">
        <v>120</v>
      </c>
      <c r="H15" s="298">
        <v>221</v>
      </c>
      <c r="I15" s="298">
        <v>341</v>
      </c>
      <c r="J15" s="297">
        <v>481</v>
      </c>
      <c r="K15" s="298">
        <v>813</v>
      </c>
      <c r="L15" s="298">
        <v>1294</v>
      </c>
    </row>
    <row r="16" spans="1:12">
      <c r="C16" s="295" t="s">
        <v>60</v>
      </c>
      <c r="D16" s="297">
        <v>1</v>
      </c>
      <c r="E16" s="298">
        <v>1</v>
      </c>
      <c r="F16" s="299">
        <v>2</v>
      </c>
      <c r="G16" s="298">
        <v>3</v>
      </c>
      <c r="H16" s="298">
        <v>6</v>
      </c>
      <c r="I16" s="298">
        <v>9</v>
      </c>
      <c r="J16" s="297">
        <v>4</v>
      </c>
      <c r="K16" s="298">
        <v>7</v>
      </c>
      <c r="L16" s="298">
        <v>11</v>
      </c>
    </row>
    <row r="17" spans="1:12">
      <c r="A17" s="295"/>
      <c r="C17" s="295" t="s">
        <v>63</v>
      </c>
      <c r="D17" s="297">
        <v>2</v>
      </c>
      <c r="E17" s="298">
        <v>11</v>
      </c>
      <c r="F17" s="299">
        <v>13</v>
      </c>
      <c r="G17" s="298">
        <v>8</v>
      </c>
      <c r="H17" s="298">
        <v>20</v>
      </c>
      <c r="I17" s="298">
        <v>28</v>
      </c>
      <c r="J17" s="297">
        <v>10</v>
      </c>
      <c r="K17" s="298">
        <v>31</v>
      </c>
      <c r="L17" s="298">
        <v>41</v>
      </c>
    </row>
    <row r="18" spans="1:12">
      <c r="A18" s="295"/>
      <c r="C18" s="295" t="s">
        <v>64</v>
      </c>
      <c r="D18" s="300">
        <v>8</v>
      </c>
      <c r="E18" s="301">
        <v>14</v>
      </c>
      <c r="F18" s="302">
        <v>22</v>
      </c>
      <c r="G18" s="301">
        <v>7</v>
      </c>
      <c r="H18" s="301">
        <v>15</v>
      </c>
      <c r="I18" s="301">
        <v>22</v>
      </c>
      <c r="J18" s="300">
        <v>15</v>
      </c>
      <c r="K18" s="301">
        <v>29</v>
      </c>
      <c r="L18" s="301">
        <v>44</v>
      </c>
    </row>
    <row r="19" spans="1:12">
      <c r="A19" s="295"/>
      <c r="C19" s="286" t="s">
        <v>50</v>
      </c>
      <c r="D19" s="287">
        <v>1590</v>
      </c>
      <c r="E19" s="288">
        <v>2398</v>
      </c>
      <c r="F19" s="289">
        <v>3988</v>
      </c>
      <c r="G19" s="288">
        <v>342</v>
      </c>
      <c r="H19" s="288">
        <v>630</v>
      </c>
      <c r="I19" s="288">
        <v>972</v>
      </c>
      <c r="J19" s="287">
        <v>1932</v>
      </c>
      <c r="K19" s="288">
        <v>3028</v>
      </c>
      <c r="L19" s="288">
        <v>4960</v>
      </c>
    </row>
    <row r="20" spans="1:12" ht="24.75" customHeight="1">
      <c r="A20" s="295"/>
      <c r="B20" s="666" t="s">
        <v>136</v>
      </c>
      <c r="C20" s="667"/>
      <c r="D20" s="287"/>
      <c r="E20" s="288"/>
      <c r="F20" s="289"/>
      <c r="G20" s="288"/>
      <c r="H20" s="288"/>
      <c r="I20" s="288"/>
      <c r="J20" s="287"/>
      <c r="K20" s="288"/>
      <c r="L20" s="288"/>
    </row>
    <row r="21" spans="1:12">
      <c r="A21" s="295"/>
      <c r="C21" s="295" t="s">
        <v>56</v>
      </c>
      <c r="D21" s="297">
        <v>100</v>
      </c>
      <c r="E21" s="298">
        <v>58</v>
      </c>
      <c r="F21" s="299">
        <v>158</v>
      </c>
      <c r="G21" s="298">
        <v>7</v>
      </c>
      <c r="H21" s="298">
        <v>7</v>
      </c>
      <c r="I21" s="298">
        <v>14</v>
      </c>
      <c r="J21" s="297">
        <v>107</v>
      </c>
      <c r="K21" s="298">
        <v>65</v>
      </c>
      <c r="L21" s="298">
        <v>172</v>
      </c>
    </row>
    <row r="22" spans="1:12">
      <c r="A22" s="295"/>
      <c r="C22" s="286" t="s">
        <v>50</v>
      </c>
      <c r="D22" s="291">
        <v>100</v>
      </c>
      <c r="E22" s="292">
        <v>58</v>
      </c>
      <c r="F22" s="293">
        <v>158</v>
      </c>
      <c r="G22" s="292">
        <v>7</v>
      </c>
      <c r="H22" s="292">
        <v>7</v>
      </c>
      <c r="I22" s="292">
        <v>14</v>
      </c>
      <c r="J22" s="291">
        <v>107</v>
      </c>
      <c r="K22" s="292">
        <v>65</v>
      </c>
      <c r="L22" s="292">
        <v>172</v>
      </c>
    </row>
    <row r="23" spans="1:12">
      <c r="A23" s="295"/>
      <c r="B23" s="285" t="s">
        <v>137</v>
      </c>
      <c r="D23" s="287"/>
      <c r="E23" s="288"/>
      <c r="F23" s="289"/>
      <c r="G23" s="288"/>
      <c r="H23" s="288"/>
      <c r="I23" s="288"/>
      <c r="J23" s="287"/>
      <c r="K23" s="288"/>
      <c r="L23" s="288"/>
    </row>
    <row r="24" spans="1:12">
      <c r="A24" s="295"/>
      <c r="B24" s="294"/>
      <c r="C24" s="321" t="s">
        <v>54</v>
      </c>
      <c r="D24" s="297">
        <v>101</v>
      </c>
      <c r="E24" s="298">
        <v>72</v>
      </c>
      <c r="F24" s="299">
        <v>173</v>
      </c>
      <c r="G24" s="298">
        <v>7</v>
      </c>
      <c r="H24" s="298">
        <v>10</v>
      </c>
      <c r="I24" s="298">
        <v>17</v>
      </c>
      <c r="J24" s="297">
        <v>108</v>
      </c>
      <c r="K24" s="298">
        <v>82</v>
      </c>
      <c r="L24" s="298">
        <v>190</v>
      </c>
    </row>
    <row r="25" spans="1:12">
      <c r="A25" s="295"/>
      <c r="B25" s="294"/>
      <c r="C25" s="321" t="s">
        <v>55</v>
      </c>
      <c r="D25" s="297">
        <v>1</v>
      </c>
      <c r="E25" s="298">
        <v>0</v>
      </c>
      <c r="F25" s="299">
        <v>1</v>
      </c>
      <c r="G25" s="298">
        <v>0</v>
      </c>
      <c r="H25" s="298">
        <v>0</v>
      </c>
      <c r="I25" s="298">
        <v>0</v>
      </c>
      <c r="J25" s="297">
        <v>1</v>
      </c>
      <c r="K25" s="298">
        <v>0</v>
      </c>
      <c r="L25" s="298">
        <v>1</v>
      </c>
    </row>
    <row r="26" spans="1:12">
      <c r="A26" s="295"/>
      <c r="B26" s="294"/>
      <c r="C26" s="321" t="s">
        <v>56</v>
      </c>
      <c r="D26" s="297">
        <v>1163</v>
      </c>
      <c r="E26" s="298">
        <v>1506</v>
      </c>
      <c r="F26" s="299">
        <v>2669</v>
      </c>
      <c r="G26" s="298">
        <v>23</v>
      </c>
      <c r="H26" s="298">
        <v>61</v>
      </c>
      <c r="I26" s="298">
        <v>84</v>
      </c>
      <c r="J26" s="297">
        <v>1186</v>
      </c>
      <c r="K26" s="298">
        <v>1567</v>
      </c>
      <c r="L26" s="298">
        <v>2753</v>
      </c>
    </row>
    <row r="27" spans="1:12">
      <c r="A27" s="295"/>
      <c r="C27" s="286" t="s">
        <v>50</v>
      </c>
      <c r="D27" s="291">
        <v>1265</v>
      </c>
      <c r="E27" s="292">
        <v>1578</v>
      </c>
      <c r="F27" s="293">
        <v>2843</v>
      </c>
      <c r="G27" s="292">
        <v>30</v>
      </c>
      <c r="H27" s="292">
        <v>71</v>
      </c>
      <c r="I27" s="292">
        <v>101</v>
      </c>
      <c r="J27" s="291">
        <v>1295</v>
      </c>
      <c r="K27" s="292">
        <v>1649</v>
      </c>
      <c r="L27" s="292">
        <v>2944</v>
      </c>
    </row>
    <row r="28" spans="1:12" ht="24.75" customHeight="1">
      <c r="A28" s="295"/>
      <c r="B28" s="666" t="s">
        <v>138</v>
      </c>
      <c r="C28" s="667"/>
      <c r="D28" s="287"/>
      <c r="E28" s="288"/>
      <c r="F28" s="289"/>
      <c r="G28" s="288"/>
      <c r="H28" s="288"/>
      <c r="I28" s="288"/>
      <c r="J28" s="287"/>
      <c r="K28" s="288"/>
      <c r="L28" s="288"/>
    </row>
    <row r="29" spans="1:12">
      <c r="A29" s="295"/>
      <c r="C29" s="295" t="s">
        <v>54</v>
      </c>
      <c r="D29" s="297">
        <v>73</v>
      </c>
      <c r="E29" s="298">
        <v>32</v>
      </c>
      <c r="F29" s="299">
        <v>105</v>
      </c>
      <c r="G29" s="298">
        <v>1</v>
      </c>
      <c r="H29" s="298">
        <v>3</v>
      </c>
      <c r="I29" s="298">
        <v>4</v>
      </c>
      <c r="J29" s="297">
        <v>74</v>
      </c>
      <c r="K29" s="298">
        <v>35</v>
      </c>
      <c r="L29" s="298">
        <v>109</v>
      </c>
    </row>
    <row r="30" spans="1:12">
      <c r="A30" s="295"/>
      <c r="C30" s="286" t="s">
        <v>50</v>
      </c>
      <c r="D30" s="291">
        <v>73</v>
      </c>
      <c r="E30" s="292">
        <v>32</v>
      </c>
      <c r="F30" s="293">
        <v>105</v>
      </c>
      <c r="G30" s="292">
        <v>1</v>
      </c>
      <c r="H30" s="292">
        <v>3</v>
      </c>
      <c r="I30" s="292">
        <v>4</v>
      </c>
      <c r="J30" s="291">
        <v>74</v>
      </c>
      <c r="K30" s="292">
        <v>35</v>
      </c>
      <c r="L30" s="292">
        <v>109</v>
      </c>
    </row>
    <row r="31" spans="1:12">
      <c r="A31" s="295"/>
      <c r="B31" s="285" t="s">
        <v>139</v>
      </c>
      <c r="D31" s="297"/>
      <c r="F31" s="299"/>
      <c r="J31" s="297"/>
    </row>
    <row r="32" spans="1:12">
      <c r="A32" s="295"/>
      <c r="C32" s="295" t="s">
        <v>56</v>
      </c>
      <c r="D32" s="297">
        <v>3233</v>
      </c>
      <c r="E32" s="298">
        <v>15014</v>
      </c>
      <c r="F32" s="299">
        <v>18247</v>
      </c>
      <c r="G32" s="298">
        <v>154</v>
      </c>
      <c r="H32" s="298">
        <v>1288</v>
      </c>
      <c r="I32" s="298">
        <v>1442</v>
      </c>
      <c r="J32" s="297">
        <v>3387</v>
      </c>
      <c r="K32" s="298">
        <v>16302</v>
      </c>
      <c r="L32" s="298">
        <v>19689</v>
      </c>
    </row>
    <row r="33" spans="1:12">
      <c r="A33" s="295"/>
      <c r="C33" s="295" t="s">
        <v>59</v>
      </c>
      <c r="D33" s="297">
        <v>144</v>
      </c>
      <c r="E33" s="298">
        <v>590</v>
      </c>
      <c r="F33" s="299">
        <v>734</v>
      </c>
      <c r="G33" s="298">
        <v>4</v>
      </c>
      <c r="H33" s="298">
        <v>27</v>
      </c>
      <c r="I33" s="298">
        <v>31</v>
      </c>
      <c r="J33" s="297">
        <v>148</v>
      </c>
      <c r="K33" s="298">
        <v>617</v>
      </c>
      <c r="L33" s="298">
        <v>765</v>
      </c>
    </row>
    <row r="34" spans="1:12">
      <c r="A34" s="295"/>
      <c r="C34" s="286" t="s">
        <v>50</v>
      </c>
      <c r="D34" s="291">
        <v>3377</v>
      </c>
      <c r="E34" s="292">
        <v>15604</v>
      </c>
      <c r="F34" s="293">
        <v>18981</v>
      </c>
      <c r="G34" s="292">
        <v>158</v>
      </c>
      <c r="H34" s="292">
        <v>1315</v>
      </c>
      <c r="I34" s="292">
        <v>1473</v>
      </c>
      <c r="J34" s="291">
        <v>3535</v>
      </c>
      <c r="K34" s="292">
        <v>16919</v>
      </c>
      <c r="L34" s="292">
        <v>20454</v>
      </c>
    </row>
    <row r="35" spans="1:12" ht="29.25" customHeight="1">
      <c r="A35" s="295"/>
      <c r="B35" s="668" t="s">
        <v>140</v>
      </c>
      <c r="C35" s="669"/>
      <c r="D35" s="287"/>
      <c r="E35" s="288"/>
      <c r="F35" s="289"/>
      <c r="G35" s="288"/>
      <c r="H35" s="288"/>
      <c r="I35" s="288"/>
      <c r="J35" s="287"/>
      <c r="K35" s="288"/>
      <c r="L35" s="288"/>
    </row>
    <row r="36" spans="1:12">
      <c r="A36" s="295"/>
      <c r="C36" s="295" t="s">
        <v>59</v>
      </c>
      <c r="D36" s="297">
        <v>7</v>
      </c>
      <c r="E36" s="298">
        <v>50</v>
      </c>
      <c r="F36" s="299">
        <v>57</v>
      </c>
      <c r="G36" s="298">
        <v>3</v>
      </c>
      <c r="H36" s="298">
        <v>1</v>
      </c>
      <c r="I36" s="298">
        <v>4</v>
      </c>
      <c r="J36" s="297">
        <v>10</v>
      </c>
      <c r="K36" s="298">
        <v>51</v>
      </c>
      <c r="L36" s="298">
        <v>61</v>
      </c>
    </row>
    <row r="37" spans="1:12">
      <c r="A37" s="295"/>
      <c r="C37" s="286" t="s">
        <v>50</v>
      </c>
      <c r="D37" s="291">
        <v>7</v>
      </c>
      <c r="E37" s="292">
        <v>50</v>
      </c>
      <c r="F37" s="293">
        <v>57</v>
      </c>
      <c r="G37" s="292">
        <v>3</v>
      </c>
      <c r="H37" s="292">
        <v>1</v>
      </c>
      <c r="I37" s="292">
        <v>4</v>
      </c>
      <c r="J37" s="291">
        <v>10</v>
      </c>
      <c r="K37" s="292">
        <v>51</v>
      </c>
      <c r="L37" s="292">
        <v>61</v>
      </c>
    </row>
    <row r="38" spans="1:12" ht="27" customHeight="1">
      <c r="A38" s="295"/>
      <c r="B38" s="666" t="s">
        <v>141</v>
      </c>
      <c r="C38" s="667"/>
      <c r="D38" s="287"/>
      <c r="E38" s="288"/>
      <c r="F38" s="289"/>
      <c r="G38" s="288"/>
      <c r="H38" s="288"/>
      <c r="I38" s="288"/>
      <c r="J38" s="287"/>
      <c r="K38" s="288"/>
      <c r="L38" s="288"/>
    </row>
    <row r="39" spans="1:12">
      <c r="A39" s="295"/>
      <c r="C39" s="290" t="s">
        <v>56</v>
      </c>
      <c r="D39" s="297">
        <v>29</v>
      </c>
      <c r="E39" s="298">
        <v>16</v>
      </c>
      <c r="F39" s="299">
        <v>45</v>
      </c>
      <c r="G39" s="298">
        <v>0</v>
      </c>
      <c r="H39" s="298">
        <v>0</v>
      </c>
      <c r="I39" s="298">
        <v>0</v>
      </c>
      <c r="J39" s="297">
        <v>29</v>
      </c>
      <c r="K39" s="298">
        <v>16</v>
      </c>
      <c r="L39" s="298">
        <v>45</v>
      </c>
    </row>
    <row r="40" spans="1:12">
      <c r="A40" s="295"/>
      <c r="C40" s="286" t="s">
        <v>50</v>
      </c>
      <c r="D40" s="291">
        <v>29</v>
      </c>
      <c r="E40" s="292">
        <v>16</v>
      </c>
      <c r="F40" s="293">
        <v>45</v>
      </c>
      <c r="G40" s="292">
        <v>0</v>
      </c>
      <c r="H40" s="292">
        <v>0</v>
      </c>
      <c r="I40" s="292">
        <v>0</v>
      </c>
      <c r="J40" s="291">
        <v>29</v>
      </c>
      <c r="K40" s="292">
        <v>16</v>
      </c>
      <c r="L40" s="292">
        <v>45</v>
      </c>
    </row>
    <row r="41" spans="1:12">
      <c r="A41" s="295"/>
      <c r="B41" s="668" t="s">
        <v>142</v>
      </c>
      <c r="C41" s="669"/>
      <c r="D41" s="287"/>
      <c r="E41" s="288"/>
      <c r="F41" s="289"/>
      <c r="G41" s="288"/>
      <c r="H41" s="288"/>
      <c r="I41" s="288"/>
      <c r="J41" s="287"/>
      <c r="K41" s="288"/>
      <c r="L41" s="288"/>
    </row>
    <row r="42" spans="1:12">
      <c r="A42" s="295"/>
      <c r="C42" s="295" t="s">
        <v>56</v>
      </c>
      <c r="D42" s="297">
        <v>523</v>
      </c>
      <c r="E42" s="298">
        <v>190</v>
      </c>
      <c r="F42" s="299">
        <v>713</v>
      </c>
      <c r="G42" s="298">
        <v>10</v>
      </c>
      <c r="H42" s="298">
        <v>2</v>
      </c>
      <c r="I42" s="298">
        <v>12</v>
      </c>
      <c r="J42" s="297">
        <v>533</v>
      </c>
      <c r="K42" s="298">
        <v>192</v>
      </c>
      <c r="L42" s="298">
        <v>725</v>
      </c>
    </row>
    <row r="43" spans="1:12">
      <c r="A43" s="295"/>
      <c r="C43" s="286" t="s">
        <v>50</v>
      </c>
      <c r="D43" s="291">
        <v>523</v>
      </c>
      <c r="E43" s="292">
        <v>190</v>
      </c>
      <c r="F43" s="293">
        <v>713</v>
      </c>
      <c r="G43" s="292">
        <v>10</v>
      </c>
      <c r="H43" s="292">
        <v>2</v>
      </c>
      <c r="I43" s="292">
        <v>12</v>
      </c>
      <c r="J43" s="291">
        <v>533</v>
      </c>
      <c r="K43" s="292">
        <v>192</v>
      </c>
      <c r="L43" s="292">
        <v>725</v>
      </c>
    </row>
    <row r="44" spans="1:12">
      <c r="A44" s="295"/>
      <c r="B44" s="668" t="s">
        <v>143</v>
      </c>
      <c r="C44" s="669"/>
      <c r="D44" s="287"/>
      <c r="E44" s="288"/>
      <c r="F44" s="289"/>
      <c r="G44" s="288"/>
      <c r="H44" s="288"/>
      <c r="I44" s="288"/>
      <c r="J44" s="287"/>
      <c r="K44" s="288"/>
      <c r="L44" s="288"/>
    </row>
    <row r="45" spans="1:12">
      <c r="A45" s="295"/>
      <c r="C45" s="295" t="s">
        <v>56</v>
      </c>
      <c r="D45" s="297">
        <v>39</v>
      </c>
      <c r="E45" s="298">
        <v>683</v>
      </c>
      <c r="F45" s="299">
        <v>722</v>
      </c>
      <c r="G45" s="298">
        <v>2</v>
      </c>
      <c r="H45" s="298">
        <v>33</v>
      </c>
      <c r="I45" s="298">
        <v>35</v>
      </c>
      <c r="J45" s="297">
        <v>41</v>
      </c>
      <c r="K45" s="298">
        <v>716</v>
      </c>
      <c r="L45" s="298">
        <v>757</v>
      </c>
    </row>
    <row r="46" spans="1:12">
      <c r="A46" s="295"/>
      <c r="C46" s="286" t="s">
        <v>50</v>
      </c>
      <c r="D46" s="291">
        <v>39</v>
      </c>
      <c r="E46" s="292">
        <v>683</v>
      </c>
      <c r="F46" s="293">
        <v>722</v>
      </c>
      <c r="G46" s="292">
        <v>2</v>
      </c>
      <c r="H46" s="292">
        <v>33</v>
      </c>
      <c r="I46" s="292">
        <v>35</v>
      </c>
      <c r="J46" s="291">
        <v>41</v>
      </c>
      <c r="K46" s="292">
        <v>716</v>
      </c>
      <c r="L46" s="292">
        <v>757</v>
      </c>
    </row>
    <row r="47" spans="1:12">
      <c r="A47" s="295"/>
      <c r="B47" s="285" t="s">
        <v>144</v>
      </c>
      <c r="D47" s="297"/>
      <c r="F47" s="299"/>
      <c r="J47" s="297"/>
      <c r="L47" s="288"/>
    </row>
    <row r="48" spans="1:12">
      <c r="A48" s="295"/>
      <c r="C48" s="295" t="s">
        <v>54</v>
      </c>
      <c r="D48" s="297">
        <v>5271</v>
      </c>
      <c r="E48" s="298">
        <v>2883</v>
      </c>
      <c r="F48" s="299">
        <v>8154</v>
      </c>
      <c r="G48" s="298">
        <v>454</v>
      </c>
      <c r="H48" s="298">
        <v>363</v>
      </c>
      <c r="I48" s="298">
        <v>817</v>
      </c>
      <c r="J48" s="297">
        <v>5725</v>
      </c>
      <c r="K48" s="298">
        <v>3246</v>
      </c>
      <c r="L48" s="298">
        <v>8971</v>
      </c>
    </row>
    <row r="49" spans="1:12">
      <c r="A49" s="295"/>
      <c r="C49" s="295" t="s">
        <v>55</v>
      </c>
      <c r="D49" s="297">
        <v>18</v>
      </c>
      <c r="E49" s="298">
        <v>9</v>
      </c>
      <c r="F49" s="299">
        <v>27</v>
      </c>
      <c r="G49" s="298">
        <v>0</v>
      </c>
      <c r="H49" s="298">
        <v>1</v>
      </c>
      <c r="I49" s="298">
        <v>1</v>
      </c>
      <c r="J49" s="297">
        <v>18</v>
      </c>
      <c r="K49" s="298">
        <v>10</v>
      </c>
      <c r="L49" s="298">
        <v>28</v>
      </c>
    </row>
    <row r="50" spans="1:12">
      <c r="A50" s="295"/>
      <c r="C50" s="295" t="s">
        <v>56</v>
      </c>
      <c r="D50" s="297">
        <v>13391</v>
      </c>
      <c r="E50" s="298">
        <v>14532</v>
      </c>
      <c r="F50" s="299">
        <v>27923</v>
      </c>
      <c r="G50" s="298">
        <v>1207</v>
      </c>
      <c r="H50" s="298">
        <v>1505</v>
      </c>
      <c r="I50" s="298">
        <v>2712</v>
      </c>
      <c r="J50" s="297">
        <v>14598</v>
      </c>
      <c r="K50" s="298">
        <v>16037</v>
      </c>
      <c r="L50" s="298">
        <v>30635</v>
      </c>
    </row>
    <row r="51" spans="1:12">
      <c r="A51" s="295"/>
      <c r="C51" s="295" t="s">
        <v>59</v>
      </c>
      <c r="D51" s="297">
        <v>225</v>
      </c>
      <c r="E51" s="298">
        <v>182</v>
      </c>
      <c r="F51" s="299">
        <v>407</v>
      </c>
      <c r="G51" s="298">
        <v>21</v>
      </c>
      <c r="H51" s="298">
        <v>25</v>
      </c>
      <c r="I51" s="298">
        <v>46</v>
      </c>
      <c r="J51" s="297">
        <v>246</v>
      </c>
      <c r="K51" s="298">
        <v>207</v>
      </c>
      <c r="L51" s="298">
        <v>453</v>
      </c>
    </row>
    <row r="52" spans="1:12">
      <c r="A52" s="295"/>
      <c r="C52" s="286" t="s">
        <v>50</v>
      </c>
      <c r="D52" s="291">
        <v>18905</v>
      </c>
      <c r="E52" s="292">
        <v>17606</v>
      </c>
      <c r="F52" s="293">
        <v>36511</v>
      </c>
      <c r="G52" s="292">
        <v>1682</v>
      </c>
      <c r="H52" s="292">
        <v>1894</v>
      </c>
      <c r="I52" s="292">
        <v>3576</v>
      </c>
      <c r="J52" s="291">
        <v>20587</v>
      </c>
      <c r="K52" s="292">
        <v>19500</v>
      </c>
      <c r="L52" s="292">
        <v>40087</v>
      </c>
    </row>
    <row r="53" spans="1:12" ht="26.25" customHeight="1">
      <c r="A53" s="295"/>
      <c r="B53" s="668" t="s">
        <v>145</v>
      </c>
      <c r="C53" s="669"/>
      <c r="D53" s="287"/>
      <c r="E53" s="288"/>
      <c r="F53" s="289"/>
      <c r="G53" s="288"/>
      <c r="H53" s="288"/>
      <c r="I53" s="288"/>
      <c r="J53" s="287"/>
      <c r="K53" s="288"/>
      <c r="L53" s="288"/>
    </row>
    <row r="54" spans="1:12">
      <c r="A54" s="295"/>
      <c r="C54" s="295" t="s">
        <v>54</v>
      </c>
      <c r="D54" s="297">
        <v>87</v>
      </c>
      <c r="E54" s="298">
        <v>324</v>
      </c>
      <c r="F54" s="299">
        <v>411</v>
      </c>
      <c r="G54" s="298">
        <v>4</v>
      </c>
      <c r="H54" s="298">
        <v>33</v>
      </c>
      <c r="I54" s="298">
        <v>37</v>
      </c>
      <c r="J54" s="297">
        <v>91</v>
      </c>
      <c r="K54" s="298">
        <v>357</v>
      </c>
      <c r="L54" s="298">
        <v>448</v>
      </c>
    </row>
    <row r="55" spans="1:12">
      <c r="A55" s="295"/>
      <c r="C55" s="286" t="s">
        <v>50</v>
      </c>
      <c r="D55" s="291">
        <v>87</v>
      </c>
      <c r="E55" s="292">
        <v>324</v>
      </c>
      <c r="F55" s="293">
        <v>411</v>
      </c>
      <c r="G55" s="292">
        <v>4</v>
      </c>
      <c r="H55" s="292">
        <v>33</v>
      </c>
      <c r="I55" s="292">
        <v>37</v>
      </c>
      <c r="J55" s="291">
        <v>91</v>
      </c>
      <c r="K55" s="292">
        <v>357</v>
      </c>
      <c r="L55" s="292">
        <v>448</v>
      </c>
    </row>
    <row r="56" spans="1:12">
      <c r="A56" s="295"/>
      <c r="B56" s="285" t="s">
        <v>146</v>
      </c>
      <c r="C56" s="286"/>
      <c r="D56" s="287"/>
      <c r="E56" s="288"/>
      <c r="F56" s="289"/>
      <c r="G56" s="288"/>
      <c r="H56" s="288"/>
      <c r="I56" s="288"/>
      <c r="J56" s="287"/>
      <c r="K56" s="288"/>
    </row>
    <row r="57" spans="1:12">
      <c r="A57" s="295"/>
      <c r="C57" s="290" t="s">
        <v>54</v>
      </c>
      <c r="D57" s="297">
        <v>2753</v>
      </c>
      <c r="E57" s="298">
        <v>294</v>
      </c>
      <c r="F57" s="299">
        <v>3047</v>
      </c>
      <c r="G57" s="298">
        <v>179</v>
      </c>
      <c r="H57" s="298">
        <v>24</v>
      </c>
      <c r="I57" s="298">
        <v>203</v>
      </c>
      <c r="J57" s="297">
        <v>2932</v>
      </c>
      <c r="K57" s="298">
        <v>318</v>
      </c>
      <c r="L57" s="298">
        <v>3250</v>
      </c>
    </row>
    <row r="58" spans="1:12">
      <c r="A58" s="295"/>
      <c r="C58" s="290" t="s">
        <v>55</v>
      </c>
      <c r="D58" s="297">
        <v>7</v>
      </c>
      <c r="E58" s="298">
        <v>1</v>
      </c>
      <c r="F58" s="299">
        <v>8</v>
      </c>
      <c r="G58" s="298">
        <v>0</v>
      </c>
      <c r="H58" s="298">
        <v>0</v>
      </c>
      <c r="I58" s="298">
        <v>0</v>
      </c>
      <c r="J58" s="297">
        <v>7</v>
      </c>
      <c r="K58" s="298">
        <v>1</v>
      </c>
      <c r="L58" s="298">
        <v>8</v>
      </c>
    </row>
    <row r="59" spans="1:12">
      <c r="A59" s="295"/>
      <c r="C59" s="295" t="s">
        <v>56</v>
      </c>
      <c r="D59" s="297">
        <v>17000</v>
      </c>
      <c r="E59" s="298">
        <v>3599</v>
      </c>
      <c r="F59" s="299">
        <v>20599</v>
      </c>
      <c r="G59" s="298">
        <v>1023</v>
      </c>
      <c r="H59" s="298">
        <v>385</v>
      </c>
      <c r="I59" s="298">
        <v>1408</v>
      </c>
      <c r="J59" s="297">
        <v>18023</v>
      </c>
      <c r="K59" s="298">
        <v>3984</v>
      </c>
      <c r="L59" s="298">
        <v>22007</v>
      </c>
    </row>
    <row r="60" spans="1:12">
      <c r="A60" s="295"/>
      <c r="C60" s="286" t="s">
        <v>50</v>
      </c>
      <c r="D60" s="291">
        <v>19760</v>
      </c>
      <c r="E60" s="292">
        <v>3894</v>
      </c>
      <c r="F60" s="293">
        <v>23654</v>
      </c>
      <c r="G60" s="292">
        <v>1202</v>
      </c>
      <c r="H60" s="292">
        <v>409</v>
      </c>
      <c r="I60" s="292">
        <v>1611</v>
      </c>
      <c r="J60" s="291">
        <v>20962</v>
      </c>
      <c r="K60" s="292">
        <v>4303</v>
      </c>
      <c r="L60" s="292">
        <v>25265</v>
      </c>
    </row>
    <row r="61" spans="1:12">
      <c r="A61" s="295"/>
      <c r="B61" s="285" t="s">
        <v>147</v>
      </c>
      <c r="C61" s="286"/>
      <c r="D61" s="287"/>
      <c r="E61" s="288"/>
      <c r="F61" s="289"/>
      <c r="G61" s="288"/>
      <c r="H61" s="288"/>
      <c r="I61" s="288"/>
      <c r="J61" s="287"/>
      <c r="K61" s="288"/>
      <c r="L61" s="288"/>
    </row>
    <row r="62" spans="1:12">
      <c r="A62" s="295"/>
      <c r="C62" s="295" t="s">
        <v>56</v>
      </c>
      <c r="D62" s="297">
        <v>183</v>
      </c>
      <c r="E62" s="298">
        <v>82</v>
      </c>
      <c r="F62" s="299">
        <v>265</v>
      </c>
      <c r="G62" s="298">
        <v>20</v>
      </c>
      <c r="H62" s="298">
        <v>23</v>
      </c>
      <c r="I62" s="298">
        <v>43</v>
      </c>
      <c r="J62" s="297">
        <v>203</v>
      </c>
      <c r="K62" s="298">
        <v>105</v>
      </c>
      <c r="L62" s="298">
        <v>308</v>
      </c>
    </row>
    <row r="63" spans="1:12">
      <c r="A63" s="295"/>
      <c r="C63" s="295" t="s">
        <v>57</v>
      </c>
      <c r="D63" s="297">
        <v>483</v>
      </c>
      <c r="E63" s="298">
        <v>372</v>
      </c>
      <c r="F63" s="299">
        <v>855</v>
      </c>
      <c r="G63" s="298">
        <v>206</v>
      </c>
      <c r="H63" s="298">
        <v>190</v>
      </c>
      <c r="I63" s="298">
        <v>396</v>
      </c>
      <c r="J63" s="297">
        <v>689</v>
      </c>
      <c r="K63" s="298">
        <v>562</v>
      </c>
      <c r="L63" s="298">
        <v>1251</v>
      </c>
    </row>
    <row r="64" spans="1:12">
      <c r="A64" s="295"/>
      <c r="C64" s="295" t="s">
        <v>58</v>
      </c>
      <c r="D64" s="297">
        <v>363</v>
      </c>
      <c r="E64" s="298">
        <v>266</v>
      </c>
      <c r="F64" s="299">
        <v>629</v>
      </c>
      <c r="G64" s="298">
        <v>233</v>
      </c>
      <c r="H64" s="298">
        <v>262</v>
      </c>
      <c r="I64" s="298">
        <v>495</v>
      </c>
      <c r="J64" s="297">
        <v>596</v>
      </c>
      <c r="K64" s="298">
        <v>528</v>
      </c>
      <c r="L64" s="298">
        <v>1124</v>
      </c>
    </row>
    <row r="65" spans="1:12">
      <c r="A65" s="295"/>
      <c r="C65" s="295" t="s">
        <v>60</v>
      </c>
      <c r="D65" s="297">
        <v>1</v>
      </c>
      <c r="E65" s="298">
        <v>1</v>
      </c>
      <c r="F65" s="299">
        <v>2</v>
      </c>
      <c r="G65" s="298">
        <v>8</v>
      </c>
      <c r="H65" s="298">
        <v>8</v>
      </c>
      <c r="I65" s="298">
        <v>16</v>
      </c>
      <c r="J65" s="297">
        <v>9</v>
      </c>
      <c r="K65" s="298">
        <v>9</v>
      </c>
      <c r="L65" s="298">
        <v>18</v>
      </c>
    </row>
    <row r="66" spans="1:12">
      <c r="A66" s="295"/>
      <c r="C66" s="295" t="s">
        <v>63</v>
      </c>
      <c r="D66" s="297">
        <v>8</v>
      </c>
      <c r="E66" s="298">
        <v>7</v>
      </c>
      <c r="F66" s="299">
        <v>15</v>
      </c>
      <c r="G66" s="298">
        <v>17</v>
      </c>
      <c r="H66" s="298">
        <v>20</v>
      </c>
      <c r="I66" s="298">
        <v>37</v>
      </c>
      <c r="J66" s="297">
        <v>25</v>
      </c>
      <c r="K66" s="298">
        <v>27</v>
      </c>
      <c r="L66" s="298">
        <v>52</v>
      </c>
    </row>
    <row r="67" spans="1:12">
      <c r="A67" s="295"/>
      <c r="C67" s="295" t="s">
        <v>64</v>
      </c>
      <c r="D67" s="300">
        <v>5</v>
      </c>
      <c r="E67" s="301">
        <v>11</v>
      </c>
      <c r="F67" s="302">
        <v>16</v>
      </c>
      <c r="G67" s="301">
        <v>1</v>
      </c>
      <c r="H67" s="301">
        <v>10</v>
      </c>
      <c r="I67" s="301">
        <v>11</v>
      </c>
      <c r="J67" s="300">
        <v>6</v>
      </c>
      <c r="K67" s="301">
        <v>21</v>
      </c>
      <c r="L67" s="301">
        <v>27</v>
      </c>
    </row>
    <row r="68" spans="1:12">
      <c r="A68" s="295"/>
      <c r="C68" s="286" t="s">
        <v>50</v>
      </c>
      <c r="D68" s="287">
        <v>1043</v>
      </c>
      <c r="E68" s="288">
        <v>739</v>
      </c>
      <c r="F68" s="289">
        <v>1782</v>
      </c>
      <c r="G68" s="288">
        <v>485</v>
      </c>
      <c r="H68" s="288">
        <v>513</v>
      </c>
      <c r="I68" s="288">
        <v>998</v>
      </c>
      <c r="J68" s="287">
        <v>1528</v>
      </c>
      <c r="K68" s="288">
        <v>1252</v>
      </c>
      <c r="L68" s="288">
        <v>2780</v>
      </c>
    </row>
    <row r="69" spans="1:12">
      <c r="A69" s="295"/>
      <c r="B69" s="285" t="s">
        <v>148</v>
      </c>
      <c r="C69" s="286"/>
      <c r="D69" s="287"/>
      <c r="E69" s="288"/>
      <c r="F69" s="289"/>
      <c r="G69" s="288"/>
      <c r="H69" s="288"/>
      <c r="I69" s="288"/>
      <c r="J69" s="287"/>
      <c r="K69" s="288"/>
    </row>
    <row r="70" spans="1:12">
      <c r="A70" s="295"/>
      <c r="C70" s="295" t="s">
        <v>56</v>
      </c>
      <c r="D70" s="297">
        <v>28</v>
      </c>
      <c r="E70" s="298">
        <v>0</v>
      </c>
      <c r="F70" s="299">
        <v>28</v>
      </c>
      <c r="G70" s="298">
        <v>13</v>
      </c>
      <c r="H70" s="298">
        <v>2</v>
      </c>
      <c r="I70" s="298">
        <v>15</v>
      </c>
      <c r="J70" s="297">
        <v>41</v>
      </c>
      <c r="K70" s="298">
        <v>2</v>
      </c>
      <c r="L70" s="298">
        <v>43</v>
      </c>
    </row>
    <row r="71" spans="1:12">
      <c r="A71" s="295"/>
      <c r="C71" s="295" t="s">
        <v>57</v>
      </c>
      <c r="D71" s="297">
        <v>146</v>
      </c>
      <c r="E71" s="298">
        <v>35</v>
      </c>
      <c r="F71" s="299">
        <v>181</v>
      </c>
      <c r="G71" s="298">
        <v>114</v>
      </c>
      <c r="H71" s="298">
        <v>20</v>
      </c>
      <c r="I71" s="298">
        <v>134</v>
      </c>
      <c r="J71" s="297">
        <v>260</v>
      </c>
      <c r="K71" s="298">
        <v>55</v>
      </c>
      <c r="L71" s="298">
        <v>315</v>
      </c>
    </row>
    <row r="72" spans="1:12">
      <c r="A72" s="295"/>
      <c r="C72" s="295" t="s">
        <v>58</v>
      </c>
      <c r="D72" s="300">
        <v>65</v>
      </c>
      <c r="E72" s="301">
        <v>15</v>
      </c>
      <c r="F72" s="302">
        <v>80</v>
      </c>
      <c r="G72" s="301">
        <v>22</v>
      </c>
      <c r="H72" s="301">
        <v>4</v>
      </c>
      <c r="I72" s="301">
        <v>26</v>
      </c>
      <c r="J72" s="300">
        <v>87</v>
      </c>
      <c r="K72" s="301">
        <v>19</v>
      </c>
      <c r="L72" s="298">
        <v>106</v>
      </c>
    </row>
    <row r="73" spans="1:12">
      <c r="A73" s="295"/>
      <c r="C73" s="286" t="s">
        <v>50</v>
      </c>
      <c r="D73" s="287">
        <v>239</v>
      </c>
      <c r="E73" s="288">
        <v>50</v>
      </c>
      <c r="F73" s="289">
        <v>289</v>
      </c>
      <c r="G73" s="288">
        <v>149</v>
      </c>
      <c r="H73" s="288">
        <v>26</v>
      </c>
      <c r="I73" s="288">
        <v>175</v>
      </c>
      <c r="J73" s="287">
        <v>388</v>
      </c>
      <c r="K73" s="288">
        <v>76</v>
      </c>
      <c r="L73" s="292">
        <v>464</v>
      </c>
    </row>
    <row r="74" spans="1:12">
      <c r="A74" s="295"/>
      <c r="B74" s="285" t="s">
        <v>149</v>
      </c>
      <c r="C74" s="286"/>
      <c r="D74" s="287"/>
      <c r="E74" s="288"/>
      <c r="F74" s="289"/>
      <c r="G74" s="288"/>
      <c r="H74" s="288"/>
      <c r="I74" s="288"/>
      <c r="J74" s="287"/>
      <c r="K74" s="288"/>
    </row>
    <row r="75" spans="1:12">
      <c r="A75" s="295"/>
      <c r="C75" s="295" t="s">
        <v>54</v>
      </c>
      <c r="D75" s="297">
        <v>536</v>
      </c>
      <c r="E75" s="298">
        <v>424</v>
      </c>
      <c r="F75" s="299">
        <v>960</v>
      </c>
      <c r="G75" s="298">
        <v>4</v>
      </c>
      <c r="H75" s="298">
        <v>10</v>
      </c>
      <c r="I75" s="298">
        <v>14</v>
      </c>
      <c r="J75" s="297">
        <v>540</v>
      </c>
      <c r="K75" s="298">
        <v>434</v>
      </c>
      <c r="L75" s="298">
        <v>974</v>
      </c>
    </row>
    <row r="76" spans="1:12" ht="13.5" customHeight="1">
      <c r="A76" s="295"/>
      <c r="C76" s="295" t="s">
        <v>56</v>
      </c>
      <c r="D76" s="297">
        <v>5811</v>
      </c>
      <c r="E76" s="298">
        <v>12806</v>
      </c>
      <c r="F76" s="299">
        <v>18617</v>
      </c>
      <c r="G76" s="298">
        <v>145</v>
      </c>
      <c r="H76" s="298">
        <v>409</v>
      </c>
      <c r="I76" s="298">
        <v>554</v>
      </c>
      <c r="J76" s="297">
        <v>5956</v>
      </c>
      <c r="K76" s="298">
        <v>13215</v>
      </c>
      <c r="L76" s="298">
        <v>19171</v>
      </c>
    </row>
    <row r="77" spans="1:12">
      <c r="C77" s="295" t="s">
        <v>59</v>
      </c>
      <c r="D77" s="297">
        <v>99</v>
      </c>
      <c r="E77" s="298">
        <v>881</v>
      </c>
      <c r="F77" s="299">
        <v>980</v>
      </c>
      <c r="G77" s="297">
        <v>1</v>
      </c>
      <c r="H77" s="298">
        <v>5</v>
      </c>
      <c r="I77" s="299">
        <v>6</v>
      </c>
      <c r="J77" s="298">
        <v>100</v>
      </c>
      <c r="K77" s="298">
        <v>886</v>
      </c>
      <c r="L77" s="298">
        <v>986</v>
      </c>
    </row>
    <row r="78" spans="1:12">
      <c r="A78" s="295"/>
      <c r="C78" s="286" t="s">
        <v>50</v>
      </c>
      <c r="D78" s="291">
        <v>6446</v>
      </c>
      <c r="E78" s="292">
        <v>14111</v>
      </c>
      <c r="F78" s="293">
        <v>20557</v>
      </c>
      <c r="G78" s="292">
        <v>150</v>
      </c>
      <c r="H78" s="292">
        <v>424</v>
      </c>
      <c r="I78" s="292">
        <v>574</v>
      </c>
      <c r="J78" s="291">
        <v>6596</v>
      </c>
      <c r="K78" s="292">
        <v>14535</v>
      </c>
      <c r="L78" s="292">
        <v>21131</v>
      </c>
    </row>
    <row r="79" spans="1:12">
      <c r="A79" s="295"/>
      <c r="B79" s="285" t="s">
        <v>150</v>
      </c>
      <c r="C79" s="286"/>
      <c r="D79" s="287"/>
      <c r="E79" s="288"/>
      <c r="F79" s="289"/>
      <c r="G79" s="288"/>
      <c r="H79" s="288"/>
      <c r="I79" s="288"/>
      <c r="J79" s="287"/>
      <c r="K79" s="288"/>
      <c r="L79" s="288"/>
    </row>
    <row r="80" spans="1:12">
      <c r="C80" s="295" t="s">
        <v>54</v>
      </c>
      <c r="D80" s="297">
        <v>1384</v>
      </c>
      <c r="E80" s="298">
        <v>3882</v>
      </c>
      <c r="F80" s="299">
        <v>5266</v>
      </c>
      <c r="G80" s="298">
        <v>59</v>
      </c>
      <c r="H80" s="298">
        <v>282</v>
      </c>
      <c r="I80" s="298">
        <v>341</v>
      </c>
      <c r="J80" s="297">
        <v>1443</v>
      </c>
      <c r="K80" s="298">
        <v>4164</v>
      </c>
      <c r="L80" s="298">
        <v>5607</v>
      </c>
    </row>
    <row r="81" spans="1:12">
      <c r="C81" s="295" t="s">
        <v>55</v>
      </c>
      <c r="D81" s="297">
        <v>11</v>
      </c>
      <c r="E81" s="298">
        <v>27</v>
      </c>
      <c r="F81" s="299">
        <v>38</v>
      </c>
      <c r="G81" s="298">
        <v>0</v>
      </c>
      <c r="H81" s="298">
        <v>2</v>
      </c>
      <c r="I81" s="298">
        <v>2</v>
      </c>
      <c r="J81" s="297">
        <v>11</v>
      </c>
      <c r="K81" s="298">
        <v>29</v>
      </c>
      <c r="L81" s="298">
        <v>40</v>
      </c>
    </row>
    <row r="82" spans="1:12">
      <c r="C82" s="295" t="s">
        <v>56</v>
      </c>
      <c r="D82" s="297">
        <v>2834</v>
      </c>
      <c r="E82" s="298">
        <v>12989</v>
      </c>
      <c r="F82" s="299">
        <v>15823</v>
      </c>
      <c r="G82" s="298">
        <v>102</v>
      </c>
      <c r="H82" s="298">
        <v>557</v>
      </c>
      <c r="I82" s="298">
        <v>659</v>
      </c>
      <c r="J82" s="297">
        <v>2936</v>
      </c>
      <c r="K82" s="298">
        <v>13546</v>
      </c>
      <c r="L82" s="298">
        <v>16482</v>
      </c>
    </row>
    <row r="83" spans="1:12">
      <c r="C83" s="295" t="s">
        <v>59</v>
      </c>
      <c r="D83" s="300">
        <v>5</v>
      </c>
      <c r="E83" s="301">
        <v>88</v>
      </c>
      <c r="F83" s="302">
        <v>93</v>
      </c>
      <c r="G83" s="301">
        <v>0</v>
      </c>
      <c r="H83" s="301">
        <v>2</v>
      </c>
      <c r="I83" s="301">
        <v>2</v>
      </c>
      <c r="J83" s="300">
        <v>5</v>
      </c>
      <c r="K83" s="301">
        <v>90</v>
      </c>
      <c r="L83" s="301">
        <v>95</v>
      </c>
    </row>
    <row r="84" spans="1:12">
      <c r="C84" s="286" t="s">
        <v>50</v>
      </c>
      <c r="D84" s="287">
        <v>4234</v>
      </c>
      <c r="E84" s="288">
        <v>16986</v>
      </c>
      <c r="F84" s="289">
        <v>21220</v>
      </c>
      <c r="G84" s="288">
        <v>161</v>
      </c>
      <c r="H84" s="288">
        <v>843</v>
      </c>
      <c r="I84" s="288">
        <v>1004</v>
      </c>
      <c r="J84" s="287">
        <v>4395</v>
      </c>
      <c r="K84" s="288">
        <v>17829</v>
      </c>
      <c r="L84" s="288">
        <v>22224</v>
      </c>
    </row>
    <row r="85" spans="1:12" ht="16.8" customHeight="1">
      <c r="C85" s="286" t="s">
        <v>151</v>
      </c>
      <c r="D85" s="291">
        <f>SUM(D84,D78,D73,D68,D60,D55,D52,D46,D43,D40,D37,D34,D30,D27,D22,D19,D11)</f>
        <v>58610</v>
      </c>
      <c r="E85" s="292">
        <f t="shared" ref="E85:L85" si="0">SUM(E84,E78,E73,E68,E60,E55,E52,E46,E43,E40,E37,E34,E30,E27,E22,E19,E11)</f>
        <v>75820</v>
      </c>
      <c r="F85" s="293">
        <f t="shared" si="0"/>
        <v>134430</v>
      </c>
      <c r="G85" s="292">
        <f t="shared" si="0"/>
        <v>4448</v>
      </c>
      <c r="H85" s="292">
        <f t="shared" si="0"/>
        <v>6434</v>
      </c>
      <c r="I85" s="292">
        <f t="shared" si="0"/>
        <v>10882</v>
      </c>
      <c r="J85" s="291">
        <f t="shared" si="0"/>
        <v>63058</v>
      </c>
      <c r="K85" s="292">
        <f t="shared" si="0"/>
        <v>82254</v>
      </c>
      <c r="L85" s="292">
        <f t="shared" si="0"/>
        <v>145312</v>
      </c>
    </row>
    <row r="86" spans="1:12">
      <c r="C86" s="286"/>
      <c r="D86" s="287"/>
      <c r="E86" s="288"/>
      <c r="F86" s="289"/>
      <c r="G86" s="288"/>
      <c r="H86" s="288"/>
      <c r="I86" s="289"/>
      <c r="K86" s="288"/>
    </row>
    <row r="87" spans="1:12">
      <c r="A87" s="285" t="s">
        <v>152</v>
      </c>
      <c r="C87" s="286"/>
      <c r="D87" s="297"/>
      <c r="F87" s="299"/>
      <c r="J87" s="297"/>
    </row>
    <row r="88" spans="1:12">
      <c r="B88" s="285" t="s">
        <v>153</v>
      </c>
      <c r="C88" s="286"/>
      <c r="D88" s="297"/>
      <c r="F88" s="299"/>
      <c r="J88" s="297"/>
    </row>
    <row r="89" spans="1:12" ht="13.95" customHeight="1">
      <c r="C89" s="290" t="s">
        <v>57</v>
      </c>
      <c r="D89" s="297">
        <v>295</v>
      </c>
      <c r="E89" s="298">
        <v>602</v>
      </c>
      <c r="F89" s="299">
        <v>897</v>
      </c>
      <c r="G89" s="298">
        <v>10</v>
      </c>
      <c r="H89" s="298">
        <v>17</v>
      </c>
      <c r="I89" s="298">
        <v>27</v>
      </c>
      <c r="J89" s="297">
        <v>305</v>
      </c>
      <c r="K89" s="298">
        <v>619</v>
      </c>
      <c r="L89" s="298">
        <v>924</v>
      </c>
    </row>
    <row r="90" spans="1:12">
      <c r="C90" s="290" t="s">
        <v>58</v>
      </c>
      <c r="D90" s="297">
        <v>89</v>
      </c>
      <c r="E90" s="298">
        <v>224</v>
      </c>
      <c r="F90" s="299">
        <v>313</v>
      </c>
      <c r="G90" s="298">
        <v>7</v>
      </c>
      <c r="H90" s="298">
        <v>8</v>
      </c>
      <c r="I90" s="298">
        <v>15</v>
      </c>
      <c r="J90" s="297">
        <v>96</v>
      </c>
      <c r="K90" s="298">
        <v>232</v>
      </c>
      <c r="L90" s="298">
        <v>328</v>
      </c>
    </row>
    <row r="91" spans="1:12">
      <c r="C91" s="290" t="s">
        <v>61</v>
      </c>
      <c r="D91" s="297">
        <v>59</v>
      </c>
      <c r="E91" s="298">
        <v>49</v>
      </c>
      <c r="F91" s="299">
        <v>108</v>
      </c>
      <c r="G91" s="298">
        <v>48</v>
      </c>
      <c r="H91" s="298">
        <v>52</v>
      </c>
      <c r="I91" s="298">
        <v>100</v>
      </c>
      <c r="J91" s="297">
        <v>107</v>
      </c>
      <c r="K91" s="298">
        <v>101</v>
      </c>
      <c r="L91" s="298">
        <v>208</v>
      </c>
    </row>
    <row r="92" spans="1:12">
      <c r="C92" s="290" t="s">
        <v>62</v>
      </c>
      <c r="D92" s="297">
        <v>40</v>
      </c>
      <c r="E92" s="298">
        <v>49</v>
      </c>
      <c r="F92" s="299">
        <v>89</v>
      </c>
      <c r="G92" s="298">
        <v>35</v>
      </c>
      <c r="H92" s="298">
        <v>45</v>
      </c>
      <c r="I92" s="298">
        <v>80</v>
      </c>
      <c r="J92" s="297">
        <v>75</v>
      </c>
      <c r="K92" s="298">
        <v>94</v>
      </c>
      <c r="L92" s="298">
        <v>169</v>
      </c>
    </row>
    <row r="93" spans="1:12">
      <c r="C93" s="290" t="s">
        <v>63</v>
      </c>
      <c r="D93" s="297">
        <v>10</v>
      </c>
      <c r="E93" s="298">
        <v>21</v>
      </c>
      <c r="F93" s="299">
        <v>31</v>
      </c>
      <c r="G93" s="298">
        <v>3</v>
      </c>
      <c r="H93" s="298">
        <v>1</v>
      </c>
      <c r="I93" s="298">
        <v>4</v>
      </c>
      <c r="J93" s="297">
        <v>13</v>
      </c>
      <c r="K93" s="298">
        <v>22</v>
      </c>
      <c r="L93" s="298">
        <v>35</v>
      </c>
    </row>
    <row r="94" spans="1:12">
      <c r="C94" s="290" t="s">
        <v>64</v>
      </c>
      <c r="D94" s="297">
        <v>4</v>
      </c>
      <c r="E94" s="298">
        <v>16</v>
      </c>
      <c r="F94" s="299">
        <v>20</v>
      </c>
      <c r="G94" s="298">
        <v>0</v>
      </c>
      <c r="H94" s="298">
        <v>0</v>
      </c>
      <c r="I94" s="298">
        <v>0</v>
      </c>
      <c r="J94" s="297">
        <v>4</v>
      </c>
      <c r="K94" s="298">
        <v>16</v>
      </c>
      <c r="L94" s="298">
        <v>20</v>
      </c>
    </row>
    <row r="95" spans="1:12">
      <c r="C95" s="286" t="s">
        <v>50</v>
      </c>
      <c r="D95" s="291">
        <v>497</v>
      </c>
      <c r="E95" s="292">
        <v>961</v>
      </c>
      <c r="F95" s="293">
        <v>1458</v>
      </c>
      <c r="G95" s="292">
        <v>103</v>
      </c>
      <c r="H95" s="292">
        <v>123</v>
      </c>
      <c r="I95" s="292">
        <v>226</v>
      </c>
      <c r="J95" s="291">
        <v>600</v>
      </c>
      <c r="K95" s="292">
        <v>1084</v>
      </c>
      <c r="L95" s="292">
        <v>1684</v>
      </c>
    </row>
    <row r="96" spans="1:12" ht="27.75" customHeight="1">
      <c r="B96" s="666" t="s">
        <v>154</v>
      </c>
      <c r="C96" s="667"/>
      <c r="D96" s="287"/>
      <c r="E96" s="288"/>
      <c r="F96" s="289"/>
      <c r="G96" s="288"/>
      <c r="H96" s="288"/>
      <c r="I96" s="288"/>
      <c r="J96" s="287"/>
      <c r="K96" s="288"/>
      <c r="L96" s="288"/>
    </row>
    <row r="97" spans="1:12">
      <c r="C97" s="290" t="s">
        <v>62</v>
      </c>
      <c r="D97" s="297">
        <v>16</v>
      </c>
      <c r="E97" s="298">
        <v>6</v>
      </c>
      <c r="F97" s="299">
        <v>22</v>
      </c>
      <c r="G97" s="298">
        <v>16</v>
      </c>
      <c r="H97" s="298">
        <v>13</v>
      </c>
      <c r="I97" s="298">
        <v>29</v>
      </c>
      <c r="J97" s="297">
        <v>32</v>
      </c>
      <c r="K97" s="298">
        <v>19</v>
      </c>
      <c r="L97" s="298">
        <v>51</v>
      </c>
    </row>
    <row r="98" spans="1:12">
      <c r="C98" s="286" t="s">
        <v>50</v>
      </c>
      <c r="D98" s="291">
        <v>16</v>
      </c>
      <c r="E98" s="292">
        <v>6</v>
      </c>
      <c r="F98" s="293">
        <v>22</v>
      </c>
      <c r="G98" s="292">
        <v>16</v>
      </c>
      <c r="H98" s="292">
        <v>13</v>
      </c>
      <c r="I98" s="292">
        <v>29</v>
      </c>
      <c r="J98" s="291">
        <v>32</v>
      </c>
      <c r="K98" s="292">
        <v>19</v>
      </c>
      <c r="L98" s="292">
        <v>51</v>
      </c>
    </row>
    <row r="99" spans="1:12" ht="88.2" customHeight="1">
      <c r="B99" s="666" t="s">
        <v>155</v>
      </c>
      <c r="C99" s="667"/>
      <c r="D99" s="287"/>
      <c r="E99" s="288"/>
      <c r="F99" s="289"/>
      <c r="G99" s="288"/>
      <c r="H99" s="288"/>
      <c r="I99" s="288"/>
      <c r="J99" s="287"/>
      <c r="K99" s="288"/>
      <c r="L99" s="288"/>
    </row>
    <row r="100" spans="1:12">
      <c r="C100" s="290" t="s">
        <v>58</v>
      </c>
      <c r="D100" s="297">
        <v>7</v>
      </c>
      <c r="E100" s="298">
        <v>12</v>
      </c>
      <c r="F100" s="299">
        <v>19</v>
      </c>
      <c r="G100" s="298">
        <v>29</v>
      </c>
      <c r="H100" s="298">
        <v>52</v>
      </c>
      <c r="I100" s="298">
        <v>81</v>
      </c>
      <c r="J100" s="297">
        <v>36</v>
      </c>
      <c r="K100" s="298">
        <v>64</v>
      </c>
      <c r="L100" s="298">
        <v>100</v>
      </c>
    </row>
    <row r="101" spans="1:12">
      <c r="C101" s="290" t="s">
        <v>61</v>
      </c>
      <c r="D101" s="297">
        <v>2</v>
      </c>
      <c r="E101" s="298">
        <v>3</v>
      </c>
      <c r="F101" s="299">
        <v>5</v>
      </c>
      <c r="G101" s="298">
        <v>0</v>
      </c>
      <c r="H101" s="298">
        <v>0</v>
      </c>
      <c r="I101" s="298">
        <v>0</v>
      </c>
      <c r="J101" s="297">
        <v>2</v>
      </c>
      <c r="K101" s="298">
        <v>3</v>
      </c>
      <c r="L101" s="298">
        <v>5</v>
      </c>
    </row>
    <row r="102" spans="1:12">
      <c r="C102" s="290" t="s">
        <v>62</v>
      </c>
      <c r="D102" s="297">
        <v>2</v>
      </c>
      <c r="E102" s="298">
        <v>3</v>
      </c>
      <c r="F102" s="299">
        <v>5</v>
      </c>
      <c r="G102" s="298">
        <v>0</v>
      </c>
      <c r="H102" s="298">
        <v>0</v>
      </c>
      <c r="I102" s="298">
        <v>0</v>
      </c>
      <c r="J102" s="297">
        <v>2</v>
      </c>
      <c r="K102" s="298">
        <v>3</v>
      </c>
      <c r="L102" s="298">
        <v>5</v>
      </c>
    </row>
    <row r="103" spans="1:12">
      <c r="C103" s="286" t="s">
        <v>50</v>
      </c>
      <c r="D103" s="291">
        <v>11</v>
      </c>
      <c r="E103" s="292">
        <v>18</v>
      </c>
      <c r="F103" s="293">
        <v>29</v>
      </c>
      <c r="G103" s="292">
        <v>29</v>
      </c>
      <c r="H103" s="292">
        <v>52</v>
      </c>
      <c r="I103" s="292">
        <v>81</v>
      </c>
      <c r="J103" s="291">
        <v>40</v>
      </c>
      <c r="K103" s="292">
        <v>70</v>
      </c>
      <c r="L103" s="292">
        <v>110</v>
      </c>
    </row>
    <row r="104" spans="1:12">
      <c r="B104" s="666" t="s">
        <v>156</v>
      </c>
      <c r="C104" s="666"/>
      <c r="D104" s="287"/>
      <c r="E104" s="288"/>
      <c r="F104" s="289"/>
      <c r="G104" s="288"/>
      <c r="H104" s="288"/>
      <c r="I104" s="288"/>
      <c r="J104" s="287"/>
      <c r="K104" s="288"/>
      <c r="L104" s="288"/>
    </row>
    <row r="105" spans="1:12">
      <c r="C105" s="290" t="s">
        <v>62</v>
      </c>
      <c r="D105" s="300">
        <v>1</v>
      </c>
      <c r="E105" s="301">
        <v>0</v>
      </c>
      <c r="F105" s="302">
        <v>1</v>
      </c>
      <c r="G105" s="301">
        <v>0</v>
      </c>
      <c r="H105" s="301">
        <v>0</v>
      </c>
      <c r="I105" s="301">
        <v>0</v>
      </c>
      <c r="J105" s="300">
        <v>1</v>
      </c>
      <c r="K105" s="301">
        <v>0</v>
      </c>
      <c r="L105" s="301">
        <v>1</v>
      </c>
    </row>
    <row r="106" spans="1:12">
      <c r="C106" s="286" t="s">
        <v>50</v>
      </c>
      <c r="D106" s="287">
        <v>1</v>
      </c>
      <c r="E106" s="288">
        <v>0</v>
      </c>
      <c r="F106" s="289">
        <v>1</v>
      </c>
      <c r="G106" s="288">
        <v>0</v>
      </c>
      <c r="H106" s="288">
        <v>0</v>
      </c>
      <c r="I106" s="288">
        <v>0</v>
      </c>
      <c r="J106" s="287">
        <v>1</v>
      </c>
      <c r="K106" s="288">
        <v>0</v>
      </c>
      <c r="L106" s="288">
        <v>1</v>
      </c>
    </row>
    <row r="107" spans="1:12" ht="51.75" customHeight="1">
      <c r="A107" s="295"/>
      <c r="B107" s="666" t="s">
        <v>157</v>
      </c>
      <c r="C107" s="667"/>
      <c r="D107" s="287"/>
      <c r="E107" s="288"/>
      <c r="F107" s="289"/>
      <c r="G107" s="288"/>
      <c r="H107" s="288"/>
      <c r="I107" s="288"/>
      <c r="J107" s="287"/>
      <c r="K107" s="288"/>
      <c r="L107" s="288"/>
    </row>
    <row r="108" spans="1:12">
      <c r="A108" s="295"/>
      <c r="C108" s="290" t="s">
        <v>60</v>
      </c>
      <c r="D108" s="297">
        <v>2</v>
      </c>
      <c r="E108" s="298">
        <v>7</v>
      </c>
      <c r="F108" s="299">
        <v>9</v>
      </c>
      <c r="G108" s="298">
        <v>7</v>
      </c>
      <c r="H108" s="298">
        <v>28</v>
      </c>
      <c r="I108" s="298">
        <v>35</v>
      </c>
      <c r="J108" s="297">
        <v>9</v>
      </c>
      <c r="K108" s="298">
        <v>35</v>
      </c>
      <c r="L108" s="298">
        <v>44</v>
      </c>
    </row>
    <row r="109" spans="1:12">
      <c r="A109" s="295"/>
      <c r="C109" s="286" t="s">
        <v>50</v>
      </c>
      <c r="D109" s="291">
        <v>2</v>
      </c>
      <c r="E109" s="292">
        <v>7</v>
      </c>
      <c r="F109" s="293">
        <v>9</v>
      </c>
      <c r="G109" s="292">
        <v>7</v>
      </c>
      <c r="H109" s="292">
        <v>28</v>
      </c>
      <c r="I109" s="292">
        <v>35</v>
      </c>
      <c r="J109" s="291">
        <v>9</v>
      </c>
      <c r="K109" s="292">
        <v>35</v>
      </c>
      <c r="L109" s="292">
        <v>44</v>
      </c>
    </row>
    <row r="110" spans="1:12" ht="30" customHeight="1">
      <c r="A110" s="295"/>
      <c r="B110" s="668" t="s">
        <v>158</v>
      </c>
      <c r="C110" s="669"/>
      <c r="D110" s="297"/>
      <c r="F110" s="299"/>
      <c r="J110" s="287"/>
      <c r="K110" s="288"/>
      <c r="L110" s="288"/>
    </row>
    <row r="111" spans="1:12">
      <c r="A111" s="295"/>
      <c r="B111" s="316"/>
      <c r="C111" s="290" t="s">
        <v>62</v>
      </c>
      <c r="D111" s="297">
        <v>3</v>
      </c>
      <c r="E111" s="298">
        <v>0</v>
      </c>
      <c r="F111" s="299">
        <v>3</v>
      </c>
      <c r="G111" s="298">
        <v>1</v>
      </c>
      <c r="H111" s="298">
        <v>1</v>
      </c>
      <c r="I111" s="298">
        <v>2</v>
      </c>
      <c r="J111" s="297">
        <v>4</v>
      </c>
      <c r="K111" s="298">
        <v>1</v>
      </c>
      <c r="L111" s="298">
        <v>5</v>
      </c>
    </row>
    <row r="112" spans="1:12">
      <c r="A112" s="295"/>
      <c r="C112" s="286" t="s">
        <v>50</v>
      </c>
      <c r="D112" s="291">
        <v>3</v>
      </c>
      <c r="E112" s="292">
        <v>0</v>
      </c>
      <c r="F112" s="293">
        <v>3</v>
      </c>
      <c r="G112" s="292">
        <v>1</v>
      </c>
      <c r="H112" s="292">
        <v>1</v>
      </c>
      <c r="I112" s="293">
        <v>2</v>
      </c>
      <c r="J112" s="291">
        <v>4</v>
      </c>
      <c r="K112" s="292">
        <v>1</v>
      </c>
      <c r="L112" s="292">
        <v>5</v>
      </c>
    </row>
    <row r="113" spans="1:12" ht="42" customHeight="1">
      <c r="A113" s="295"/>
      <c r="B113" s="666" t="s">
        <v>159</v>
      </c>
      <c r="C113" s="667"/>
      <c r="D113" s="287"/>
      <c r="E113" s="288"/>
      <c r="F113" s="289"/>
      <c r="G113" s="288"/>
      <c r="H113" s="288"/>
      <c r="I113" s="288"/>
      <c r="J113" s="287"/>
      <c r="K113" s="288"/>
      <c r="L113" s="288"/>
    </row>
    <row r="114" spans="1:12">
      <c r="A114" s="295"/>
      <c r="C114" s="290" t="s">
        <v>61</v>
      </c>
      <c r="D114" s="300">
        <v>132</v>
      </c>
      <c r="E114" s="301">
        <v>140</v>
      </c>
      <c r="F114" s="302">
        <v>272</v>
      </c>
      <c r="G114" s="301">
        <v>85</v>
      </c>
      <c r="H114" s="301">
        <v>116</v>
      </c>
      <c r="I114" s="301">
        <v>201</v>
      </c>
      <c r="J114" s="300">
        <v>217</v>
      </c>
      <c r="K114" s="301">
        <v>256</v>
      </c>
      <c r="L114" s="301">
        <v>473</v>
      </c>
    </row>
    <row r="115" spans="1:12">
      <c r="A115" s="295"/>
      <c r="C115" s="286" t="s">
        <v>50</v>
      </c>
      <c r="D115" s="291">
        <v>132</v>
      </c>
      <c r="E115" s="292">
        <v>140</v>
      </c>
      <c r="F115" s="293">
        <v>272</v>
      </c>
      <c r="G115" s="292">
        <v>85</v>
      </c>
      <c r="H115" s="292">
        <v>116</v>
      </c>
      <c r="I115" s="292">
        <v>201</v>
      </c>
      <c r="J115" s="291">
        <v>217</v>
      </c>
      <c r="K115" s="292">
        <v>256</v>
      </c>
      <c r="L115" s="292">
        <v>473</v>
      </c>
    </row>
    <row r="116" spans="1:12" ht="30.75" customHeight="1">
      <c r="A116" s="295"/>
      <c r="B116" s="666" t="s">
        <v>160</v>
      </c>
      <c r="C116" s="666"/>
      <c r="D116" s="287"/>
      <c r="E116" s="288"/>
      <c r="F116" s="289"/>
      <c r="G116" s="288"/>
      <c r="H116" s="288"/>
      <c r="I116" s="288"/>
      <c r="J116" s="287"/>
      <c r="K116" s="288"/>
      <c r="L116" s="288"/>
    </row>
    <row r="117" spans="1:12">
      <c r="A117" s="295"/>
      <c r="C117" s="290" t="s">
        <v>58</v>
      </c>
      <c r="D117" s="297">
        <v>79</v>
      </c>
      <c r="E117" s="298">
        <v>64</v>
      </c>
      <c r="F117" s="299">
        <v>143</v>
      </c>
      <c r="G117" s="298">
        <v>3</v>
      </c>
      <c r="H117" s="298">
        <v>3</v>
      </c>
      <c r="I117" s="298">
        <v>6</v>
      </c>
      <c r="J117" s="297">
        <v>82</v>
      </c>
      <c r="K117" s="298">
        <v>67</v>
      </c>
      <c r="L117" s="298">
        <v>149</v>
      </c>
    </row>
    <row r="118" spans="1:12">
      <c r="A118" s="295"/>
      <c r="C118" s="290" t="s">
        <v>63</v>
      </c>
      <c r="D118" s="297">
        <v>1</v>
      </c>
      <c r="E118" s="298">
        <v>5</v>
      </c>
      <c r="F118" s="299">
        <v>6</v>
      </c>
      <c r="G118" s="298">
        <v>0</v>
      </c>
      <c r="H118" s="298">
        <v>0</v>
      </c>
      <c r="I118" s="298">
        <v>0</v>
      </c>
      <c r="J118" s="297">
        <v>1</v>
      </c>
      <c r="K118" s="298">
        <v>5</v>
      </c>
      <c r="L118" s="298">
        <v>6</v>
      </c>
    </row>
    <row r="119" spans="1:12">
      <c r="A119" s="295"/>
      <c r="C119" s="290" t="s">
        <v>64</v>
      </c>
      <c r="D119" s="297">
        <v>2</v>
      </c>
      <c r="E119" s="298">
        <v>1</v>
      </c>
      <c r="F119" s="299">
        <v>3</v>
      </c>
      <c r="G119" s="298">
        <v>0</v>
      </c>
      <c r="H119" s="298">
        <v>0</v>
      </c>
      <c r="I119" s="298">
        <v>0</v>
      </c>
      <c r="J119" s="297">
        <v>2</v>
      </c>
      <c r="K119" s="298">
        <v>1</v>
      </c>
      <c r="L119" s="298">
        <v>3</v>
      </c>
    </row>
    <row r="120" spans="1:12">
      <c r="A120" s="295"/>
      <c r="C120" s="286" t="s">
        <v>50</v>
      </c>
      <c r="D120" s="291">
        <v>82</v>
      </c>
      <c r="E120" s="292">
        <v>70</v>
      </c>
      <c r="F120" s="293">
        <v>152</v>
      </c>
      <c r="G120" s="292">
        <v>3</v>
      </c>
      <c r="H120" s="292">
        <v>3</v>
      </c>
      <c r="I120" s="292">
        <v>6</v>
      </c>
      <c r="J120" s="291">
        <v>85</v>
      </c>
      <c r="K120" s="292">
        <v>73</v>
      </c>
      <c r="L120" s="292">
        <v>158</v>
      </c>
    </row>
    <row r="121" spans="1:12" ht="24" customHeight="1">
      <c r="A121" s="295"/>
      <c r="B121" s="666" t="s">
        <v>161</v>
      </c>
      <c r="C121" s="666"/>
      <c r="D121" s="287"/>
      <c r="E121" s="288"/>
      <c r="F121" s="289"/>
      <c r="G121" s="288"/>
      <c r="H121" s="288"/>
      <c r="I121" s="288"/>
      <c r="J121" s="287"/>
      <c r="K121" s="288"/>
      <c r="L121" s="288"/>
    </row>
    <row r="122" spans="1:12">
      <c r="A122" s="295"/>
      <c r="C122" s="290" t="s">
        <v>61</v>
      </c>
      <c r="D122" s="297">
        <v>0</v>
      </c>
      <c r="E122" s="298">
        <v>0</v>
      </c>
      <c r="F122" s="299">
        <v>0</v>
      </c>
      <c r="G122" s="298">
        <v>0</v>
      </c>
      <c r="H122" s="298">
        <v>1</v>
      </c>
      <c r="I122" s="298">
        <v>1</v>
      </c>
      <c r="J122" s="297">
        <v>0</v>
      </c>
      <c r="K122" s="298">
        <v>1</v>
      </c>
      <c r="L122" s="298">
        <v>1</v>
      </c>
    </row>
    <row r="123" spans="1:12">
      <c r="A123" s="295"/>
      <c r="C123" s="290" t="s">
        <v>62</v>
      </c>
      <c r="D123" s="297">
        <v>0</v>
      </c>
      <c r="E123" s="298">
        <v>0</v>
      </c>
      <c r="F123" s="299">
        <v>0</v>
      </c>
      <c r="G123" s="298">
        <v>0</v>
      </c>
      <c r="H123" s="298">
        <v>1</v>
      </c>
      <c r="I123" s="298">
        <v>1</v>
      </c>
      <c r="J123" s="297">
        <v>0</v>
      </c>
      <c r="K123" s="298">
        <v>1</v>
      </c>
      <c r="L123" s="298">
        <v>1</v>
      </c>
    </row>
    <row r="124" spans="1:12">
      <c r="A124" s="295"/>
      <c r="C124" s="286" t="s">
        <v>50</v>
      </c>
      <c r="D124" s="291">
        <v>0</v>
      </c>
      <c r="E124" s="292">
        <v>0</v>
      </c>
      <c r="F124" s="293">
        <v>0</v>
      </c>
      <c r="G124" s="292">
        <v>0</v>
      </c>
      <c r="H124" s="292">
        <v>2</v>
      </c>
      <c r="I124" s="292">
        <v>2</v>
      </c>
      <c r="J124" s="291">
        <v>0</v>
      </c>
      <c r="K124" s="292">
        <v>2</v>
      </c>
      <c r="L124" s="292">
        <v>2</v>
      </c>
    </row>
    <row r="125" spans="1:12" ht="28.95" customHeight="1">
      <c r="A125" s="295"/>
      <c r="B125" s="666" t="s">
        <v>162</v>
      </c>
      <c r="C125" s="667"/>
      <c r="D125" s="287"/>
      <c r="E125" s="288"/>
      <c r="F125" s="289"/>
      <c r="G125" s="288"/>
      <c r="H125" s="288"/>
      <c r="I125" s="288"/>
      <c r="J125" s="287"/>
      <c r="K125" s="288"/>
      <c r="L125" s="288"/>
    </row>
    <row r="126" spans="1:12">
      <c r="A126" s="295"/>
      <c r="C126" s="290" t="s">
        <v>58</v>
      </c>
      <c r="D126" s="297">
        <v>20</v>
      </c>
      <c r="E126" s="298">
        <v>73</v>
      </c>
      <c r="F126" s="299">
        <v>93</v>
      </c>
      <c r="G126" s="298">
        <v>14</v>
      </c>
      <c r="H126" s="298">
        <v>48</v>
      </c>
      <c r="I126" s="298">
        <v>62</v>
      </c>
      <c r="J126" s="297">
        <v>34</v>
      </c>
      <c r="K126" s="298">
        <v>121</v>
      </c>
      <c r="L126" s="298">
        <v>155</v>
      </c>
    </row>
    <row r="127" spans="1:12">
      <c r="A127" s="295"/>
      <c r="C127" s="290" t="s">
        <v>61</v>
      </c>
      <c r="D127" s="297">
        <v>1</v>
      </c>
      <c r="E127" s="298">
        <v>2</v>
      </c>
      <c r="F127" s="299">
        <v>3</v>
      </c>
      <c r="G127" s="298">
        <v>2</v>
      </c>
      <c r="H127" s="298">
        <v>5</v>
      </c>
      <c r="I127" s="298">
        <v>7</v>
      </c>
      <c r="J127" s="297">
        <v>3</v>
      </c>
      <c r="K127" s="298">
        <v>7</v>
      </c>
      <c r="L127" s="298">
        <v>10</v>
      </c>
    </row>
    <row r="128" spans="1:12">
      <c r="A128" s="295"/>
      <c r="C128" s="290" t="s">
        <v>62</v>
      </c>
      <c r="D128" s="297">
        <v>0</v>
      </c>
      <c r="E128" s="298">
        <v>1</v>
      </c>
      <c r="F128" s="299">
        <v>1</v>
      </c>
      <c r="G128" s="298">
        <v>0</v>
      </c>
      <c r="H128" s="298">
        <v>0</v>
      </c>
      <c r="I128" s="298">
        <v>0</v>
      </c>
      <c r="J128" s="297">
        <v>0</v>
      </c>
      <c r="K128" s="298">
        <v>1</v>
      </c>
      <c r="L128" s="298">
        <v>1</v>
      </c>
    </row>
    <row r="129" spans="1:12">
      <c r="A129" s="295"/>
      <c r="C129" s="290" t="s">
        <v>63</v>
      </c>
      <c r="D129" s="297">
        <v>3</v>
      </c>
      <c r="E129" s="298">
        <v>7</v>
      </c>
      <c r="F129" s="299">
        <v>10</v>
      </c>
      <c r="G129" s="298">
        <v>2</v>
      </c>
      <c r="H129" s="298">
        <v>17</v>
      </c>
      <c r="I129" s="298">
        <v>19</v>
      </c>
      <c r="J129" s="297">
        <v>5</v>
      </c>
      <c r="K129" s="298">
        <v>24</v>
      </c>
      <c r="L129" s="298">
        <v>29</v>
      </c>
    </row>
    <row r="130" spans="1:12">
      <c r="C130" s="290" t="s">
        <v>64</v>
      </c>
      <c r="D130" s="300">
        <v>6</v>
      </c>
      <c r="E130" s="298">
        <v>19</v>
      </c>
      <c r="F130" s="299">
        <v>25</v>
      </c>
      <c r="G130" s="298">
        <v>0</v>
      </c>
      <c r="H130" s="298">
        <v>0</v>
      </c>
      <c r="I130" s="298">
        <v>0</v>
      </c>
      <c r="J130" s="297">
        <v>6</v>
      </c>
      <c r="K130" s="298">
        <v>19</v>
      </c>
      <c r="L130" s="298">
        <v>25</v>
      </c>
    </row>
    <row r="131" spans="1:12">
      <c r="C131" s="286" t="s">
        <v>50</v>
      </c>
      <c r="D131" s="291">
        <v>30</v>
      </c>
      <c r="E131" s="292">
        <v>102</v>
      </c>
      <c r="F131" s="293">
        <v>132</v>
      </c>
      <c r="G131" s="292">
        <v>18</v>
      </c>
      <c r="H131" s="292">
        <v>70</v>
      </c>
      <c r="I131" s="292">
        <v>88</v>
      </c>
      <c r="J131" s="291">
        <v>48</v>
      </c>
      <c r="K131" s="292">
        <v>172</v>
      </c>
      <c r="L131" s="292">
        <v>220</v>
      </c>
    </row>
    <row r="132" spans="1:12" ht="27" customHeight="1">
      <c r="B132" s="666" t="s">
        <v>163</v>
      </c>
      <c r="C132" s="666"/>
      <c r="D132" s="287"/>
      <c r="E132" s="288"/>
      <c r="F132" s="289"/>
      <c r="G132" s="288"/>
      <c r="H132" s="288"/>
      <c r="I132" s="288"/>
      <c r="J132" s="287"/>
      <c r="K132" s="288"/>
      <c r="L132" s="288"/>
    </row>
    <row r="133" spans="1:12">
      <c r="C133" s="290" t="s">
        <v>61</v>
      </c>
      <c r="D133" s="297">
        <v>1</v>
      </c>
      <c r="E133" s="298">
        <v>0</v>
      </c>
      <c r="F133" s="299">
        <v>1</v>
      </c>
      <c r="G133" s="298">
        <v>0</v>
      </c>
      <c r="H133" s="298">
        <v>0</v>
      </c>
      <c r="I133" s="298">
        <v>0</v>
      </c>
      <c r="J133" s="297">
        <v>1</v>
      </c>
      <c r="K133" s="298">
        <v>0</v>
      </c>
      <c r="L133" s="298">
        <v>1</v>
      </c>
    </row>
    <row r="134" spans="1:12">
      <c r="C134" s="286" t="s">
        <v>50</v>
      </c>
      <c r="D134" s="291">
        <v>1</v>
      </c>
      <c r="E134" s="292">
        <v>0</v>
      </c>
      <c r="F134" s="293">
        <v>1</v>
      </c>
      <c r="G134" s="292">
        <v>0</v>
      </c>
      <c r="H134" s="292">
        <v>0</v>
      </c>
      <c r="I134" s="292">
        <v>0</v>
      </c>
      <c r="J134" s="291">
        <v>1</v>
      </c>
      <c r="K134" s="292">
        <v>0</v>
      </c>
      <c r="L134" s="292">
        <v>1</v>
      </c>
    </row>
    <row r="135" spans="1:12" ht="27" customHeight="1">
      <c r="B135" s="666" t="s">
        <v>164</v>
      </c>
      <c r="C135" s="666"/>
      <c r="D135" s="287"/>
      <c r="E135" s="288"/>
      <c r="F135" s="289"/>
      <c r="G135" s="288"/>
      <c r="H135" s="288"/>
      <c r="I135" s="288"/>
      <c r="J135" s="287"/>
      <c r="K135" s="288"/>
      <c r="L135" s="288"/>
    </row>
    <row r="136" spans="1:12">
      <c r="B136" s="294"/>
      <c r="C136" s="321" t="s">
        <v>61</v>
      </c>
      <c r="D136" s="287">
        <v>1</v>
      </c>
      <c r="E136" s="288">
        <v>0</v>
      </c>
      <c r="F136" s="289">
        <v>1</v>
      </c>
      <c r="G136" s="288">
        <v>0</v>
      </c>
      <c r="H136" s="288">
        <v>1</v>
      </c>
      <c r="I136" s="288">
        <v>1</v>
      </c>
      <c r="J136" s="287">
        <v>1</v>
      </c>
      <c r="K136" s="288">
        <v>1</v>
      </c>
      <c r="L136" s="288">
        <v>2</v>
      </c>
    </row>
    <row r="137" spans="1:12">
      <c r="C137" s="290" t="s">
        <v>62</v>
      </c>
      <c r="D137" s="297">
        <v>1</v>
      </c>
      <c r="E137" s="298">
        <v>0</v>
      </c>
      <c r="F137" s="299">
        <v>1</v>
      </c>
      <c r="G137" s="298">
        <v>0</v>
      </c>
      <c r="H137" s="298">
        <v>2</v>
      </c>
      <c r="I137" s="298">
        <v>2</v>
      </c>
      <c r="J137" s="297">
        <v>1</v>
      </c>
      <c r="K137" s="298">
        <v>2</v>
      </c>
      <c r="L137" s="298">
        <v>3</v>
      </c>
    </row>
    <row r="138" spans="1:12">
      <c r="C138" s="286" t="s">
        <v>50</v>
      </c>
      <c r="D138" s="291">
        <v>2</v>
      </c>
      <c r="E138" s="292">
        <v>0</v>
      </c>
      <c r="F138" s="293">
        <v>2</v>
      </c>
      <c r="G138" s="292">
        <v>0</v>
      </c>
      <c r="H138" s="292">
        <v>3</v>
      </c>
      <c r="I138" s="292">
        <v>3</v>
      </c>
      <c r="J138" s="291">
        <v>2</v>
      </c>
      <c r="K138" s="292">
        <v>3</v>
      </c>
      <c r="L138" s="292">
        <v>5</v>
      </c>
    </row>
    <row r="139" spans="1:12">
      <c r="B139" s="285" t="s">
        <v>165</v>
      </c>
      <c r="C139" s="286"/>
      <c r="D139" s="287"/>
      <c r="E139" s="288"/>
      <c r="F139" s="289"/>
      <c r="G139" s="288"/>
      <c r="H139" s="288"/>
      <c r="I139" s="288"/>
      <c r="J139" s="287"/>
      <c r="K139" s="288"/>
      <c r="L139" s="288"/>
    </row>
    <row r="140" spans="1:12">
      <c r="C140" s="290" t="s">
        <v>61</v>
      </c>
      <c r="D140" s="297">
        <v>0</v>
      </c>
      <c r="E140" s="298">
        <v>0</v>
      </c>
      <c r="F140" s="299">
        <v>0</v>
      </c>
      <c r="G140" s="298">
        <v>0</v>
      </c>
      <c r="H140" s="298">
        <v>3</v>
      </c>
      <c r="I140" s="298">
        <v>3</v>
      </c>
      <c r="J140" s="297">
        <v>0</v>
      </c>
      <c r="K140" s="298">
        <v>3</v>
      </c>
      <c r="L140" s="298">
        <v>3</v>
      </c>
    </row>
    <row r="141" spans="1:12">
      <c r="C141" s="290" t="s">
        <v>62</v>
      </c>
      <c r="D141" s="297">
        <v>0</v>
      </c>
      <c r="E141" s="298">
        <v>0</v>
      </c>
      <c r="F141" s="299">
        <v>0</v>
      </c>
      <c r="G141" s="298">
        <v>0</v>
      </c>
      <c r="H141" s="298">
        <v>2</v>
      </c>
      <c r="I141" s="298">
        <v>2</v>
      </c>
      <c r="J141" s="297">
        <v>0</v>
      </c>
      <c r="K141" s="298">
        <v>2</v>
      </c>
      <c r="L141" s="298">
        <v>2</v>
      </c>
    </row>
    <row r="142" spans="1:12">
      <c r="C142" s="286" t="s">
        <v>50</v>
      </c>
      <c r="D142" s="291">
        <v>0</v>
      </c>
      <c r="E142" s="292">
        <v>0</v>
      </c>
      <c r="F142" s="293">
        <v>0</v>
      </c>
      <c r="G142" s="292">
        <v>0</v>
      </c>
      <c r="H142" s="292">
        <v>5</v>
      </c>
      <c r="I142" s="292">
        <v>5</v>
      </c>
      <c r="J142" s="291">
        <v>0</v>
      </c>
      <c r="K142" s="292">
        <v>5</v>
      </c>
      <c r="L142" s="292">
        <v>5</v>
      </c>
    </row>
    <row r="143" spans="1:12">
      <c r="B143" s="285" t="s">
        <v>134</v>
      </c>
      <c r="C143" s="286"/>
      <c r="D143" s="287"/>
      <c r="E143" s="288"/>
      <c r="F143" s="289"/>
      <c r="G143" s="288"/>
      <c r="H143" s="288"/>
      <c r="I143" s="288"/>
      <c r="J143" s="287"/>
      <c r="K143" s="288"/>
      <c r="L143" s="288"/>
    </row>
    <row r="144" spans="1:12" ht="13.95" customHeight="1">
      <c r="C144" s="290" t="s">
        <v>57</v>
      </c>
      <c r="D144" s="297">
        <v>787</v>
      </c>
      <c r="E144" s="298">
        <v>1469</v>
      </c>
      <c r="F144" s="299">
        <v>2256</v>
      </c>
      <c r="G144" s="298">
        <v>46</v>
      </c>
      <c r="H144" s="298">
        <v>118</v>
      </c>
      <c r="I144" s="298">
        <v>164</v>
      </c>
      <c r="J144" s="297">
        <v>833</v>
      </c>
      <c r="K144" s="298">
        <v>1587</v>
      </c>
      <c r="L144" s="298">
        <v>2420</v>
      </c>
    </row>
    <row r="145" spans="2:12">
      <c r="C145" s="290" t="s">
        <v>58</v>
      </c>
      <c r="D145" s="297">
        <v>409</v>
      </c>
      <c r="E145" s="298">
        <v>677</v>
      </c>
      <c r="F145" s="299">
        <v>1086</v>
      </c>
      <c r="G145" s="298">
        <v>71</v>
      </c>
      <c r="H145" s="298">
        <v>117</v>
      </c>
      <c r="I145" s="298">
        <v>188</v>
      </c>
      <c r="J145" s="297">
        <v>480</v>
      </c>
      <c r="K145" s="298">
        <v>794</v>
      </c>
      <c r="L145" s="298">
        <v>1274</v>
      </c>
    </row>
    <row r="146" spans="2:12">
      <c r="C146" s="290" t="s">
        <v>61</v>
      </c>
      <c r="D146" s="297">
        <v>17</v>
      </c>
      <c r="E146" s="298">
        <v>16</v>
      </c>
      <c r="F146" s="299">
        <v>33</v>
      </c>
      <c r="G146" s="298">
        <v>15</v>
      </c>
      <c r="H146" s="298">
        <v>7</v>
      </c>
      <c r="I146" s="298">
        <v>22</v>
      </c>
      <c r="J146" s="297">
        <v>32</v>
      </c>
      <c r="K146" s="298">
        <v>23</v>
      </c>
      <c r="L146" s="298">
        <v>55</v>
      </c>
    </row>
    <row r="147" spans="2:12">
      <c r="C147" s="290" t="s">
        <v>62</v>
      </c>
      <c r="D147" s="297">
        <v>30</v>
      </c>
      <c r="E147" s="298">
        <v>28</v>
      </c>
      <c r="F147" s="299">
        <v>58</v>
      </c>
      <c r="G147" s="298">
        <v>16</v>
      </c>
      <c r="H147" s="298">
        <v>21</v>
      </c>
      <c r="I147" s="298">
        <v>37</v>
      </c>
      <c r="J147" s="297">
        <v>46</v>
      </c>
      <c r="K147" s="298">
        <v>49</v>
      </c>
      <c r="L147" s="298">
        <v>95</v>
      </c>
    </row>
    <row r="148" spans="2:12" ht="13.95" customHeight="1">
      <c r="C148" s="290" t="s">
        <v>63</v>
      </c>
      <c r="D148" s="297">
        <v>3</v>
      </c>
      <c r="E148" s="298">
        <v>24</v>
      </c>
      <c r="F148" s="299">
        <v>27</v>
      </c>
      <c r="G148" s="298">
        <v>1</v>
      </c>
      <c r="H148" s="298">
        <v>0</v>
      </c>
      <c r="I148" s="298">
        <v>1</v>
      </c>
      <c r="J148" s="297">
        <v>4</v>
      </c>
      <c r="K148" s="298">
        <v>24</v>
      </c>
      <c r="L148" s="298">
        <v>28</v>
      </c>
    </row>
    <row r="149" spans="2:12">
      <c r="C149" s="290" t="s">
        <v>64</v>
      </c>
      <c r="D149" s="297">
        <v>40</v>
      </c>
      <c r="E149" s="298">
        <v>90</v>
      </c>
      <c r="F149" s="299">
        <v>130</v>
      </c>
      <c r="G149" s="298">
        <v>2</v>
      </c>
      <c r="H149" s="298">
        <v>11</v>
      </c>
      <c r="I149" s="298">
        <v>13</v>
      </c>
      <c r="J149" s="297">
        <v>42</v>
      </c>
      <c r="K149" s="298">
        <v>101</v>
      </c>
      <c r="L149" s="298">
        <v>143</v>
      </c>
    </row>
    <row r="150" spans="2:12">
      <c r="C150" s="286" t="s">
        <v>50</v>
      </c>
      <c r="D150" s="291">
        <v>1286</v>
      </c>
      <c r="E150" s="292">
        <v>2304</v>
      </c>
      <c r="F150" s="293">
        <v>3590</v>
      </c>
      <c r="G150" s="292">
        <v>151</v>
      </c>
      <c r="H150" s="292">
        <v>274</v>
      </c>
      <c r="I150" s="292">
        <v>425</v>
      </c>
      <c r="J150" s="291">
        <v>1437</v>
      </c>
      <c r="K150" s="292">
        <v>2578</v>
      </c>
      <c r="L150" s="292">
        <v>4015</v>
      </c>
    </row>
    <row r="151" spans="2:12" ht="94.5" customHeight="1">
      <c r="B151" s="666" t="s">
        <v>166</v>
      </c>
      <c r="C151" s="667"/>
      <c r="D151" s="287"/>
      <c r="E151" s="288"/>
      <c r="F151" s="289"/>
      <c r="G151" s="288"/>
      <c r="H151" s="288"/>
      <c r="I151" s="288"/>
      <c r="J151" s="287"/>
      <c r="K151" s="288"/>
      <c r="L151" s="288"/>
    </row>
    <row r="152" spans="2:12">
      <c r="C152" s="290" t="s">
        <v>61</v>
      </c>
      <c r="D152" s="297">
        <v>47</v>
      </c>
      <c r="E152" s="298">
        <v>68</v>
      </c>
      <c r="F152" s="299">
        <v>115</v>
      </c>
      <c r="G152" s="298">
        <v>40</v>
      </c>
      <c r="H152" s="298">
        <v>40</v>
      </c>
      <c r="I152" s="298">
        <v>80</v>
      </c>
      <c r="J152" s="297">
        <v>87</v>
      </c>
      <c r="K152" s="298">
        <v>108</v>
      </c>
      <c r="L152" s="298">
        <v>195</v>
      </c>
    </row>
    <row r="153" spans="2:12">
      <c r="C153" s="286" t="s">
        <v>50</v>
      </c>
      <c r="D153" s="291">
        <v>47</v>
      </c>
      <c r="E153" s="292">
        <v>68</v>
      </c>
      <c r="F153" s="293">
        <v>115</v>
      </c>
      <c r="G153" s="292">
        <v>40</v>
      </c>
      <c r="H153" s="292">
        <v>40</v>
      </c>
      <c r="I153" s="292">
        <v>80</v>
      </c>
      <c r="J153" s="291">
        <v>87</v>
      </c>
      <c r="K153" s="292">
        <v>108</v>
      </c>
      <c r="L153" s="292">
        <v>195</v>
      </c>
    </row>
    <row r="154" spans="2:12">
      <c r="B154" s="670" t="s">
        <v>167</v>
      </c>
      <c r="C154" s="670"/>
      <c r="D154" s="287"/>
      <c r="E154" s="288"/>
      <c r="F154" s="289"/>
      <c r="G154" s="288"/>
      <c r="H154" s="288"/>
      <c r="I154" s="288"/>
      <c r="J154" s="287"/>
      <c r="K154" s="288"/>
      <c r="L154" s="288"/>
    </row>
    <row r="155" spans="2:12">
      <c r="C155" s="290" t="s">
        <v>62</v>
      </c>
      <c r="D155" s="300">
        <v>0</v>
      </c>
      <c r="E155" s="301">
        <v>1</v>
      </c>
      <c r="F155" s="302">
        <v>1</v>
      </c>
      <c r="G155" s="301">
        <v>0</v>
      </c>
      <c r="H155" s="301">
        <v>1</v>
      </c>
      <c r="I155" s="301">
        <v>1</v>
      </c>
      <c r="J155" s="300">
        <v>0</v>
      </c>
      <c r="K155" s="301">
        <v>2</v>
      </c>
      <c r="L155" s="301">
        <v>2</v>
      </c>
    </row>
    <row r="156" spans="2:12">
      <c r="C156" s="286" t="s">
        <v>50</v>
      </c>
      <c r="D156" s="287">
        <v>0</v>
      </c>
      <c r="E156" s="288">
        <v>1</v>
      </c>
      <c r="F156" s="289">
        <v>1</v>
      </c>
      <c r="G156" s="288">
        <v>0</v>
      </c>
      <c r="H156" s="288">
        <v>1</v>
      </c>
      <c r="I156" s="288">
        <v>1</v>
      </c>
      <c r="J156" s="287">
        <v>0</v>
      </c>
      <c r="K156" s="288">
        <v>2</v>
      </c>
      <c r="L156" s="288">
        <v>2</v>
      </c>
    </row>
    <row r="157" spans="2:12" ht="26.25" customHeight="1">
      <c r="B157" s="666" t="s">
        <v>168</v>
      </c>
      <c r="C157" s="667"/>
      <c r="D157" s="287"/>
      <c r="E157" s="288"/>
      <c r="F157" s="289"/>
      <c r="G157" s="288"/>
      <c r="H157" s="288"/>
      <c r="I157" s="288"/>
      <c r="J157" s="287"/>
      <c r="K157" s="288"/>
    </row>
    <row r="158" spans="2:12">
      <c r="C158" s="290" t="s">
        <v>58</v>
      </c>
      <c r="D158" s="297">
        <v>68</v>
      </c>
      <c r="E158" s="298">
        <v>122</v>
      </c>
      <c r="F158" s="299">
        <v>190</v>
      </c>
      <c r="G158" s="298">
        <v>5</v>
      </c>
      <c r="H158" s="298">
        <v>10</v>
      </c>
      <c r="I158" s="298">
        <v>15</v>
      </c>
      <c r="J158" s="297">
        <v>73</v>
      </c>
      <c r="K158" s="298">
        <v>132</v>
      </c>
      <c r="L158" s="298">
        <v>205</v>
      </c>
    </row>
    <row r="159" spans="2:12">
      <c r="C159" s="290" t="s">
        <v>61</v>
      </c>
      <c r="D159" s="297">
        <v>0</v>
      </c>
      <c r="E159" s="298">
        <v>0</v>
      </c>
      <c r="F159" s="299">
        <v>0</v>
      </c>
      <c r="G159" s="298">
        <v>0</v>
      </c>
      <c r="H159" s="298">
        <v>2</v>
      </c>
      <c r="I159" s="298">
        <v>2</v>
      </c>
      <c r="J159" s="297">
        <v>0</v>
      </c>
      <c r="K159" s="298">
        <v>2</v>
      </c>
      <c r="L159" s="298">
        <v>2</v>
      </c>
    </row>
    <row r="160" spans="2:12">
      <c r="C160" s="290" t="s">
        <v>63</v>
      </c>
      <c r="D160" s="297">
        <v>2</v>
      </c>
      <c r="E160" s="298">
        <v>4</v>
      </c>
      <c r="F160" s="299">
        <v>6</v>
      </c>
      <c r="G160" s="298">
        <v>2</v>
      </c>
      <c r="H160" s="298">
        <v>1</v>
      </c>
      <c r="I160" s="298">
        <v>3</v>
      </c>
      <c r="J160" s="297">
        <v>4</v>
      </c>
      <c r="K160" s="298">
        <v>5</v>
      </c>
      <c r="L160" s="298">
        <v>9</v>
      </c>
    </row>
    <row r="161" spans="1:12">
      <c r="C161" s="290" t="s">
        <v>64</v>
      </c>
      <c r="D161" s="297">
        <v>24</v>
      </c>
      <c r="E161" s="298">
        <v>19</v>
      </c>
      <c r="F161" s="299">
        <v>43</v>
      </c>
      <c r="G161" s="298">
        <v>1</v>
      </c>
      <c r="H161" s="298">
        <v>0</v>
      </c>
      <c r="I161" s="298">
        <v>1</v>
      </c>
      <c r="J161" s="297">
        <v>25</v>
      </c>
      <c r="K161" s="298">
        <v>19</v>
      </c>
      <c r="L161" s="298">
        <v>44</v>
      </c>
    </row>
    <row r="162" spans="1:12">
      <c r="C162" s="286" t="s">
        <v>50</v>
      </c>
      <c r="D162" s="291">
        <v>94</v>
      </c>
      <c r="E162" s="292">
        <v>145</v>
      </c>
      <c r="F162" s="293">
        <v>239</v>
      </c>
      <c r="G162" s="292">
        <v>8</v>
      </c>
      <c r="H162" s="292">
        <v>13</v>
      </c>
      <c r="I162" s="292">
        <v>21</v>
      </c>
      <c r="J162" s="291">
        <v>102</v>
      </c>
      <c r="K162" s="292">
        <v>158</v>
      </c>
      <c r="L162" s="292">
        <v>260</v>
      </c>
    </row>
    <row r="163" spans="1:12" ht="26.25" customHeight="1">
      <c r="B163" s="666" t="s">
        <v>169</v>
      </c>
      <c r="C163" s="667"/>
      <c r="D163" s="287"/>
      <c r="E163" s="288"/>
      <c r="F163" s="289"/>
      <c r="G163" s="288"/>
      <c r="H163" s="288"/>
      <c r="I163" s="288"/>
      <c r="J163" s="287"/>
      <c r="K163" s="288"/>
    </row>
    <row r="164" spans="1:12">
      <c r="C164" s="290" t="s">
        <v>62</v>
      </c>
      <c r="D164" s="297">
        <v>0</v>
      </c>
      <c r="E164" s="298">
        <v>0</v>
      </c>
      <c r="F164" s="299">
        <v>0</v>
      </c>
      <c r="G164" s="298">
        <v>0</v>
      </c>
      <c r="H164" s="298">
        <v>1</v>
      </c>
      <c r="I164" s="298">
        <v>1</v>
      </c>
      <c r="J164" s="297">
        <v>0</v>
      </c>
      <c r="K164" s="298">
        <v>1</v>
      </c>
      <c r="L164" s="298">
        <v>1</v>
      </c>
    </row>
    <row r="165" spans="1:12">
      <c r="C165" s="286" t="s">
        <v>50</v>
      </c>
      <c r="D165" s="291">
        <v>0</v>
      </c>
      <c r="E165" s="292">
        <v>0</v>
      </c>
      <c r="F165" s="293">
        <v>0</v>
      </c>
      <c r="G165" s="292">
        <v>0</v>
      </c>
      <c r="H165" s="292">
        <v>1</v>
      </c>
      <c r="I165" s="292">
        <v>1</v>
      </c>
      <c r="J165" s="291">
        <v>0</v>
      </c>
      <c r="K165" s="292">
        <v>1</v>
      </c>
      <c r="L165" s="292">
        <v>1</v>
      </c>
    </row>
    <row r="166" spans="1:12" ht="26.4" customHeight="1">
      <c r="B166" s="666" t="s">
        <v>170</v>
      </c>
      <c r="C166" s="666"/>
      <c r="D166" s="287"/>
      <c r="E166" s="288"/>
      <c r="F166" s="289"/>
      <c r="G166" s="288"/>
      <c r="H166" s="288"/>
      <c r="I166" s="288"/>
      <c r="J166" s="287"/>
      <c r="K166" s="288"/>
      <c r="L166" s="288"/>
    </row>
    <row r="167" spans="1:12">
      <c r="C167" s="290" t="s">
        <v>62</v>
      </c>
      <c r="D167" s="300">
        <v>0</v>
      </c>
      <c r="E167" s="301">
        <v>1</v>
      </c>
      <c r="F167" s="302">
        <v>1</v>
      </c>
      <c r="G167" s="301">
        <v>0</v>
      </c>
      <c r="H167" s="301">
        <v>0</v>
      </c>
      <c r="I167" s="301">
        <v>0</v>
      </c>
      <c r="J167" s="300">
        <v>0</v>
      </c>
      <c r="K167" s="301">
        <v>1</v>
      </c>
      <c r="L167" s="301">
        <v>1</v>
      </c>
    </row>
    <row r="168" spans="1:12">
      <c r="C168" s="286" t="s">
        <v>50</v>
      </c>
      <c r="D168" s="287">
        <v>0</v>
      </c>
      <c r="E168" s="288">
        <v>1</v>
      </c>
      <c r="F168" s="289">
        <v>1</v>
      </c>
      <c r="G168" s="288">
        <v>0</v>
      </c>
      <c r="H168" s="288">
        <v>0</v>
      </c>
      <c r="I168" s="288">
        <v>0</v>
      </c>
      <c r="J168" s="287">
        <v>0</v>
      </c>
      <c r="K168" s="288">
        <v>1</v>
      </c>
      <c r="L168" s="288">
        <v>1</v>
      </c>
    </row>
    <row r="169" spans="1:12">
      <c r="A169" s="295"/>
      <c r="B169" s="285" t="s">
        <v>135</v>
      </c>
      <c r="C169" s="286"/>
      <c r="D169" s="287"/>
      <c r="E169" s="288"/>
      <c r="F169" s="289"/>
      <c r="G169" s="288"/>
      <c r="H169" s="288"/>
      <c r="I169" s="288"/>
      <c r="J169" s="287"/>
      <c r="K169" s="288"/>
    </row>
    <row r="170" spans="1:12">
      <c r="A170" s="295"/>
      <c r="C170" s="290" t="s">
        <v>62</v>
      </c>
      <c r="D170" s="300">
        <v>9</v>
      </c>
      <c r="E170" s="301">
        <v>9</v>
      </c>
      <c r="F170" s="302">
        <v>18</v>
      </c>
      <c r="G170" s="301">
        <v>5</v>
      </c>
      <c r="H170" s="301">
        <v>12</v>
      </c>
      <c r="I170" s="301">
        <v>17</v>
      </c>
      <c r="J170" s="300">
        <v>14</v>
      </c>
      <c r="K170" s="301">
        <v>21</v>
      </c>
      <c r="L170" s="298">
        <v>35</v>
      </c>
    </row>
    <row r="171" spans="1:12">
      <c r="A171" s="295"/>
      <c r="C171" s="286" t="s">
        <v>50</v>
      </c>
      <c r="D171" s="287">
        <v>9</v>
      </c>
      <c r="E171" s="288">
        <v>9</v>
      </c>
      <c r="F171" s="289">
        <v>18</v>
      </c>
      <c r="G171" s="288">
        <v>5</v>
      </c>
      <c r="H171" s="288">
        <v>12</v>
      </c>
      <c r="I171" s="288">
        <v>17</v>
      </c>
      <c r="J171" s="287">
        <v>14</v>
      </c>
      <c r="K171" s="288">
        <v>21</v>
      </c>
      <c r="L171" s="292">
        <v>35</v>
      </c>
    </row>
    <row r="172" spans="1:12" ht="27.6" customHeight="1">
      <c r="A172" s="295"/>
      <c r="B172" s="666" t="s">
        <v>171</v>
      </c>
      <c r="C172" s="666"/>
      <c r="D172" s="287"/>
      <c r="E172" s="288"/>
      <c r="F172" s="289"/>
      <c r="G172" s="288"/>
      <c r="H172" s="288"/>
      <c r="I172" s="288"/>
      <c r="J172" s="287"/>
      <c r="K172" s="288"/>
      <c r="L172" s="288"/>
    </row>
    <row r="173" spans="1:12">
      <c r="A173" s="295"/>
      <c r="C173" s="290" t="s">
        <v>61</v>
      </c>
      <c r="D173" s="297">
        <v>0</v>
      </c>
      <c r="E173" s="298">
        <v>0</v>
      </c>
      <c r="F173" s="299">
        <v>0</v>
      </c>
      <c r="G173" s="298">
        <v>1</v>
      </c>
      <c r="H173" s="298">
        <v>0</v>
      </c>
      <c r="I173" s="298">
        <v>1</v>
      </c>
      <c r="J173" s="297">
        <v>1</v>
      </c>
      <c r="K173" s="298">
        <v>0</v>
      </c>
      <c r="L173" s="298">
        <v>1</v>
      </c>
    </row>
    <row r="174" spans="1:12">
      <c r="A174" s="295"/>
      <c r="C174" s="290" t="s">
        <v>62</v>
      </c>
      <c r="D174" s="297">
        <v>0</v>
      </c>
      <c r="E174" s="298">
        <v>0</v>
      </c>
      <c r="F174" s="299">
        <v>0</v>
      </c>
      <c r="G174" s="298">
        <v>1</v>
      </c>
      <c r="H174" s="298">
        <v>0</v>
      </c>
      <c r="I174" s="298">
        <v>1</v>
      </c>
      <c r="J174" s="297">
        <v>1</v>
      </c>
      <c r="K174" s="298">
        <v>0</v>
      </c>
      <c r="L174" s="298">
        <v>1</v>
      </c>
    </row>
    <row r="175" spans="1:12">
      <c r="A175" s="295"/>
      <c r="C175" s="286" t="s">
        <v>50</v>
      </c>
      <c r="D175" s="291">
        <v>0</v>
      </c>
      <c r="E175" s="292">
        <v>0</v>
      </c>
      <c r="F175" s="293">
        <v>0</v>
      </c>
      <c r="G175" s="292">
        <v>2</v>
      </c>
      <c r="H175" s="292">
        <v>0</v>
      </c>
      <c r="I175" s="292">
        <v>2</v>
      </c>
      <c r="J175" s="291">
        <v>2</v>
      </c>
      <c r="K175" s="292">
        <v>0</v>
      </c>
      <c r="L175" s="292">
        <v>2</v>
      </c>
    </row>
    <row r="176" spans="1:12" ht="27" customHeight="1">
      <c r="A176" s="295"/>
      <c r="B176" s="666" t="s">
        <v>172</v>
      </c>
      <c r="C176" s="666"/>
      <c r="D176" s="287"/>
      <c r="E176" s="288"/>
      <c r="F176" s="289"/>
      <c r="G176" s="288"/>
      <c r="H176" s="288"/>
      <c r="I176" s="288"/>
      <c r="J176" s="287"/>
      <c r="K176" s="288"/>
      <c r="L176" s="288"/>
    </row>
    <row r="177" spans="1:12">
      <c r="A177" s="295"/>
      <c r="C177" s="290" t="s">
        <v>62</v>
      </c>
      <c r="D177" s="297">
        <v>0</v>
      </c>
      <c r="E177" s="298">
        <v>1</v>
      </c>
      <c r="F177" s="299">
        <v>1</v>
      </c>
      <c r="G177" s="298">
        <v>0</v>
      </c>
      <c r="H177" s="298">
        <v>0</v>
      </c>
      <c r="I177" s="298">
        <v>0</v>
      </c>
      <c r="J177" s="297">
        <v>0</v>
      </c>
      <c r="K177" s="298">
        <v>1</v>
      </c>
      <c r="L177" s="298">
        <v>1</v>
      </c>
    </row>
    <row r="178" spans="1:12">
      <c r="A178" s="295"/>
      <c r="C178" s="286" t="s">
        <v>50</v>
      </c>
      <c r="D178" s="291">
        <v>0</v>
      </c>
      <c r="E178" s="292">
        <v>1</v>
      </c>
      <c r="F178" s="293">
        <v>1</v>
      </c>
      <c r="G178" s="292">
        <v>0</v>
      </c>
      <c r="H178" s="292">
        <v>0</v>
      </c>
      <c r="I178" s="292">
        <v>0</v>
      </c>
      <c r="J178" s="291">
        <v>0</v>
      </c>
      <c r="K178" s="292">
        <v>1</v>
      </c>
      <c r="L178" s="292">
        <v>1</v>
      </c>
    </row>
    <row r="179" spans="1:12" ht="13.2" customHeight="1">
      <c r="A179" s="295"/>
      <c r="B179" s="285" t="s">
        <v>173</v>
      </c>
      <c r="C179" s="286"/>
      <c r="D179" s="287"/>
      <c r="E179" s="288"/>
      <c r="F179" s="289"/>
      <c r="G179" s="288"/>
      <c r="H179" s="288"/>
      <c r="I179" s="288"/>
      <c r="J179" s="287"/>
      <c r="K179" s="288"/>
      <c r="L179" s="288"/>
    </row>
    <row r="180" spans="1:12" ht="13.2" customHeight="1">
      <c r="A180" s="295"/>
      <c r="C180" s="290" t="s">
        <v>57</v>
      </c>
      <c r="D180" s="297">
        <v>2248</v>
      </c>
      <c r="E180" s="298">
        <v>2518</v>
      </c>
      <c r="F180" s="299">
        <v>4766</v>
      </c>
      <c r="G180" s="298">
        <v>53</v>
      </c>
      <c r="H180" s="298">
        <v>64</v>
      </c>
      <c r="I180" s="298">
        <v>117</v>
      </c>
      <c r="J180" s="297">
        <v>2301</v>
      </c>
      <c r="K180" s="298">
        <v>2582</v>
      </c>
      <c r="L180" s="298">
        <v>4883</v>
      </c>
    </row>
    <row r="181" spans="1:12" ht="13.2" customHeight="1">
      <c r="A181" s="295"/>
      <c r="C181" s="290" t="s">
        <v>58</v>
      </c>
      <c r="D181" s="297">
        <v>995</v>
      </c>
      <c r="E181" s="298">
        <v>1484</v>
      </c>
      <c r="F181" s="299">
        <v>2479</v>
      </c>
      <c r="G181" s="298">
        <v>70</v>
      </c>
      <c r="H181" s="298">
        <v>145</v>
      </c>
      <c r="I181" s="298">
        <v>215</v>
      </c>
      <c r="J181" s="297">
        <v>1065</v>
      </c>
      <c r="K181" s="298">
        <v>1629</v>
      </c>
      <c r="L181" s="298">
        <v>2694</v>
      </c>
    </row>
    <row r="182" spans="1:12" ht="13.2" customHeight="1">
      <c r="A182" s="295"/>
      <c r="C182" s="290" t="s">
        <v>61</v>
      </c>
      <c r="D182" s="297">
        <v>43</v>
      </c>
      <c r="E182" s="298">
        <v>76</v>
      </c>
      <c r="F182" s="299">
        <v>119</v>
      </c>
      <c r="G182" s="298">
        <v>45</v>
      </c>
      <c r="H182" s="298">
        <v>59</v>
      </c>
      <c r="I182" s="298">
        <v>104</v>
      </c>
      <c r="J182" s="297">
        <v>88</v>
      </c>
      <c r="K182" s="298">
        <v>135</v>
      </c>
      <c r="L182" s="298">
        <v>223</v>
      </c>
    </row>
    <row r="183" spans="1:12" ht="13.2" customHeight="1">
      <c r="A183" s="295"/>
      <c r="C183" s="290" t="s">
        <v>62</v>
      </c>
      <c r="D183" s="297">
        <v>24</v>
      </c>
      <c r="E183" s="298">
        <v>58</v>
      </c>
      <c r="F183" s="299">
        <v>82</v>
      </c>
      <c r="G183" s="298">
        <v>34</v>
      </c>
      <c r="H183" s="298">
        <v>35</v>
      </c>
      <c r="I183" s="298">
        <v>69</v>
      </c>
      <c r="J183" s="297">
        <v>58</v>
      </c>
      <c r="K183" s="298">
        <v>93</v>
      </c>
      <c r="L183" s="298">
        <v>151</v>
      </c>
    </row>
    <row r="184" spans="1:12" ht="13.2" customHeight="1">
      <c r="A184" s="295"/>
      <c r="C184" s="290" t="s">
        <v>63</v>
      </c>
      <c r="D184" s="297">
        <v>3</v>
      </c>
      <c r="E184" s="298">
        <v>1</v>
      </c>
      <c r="F184" s="299">
        <v>4</v>
      </c>
      <c r="G184" s="298">
        <v>12</v>
      </c>
      <c r="H184" s="298">
        <v>19</v>
      </c>
      <c r="I184" s="298">
        <v>31</v>
      </c>
      <c r="J184" s="297">
        <v>15</v>
      </c>
      <c r="K184" s="298">
        <v>20</v>
      </c>
      <c r="L184" s="298">
        <v>35</v>
      </c>
    </row>
    <row r="185" spans="1:12" ht="13.2" customHeight="1">
      <c r="A185" s="295"/>
      <c r="C185" s="290" t="s">
        <v>64</v>
      </c>
      <c r="D185" s="297">
        <v>6</v>
      </c>
      <c r="E185" s="298">
        <v>24</v>
      </c>
      <c r="F185" s="299">
        <v>30</v>
      </c>
      <c r="G185" s="298">
        <v>5</v>
      </c>
      <c r="H185" s="298">
        <v>9</v>
      </c>
      <c r="I185" s="298">
        <v>14</v>
      </c>
      <c r="J185" s="297">
        <v>11</v>
      </c>
      <c r="K185" s="298">
        <v>33</v>
      </c>
      <c r="L185" s="298">
        <v>44</v>
      </c>
    </row>
    <row r="186" spans="1:12" ht="13.2" customHeight="1">
      <c r="A186" s="295"/>
      <c r="C186" s="286" t="s">
        <v>50</v>
      </c>
      <c r="D186" s="291">
        <v>3319</v>
      </c>
      <c r="E186" s="292">
        <v>4161</v>
      </c>
      <c r="F186" s="293">
        <v>7480</v>
      </c>
      <c r="G186" s="292">
        <v>219</v>
      </c>
      <c r="H186" s="292">
        <v>331</v>
      </c>
      <c r="I186" s="292">
        <v>550</v>
      </c>
      <c r="J186" s="291">
        <v>3538</v>
      </c>
      <c r="K186" s="292">
        <v>4492</v>
      </c>
      <c r="L186" s="292">
        <v>8030</v>
      </c>
    </row>
    <row r="187" spans="1:12" ht="52.2" customHeight="1">
      <c r="A187" s="295"/>
      <c r="B187" s="666" t="s">
        <v>174</v>
      </c>
      <c r="C187" s="667"/>
      <c r="D187" s="287"/>
      <c r="E187" s="288"/>
      <c r="F187" s="289"/>
      <c r="G187" s="288"/>
      <c r="H187" s="288"/>
      <c r="I187" s="288"/>
      <c r="J187" s="287"/>
      <c r="K187" s="288"/>
      <c r="L187" s="288"/>
    </row>
    <row r="188" spans="1:12">
      <c r="A188" s="295"/>
      <c r="C188" s="296" t="s">
        <v>62</v>
      </c>
      <c r="D188" s="297">
        <v>0</v>
      </c>
      <c r="E188" s="298">
        <v>2</v>
      </c>
      <c r="F188" s="299">
        <v>2</v>
      </c>
      <c r="G188" s="298">
        <v>0</v>
      </c>
      <c r="H188" s="298">
        <v>0</v>
      </c>
      <c r="I188" s="298">
        <v>0</v>
      </c>
      <c r="J188" s="297">
        <v>0</v>
      </c>
      <c r="K188" s="298">
        <v>2</v>
      </c>
      <c r="L188" s="298">
        <v>2</v>
      </c>
    </row>
    <row r="189" spans="1:12">
      <c r="A189" s="295"/>
      <c r="C189" s="554" t="s">
        <v>50</v>
      </c>
      <c r="D189" s="291">
        <v>0</v>
      </c>
      <c r="E189" s="292">
        <v>2</v>
      </c>
      <c r="F189" s="293">
        <v>2</v>
      </c>
      <c r="G189" s="292">
        <v>0</v>
      </c>
      <c r="H189" s="292">
        <v>0</v>
      </c>
      <c r="I189" s="292">
        <v>0</v>
      </c>
      <c r="J189" s="291">
        <v>0</v>
      </c>
      <c r="K189" s="292">
        <v>2</v>
      </c>
      <c r="L189" s="292">
        <v>2</v>
      </c>
    </row>
    <row r="190" spans="1:12">
      <c r="A190" s="295"/>
      <c r="B190" s="666" t="s">
        <v>175</v>
      </c>
      <c r="C190" s="666"/>
      <c r="D190" s="287"/>
      <c r="E190" s="288"/>
      <c r="F190" s="289"/>
      <c r="G190" s="288"/>
      <c r="H190" s="288"/>
      <c r="I190" s="288"/>
      <c r="J190" s="287"/>
      <c r="K190" s="288"/>
      <c r="L190" s="288"/>
    </row>
    <row r="191" spans="1:12">
      <c r="A191" s="295"/>
      <c r="C191" s="321" t="s">
        <v>62</v>
      </c>
      <c r="D191" s="297">
        <v>1</v>
      </c>
      <c r="E191" s="298">
        <v>0</v>
      </c>
      <c r="F191" s="299">
        <v>1</v>
      </c>
      <c r="G191" s="298">
        <v>0</v>
      </c>
      <c r="H191" s="298">
        <v>0</v>
      </c>
      <c r="I191" s="298">
        <v>0</v>
      </c>
      <c r="J191" s="297">
        <v>1</v>
      </c>
      <c r="K191" s="298">
        <v>0</v>
      </c>
      <c r="L191" s="298">
        <v>1</v>
      </c>
    </row>
    <row r="192" spans="1:12">
      <c r="A192" s="295"/>
      <c r="C192" s="554" t="s">
        <v>50</v>
      </c>
      <c r="D192" s="291">
        <v>1</v>
      </c>
      <c r="E192" s="292">
        <v>0</v>
      </c>
      <c r="F192" s="293">
        <v>1</v>
      </c>
      <c r="G192" s="292">
        <v>0</v>
      </c>
      <c r="H192" s="292">
        <v>0</v>
      </c>
      <c r="I192" s="292">
        <v>0</v>
      </c>
      <c r="J192" s="291">
        <v>1</v>
      </c>
      <c r="K192" s="292">
        <v>0</v>
      </c>
      <c r="L192" s="292">
        <v>1</v>
      </c>
    </row>
    <row r="193" spans="1:12" ht="67.5" customHeight="1">
      <c r="A193" s="295"/>
      <c r="B193" s="666" t="s">
        <v>176</v>
      </c>
      <c r="C193" s="667"/>
      <c r="D193" s="287"/>
      <c r="E193" s="288"/>
      <c r="F193" s="289"/>
      <c r="G193" s="288"/>
      <c r="H193" s="288"/>
      <c r="I193" s="288"/>
      <c r="J193" s="287"/>
      <c r="K193" s="288"/>
      <c r="L193" s="288"/>
    </row>
    <row r="194" spans="1:12">
      <c r="A194" s="295"/>
      <c r="C194" s="296" t="s">
        <v>62</v>
      </c>
      <c r="D194" s="297">
        <v>0</v>
      </c>
      <c r="E194" s="298">
        <v>1</v>
      </c>
      <c r="F194" s="299">
        <v>1</v>
      </c>
      <c r="G194" s="298">
        <v>0</v>
      </c>
      <c r="H194" s="298">
        <v>1</v>
      </c>
      <c r="I194" s="298">
        <v>1</v>
      </c>
      <c r="J194" s="297">
        <v>0</v>
      </c>
      <c r="K194" s="298">
        <v>2</v>
      </c>
      <c r="L194" s="298">
        <v>2</v>
      </c>
    </row>
    <row r="195" spans="1:12">
      <c r="A195" s="295"/>
      <c r="C195" s="554" t="s">
        <v>50</v>
      </c>
      <c r="D195" s="291">
        <v>0</v>
      </c>
      <c r="E195" s="292">
        <v>1</v>
      </c>
      <c r="F195" s="293">
        <v>1</v>
      </c>
      <c r="G195" s="292">
        <v>0</v>
      </c>
      <c r="H195" s="292">
        <v>1</v>
      </c>
      <c r="I195" s="292">
        <v>1</v>
      </c>
      <c r="J195" s="291">
        <v>0</v>
      </c>
      <c r="K195" s="292">
        <v>2</v>
      </c>
      <c r="L195" s="292">
        <v>2</v>
      </c>
    </row>
    <row r="196" spans="1:12" ht="24.75" customHeight="1">
      <c r="A196" s="295"/>
      <c r="B196" s="666" t="s">
        <v>177</v>
      </c>
      <c r="C196" s="667"/>
      <c r="D196" s="287"/>
      <c r="E196" s="288"/>
      <c r="F196" s="289"/>
      <c r="G196" s="288"/>
      <c r="H196" s="288"/>
      <c r="I196" s="288"/>
      <c r="J196" s="287"/>
      <c r="K196" s="288"/>
      <c r="L196" s="288"/>
    </row>
    <row r="197" spans="1:12">
      <c r="A197" s="295"/>
      <c r="C197" s="290" t="s">
        <v>61</v>
      </c>
      <c r="D197" s="297">
        <v>33</v>
      </c>
      <c r="E197" s="298">
        <v>78</v>
      </c>
      <c r="F197" s="299">
        <v>111</v>
      </c>
      <c r="G197" s="298">
        <v>27</v>
      </c>
      <c r="H197" s="298">
        <v>52</v>
      </c>
      <c r="I197" s="298">
        <v>79</v>
      </c>
      <c r="J197" s="297">
        <v>60</v>
      </c>
      <c r="K197" s="298">
        <v>130</v>
      </c>
      <c r="L197" s="298">
        <v>190</v>
      </c>
    </row>
    <row r="198" spans="1:12">
      <c r="A198" s="295"/>
      <c r="C198" s="286" t="s">
        <v>50</v>
      </c>
      <c r="D198" s="291">
        <v>33</v>
      </c>
      <c r="E198" s="292">
        <v>78</v>
      </c>
      <c r="F198" s="293">
        <v>111</v>
      </c>
      <c r="G198" s="292">
        <v>27</v>
      </c>
      <c r="H198" s="292">
        <v>52</v>
      </c>
      <c r="I198" s="292">
        <v>79</v>
      </c>
      <c r="J198" s="291">
        <v>60</v>
      </c>
      <c r="K198" s="292">
        <v>130</v>
      </c>
      <c r="L198" s="292">
        <v>190</v>
      </c>
    </row>
    <row r="199" spans="1:12" ht="58.2" customHeight="1">
      <c r="A199" s="295"/>
      <c r="B199" s="666" t="s">
        <v>178</v>
      </c>
      <c r="C199" s="667"/>
      <c r="D199" s="287"/>
      <c r="E199" s="288"/>
      <c r="F199" s="289"/>
      <c r="G199" s="288"/>
      <c r="H199" s="288"/>
      <c r="I199" s="288"/>
      <c r="J199" s="287"/>
      <c r="K199" s="288"/>
    </row>
    <row r="200" spans="1:12">
      <c r="A200" s="295"/>
      <c r="C200" s="290" t="s">
        <v>62</v>
      </c>
      <c r="D200" s="300">
        <v>1</v>
      </c>
      <c r="E200" s="301">
        <v>0</v>
      </c>
      <c r="F200" s="302">
        <v>1</v>
      </c>
      <c r="G200" s="301">
        <v>0</v>
      </c>
      <c r="H200" s="301">
        <v>0</v>
      </c>
      <c r="I200" s="301">
        <v>0</v>
      </c>
      <c r="J200" s="300">
        <v>1</v>
      </c>
      <c r="K200" s="301">
        <v>0</v>
      </c>
      <c r="L200" s="298">
        <v>1</v>
      </c>
    </row>
    <row r="201" spans="1:12">
      <c r="A201" s="295"/>
      <c r="C201" s="286" t="s">
        <v>50</v>
      </c>
      <c r="D201" s="287">
        <v>1</v>
      </c>
      <c r="E201" s="288">
        <v>0</v>
      </c>
      <c r="F201" s="289">
        <v>1</v>
      </c>
      <c r="G201" s="288">
        <v>0</v>
      </c>
      <c r="H201" s="288">
        <v>0</v>
      </c>
      <c r="I201" s="288">
        <v>0</v>
      </c>
      <c r="J201" s="287">
        <v>1</v>
      </c>
      <c r="K201" s="288">
        <v>0</v>
      </c>
      <c r="L201" s="292">
        <v>1</v>
      </c>
    </row>
    <row r="202" spans="1:12" ht="53.25" customHeight="1">
      <c r="A202" s="295"/>
      <c r="B202" s="666" t="s">
        <v>179</v>
      </c>
      <c r="C202" s="667"/>
      <c r="D202" s="287"/>
      <c r="E202" s="288"/>
      <c r="F202" s="289"/>
      <c r="G202" s="288"/>
      <c r="H202" s="288"/>
      <c r="I202" s="288"/>
      <c r="J202" s="287"/>
      <c r="K202" s="288"/>
      <c r="L202" s="288"/>
    </row>
    <row r="203" spans="1:12" s="286" customFormat="1">
      <c r="A203" s="295"/>
      <c r="B203" s="285"/>
      <c r="C203" s="290" t="s">
        <v>62</v>
      </c>
      <c r="D203" s="297">
        <v>0</v>
      </c>
      <c r="E203" s="298">
        <v>5</v>
      </c>
      <c r="F203" s="299">
        <v>5</v>
      </c>
      <c r="G203" s="298">
        <v>0</v>
      </c>
      <c r="H203" s="298">
        <v>0</v>
      </c>
      <c r="I203" s="298">
        <v>0</v>
      </c>
      <c r="J203" s="297">
        <v>0</v>
      </c>
      <c r="K203" s="298">
        <v>5</v>
      </c>
      <c r="L203" s="298">
        <v>5</v>
      </c>
    </row>
    <row r="204" spans="1:12">
      <c r="A204" s="295"/>
      <c r="C204" s="286" t="s">
        <v>50</v>
      </c>
      <c r="D204" s="291">
        <v>0</v>
      </c>
      <c r="E204" s="292">
        <v>5</v>
      </c>
      <c r="F204" s="293">
        <v>5</v>
      </c>
      <c r="G204" s="292">
        <v>0</v>
      </c>
      <c r="H204" s="292">
        <v>0</v>
      </c>
      <c r="I204" s="292">
        <v>0</v>
      </c>
      <c r="J204" s="291">
        <v>0</v>
      </c>
      <c r="K204" s="292">
        <v>5</v>
      </c>
      <c r="L204" s="292">
        <v>5</v>
      </c>
    </row>
    <row r="205" spans="1:12" ht="53.25" customHeight="1">
      <c r="A205" s="295"/>
      <c r="B205" s="666" t="s">
        <v>180</v>
      </c>
      <c r="C205" s="667"/>
      <c r="D205" s="287"/>
      <c r="E205" s="288"/>
      <c r="F205" s="289"/>
      <c r="G205" s="288"/>
      <c r="H205" s="288"/>
      <c r="I205" s="288"/>
      <c r="J205" s="287"/>
      <c r="K205" s="288"/>
      <c r="L205" s="288"/>
    </row>
    <row r="206" spans="1:12" s="286" customFormat="1">
      <c r="A206" s="295"/>
      <c r="B206" s="285"/>
      <c r="C206" s="290" t="s">
        <v>62</v>
      </c>
      <c r="D206" s="297">
        <v>0</v>
      </c>
      <c r="E206" s="298">
        <v>0</v>
      </c>
      <c r="F206" s="299">
        <v>0</v>
      </c>
      <c r="G206" s="298">
        <v>0</v>
      </c>
      <c r="H206" s="298">
        <v>1</v>
      </c>
      <c r="I206" s="298">
        <v>1</v>
      </c>
      <c r="J206" s="297">
        <v>0</v>
      </c>
      <c r="K206" s="298">
        <v>1</v>
      </c>
      <c r="L206" s="298">
        <v>1</v>
      </c>
    </row>
    <row r="207" spans="1:12">
      <c r="A207" s="295"/>
      <c r="C207" s="286" t="s">
        <v>50</v>
      </c>
      <c r="D207" s="291">
        <v>0</v>
      </c>
      <c r="E207" s="292">
        <v>0</v>
      </c>
      <c r="F207" s="293">
        <v>0</v>
      </c>
      <c r="G207" s="292">
        <v>0</v>
      </c>
      <c r="H207" s="292">
        <v>1</v>
      </c>
      <c r="I207" s="292">
        <v>1</v>
      </c>
      <c r="J207" s="291">
        <v>0</v>
      </c>
      <c r="K207" s="292">
        <v>1</v>
      </c>
      <c r="L207" s="292">
        <v>1</v>
      </c>
    </row>
    <row r="208" spans="1:12" ht="53.4" customHeight="1">
      <c r="A208" s="295"/>
      <c r="B208" s="666" t="s">
        <v>181</v>
      </c>
      <c r="C208" s="667"/>
      <c r="D208" s="287"/>
      <c r="E208" s="288"/>
      <c r="F208" s="289"/>
      <c r="G208" s="288"/>
      <c r="H208" s="288"/>
      <c r="I208" s="288"/>
      <c r="J208" s="287"/>
      <c r="K208" s="288"/>
      <c r="L208" s="288"/>
    </row>
    <row r="209" spans="1:12">
      <c r="A209" s="295"/>
      <c r="C209" s="290" t="s">
        <v>62</v>
      </c>
      <c r="D209" s="297">
        <v>1</v>
      </c>
      <c r="E209" s="298">
        <v>0</v>
      </c>
      <c r="F209" s="299">
        <v>1</v>
      </c>
      <c r="G209" s="298">
        <v>0</v>
      </c>
      <c r="H209" s="298">
        <v>0</v>
      </c>
      <c r="I209" s="298">
        <v>0</v>
      </c>
      <c r="J209" s="297">
        <v>1</v>
      </c>
      <c r="K209" s="298">
        <v>0</v>
      </c>
      <c r="L209" s="298">
        <v>1</v>
      </c>
    </row>
    <row r="210" spans="1:12">
      <c r="A210" s="295"/>
      <c r="C210" s="286" t="s">
        <v>50</v>
      </c>
      <c r="D210" s="291">
        <v>1</v>
      </c>
      <c r="E210" s="292">
        <v>0</v>
      </c>
      <c r="F210" s="293">
        <v>1</v>
      </c>
      <c r="G210" s="292">
        <v>0</v>
      </c>
      <c r="H210" s="292">
        <v>0</v>
      </c>
      <c r="I210" s="292">
        <v>0</v>
      </c>
      <c r="J210" s="291">
        <v>1</v>
      </c>
      <c r="K210" s="292">
        <v>0</v>
      </c>
      <c r="L210" s="292">
        <v>1</v>
      </c>
    </row>
    <row r="211" spans="1:12" ht="42.6" customHeight="1">
      <c r="A211" s="295"/>
      <c r="B211" s="666" t="s">
        <v>182</v>
      </c>
      <c r="C211" s="667"/>
      <c r="D211" s="287"/>
      <c r="E211" s="288"/>
      <c r="F211" s="289"/>
      <c r="G211" s="288"/>
      <c r="H211" s="288"/>
      <c r="I211" s="288"/>
      <c r="J211" s="287"/>
      <c r="K211" s="288"/>
      <c r="L211" s="288"/>
    </row>
    <row r="212" spans="1:12">
      <c r="A212" s="295"/>
      <c r="C212" s="290" t="s">
        <v>62</v>
      </c>
      <c r="D212" s="297">
        <v>184</v>
      </c>
      <c r="E212" s="298">
        <v>389</v>
      </c>
      <c r="F212" s="299">
        <v>573</v>
      </c>
      <c r="G212" s="298">
        <v>90</v>
      </c>
      <c r="H212" s="298">
        <v>107</v>
      </c>
      <c r="I212" s="298">
        <v>197</v>
      </c>
      <c r="J212" s="297">
        <v>274</v>
      </c>
      <c r="K212" s="298">
        <v>496</v>
      </c>
      <c r="L212" s="298">
        <v>770</v>
      </c>
    </row>
    <row r="213" spans="1:12">
      <c r="A213" s="295"/>
      <c r="C213" s="286" t="s">
        <v>50</v>
      </c>
      <c r="D213" s="291">
        <v>184</v>
      </c>
      <c r="E213" s="292">
        <v>389</v>
      </c>
      <c r="F213" s="293">
        <v>573</v>
      </c>
      <c r="G213" s="292">
        <v>90</v>
      </c>
      <c r="H213" s="292">
        <v>107</v>
      </c>
      <c r="I213" s="292">
        <v>197</v>
      </c>
      <c r="J213" s="291">
        <v>274</v>
      </c>
      <c r="K213" s="292">
        <v>496</v>
      </c>
      <c r="L213" s="292">
        <v>770</v>
      </c>
    </row>
    <row r="214" spans="1:12" ht="54.6" customHeight="1">
      <c r="A214" s="295"/>
      <c r="B214" s="666" t="s">
        <v>183</v>
      </c>
      <c r="C214" s="667"/>
      <c r="D214" s="287"/>
      <c r="E214" s="288"/>
      <c r="F214" s="289"/>
      <c r="G214" s="288"/>
      <c r="H214" s="288"/>
      <c r="I214" s="288"/>
      <c r="J214" s="287"/>
      <c r="K214" s="288"/>
      <c r="L214" s="288"/>
    </row>
    <row r="215" spans="1:12">
      <c r="A215" s="295"/>
      <c r="C215" s="290" t="s">
        <v>62</v>
      </c>
      <c r="D215" s="297">
        <v>2</v>
      </c>
      <c r="E215" s="298">
        <v>2</v>
      </c>
      <c r="F215" s="299">
        <v>4</v>
      </c>
      <c r="G215" s="298">
        <v>2</v>
      </c>
      <c r="H215" s="298">
        <v>0</v>
      </c>
      <c r="I215" s="298">
        <v>2</v>
      </c>
      <c r="J215" s="297">
        <v>4</v>
      </c>
      <c r="K215" s="298">
        <v>2</v>
      </c>
      <c r="L215" s="298">
        <v>6</v>
      </c>
    </row>
    <row r="216" spans="1:12">
      <c r="A216" s="295"/>
      <c r="C216" s="286" t="s">
        <v>50</v>
      </c>
      <c r="D216" s="291">
        <v>2</v>
      </c>
      <c r="E216" s="292">
        <v>2</v>
      </c>
      <c r="F216" s="293">
        <v>4</v>
      </c>
      <c r="G216" s="292">
        <v>2</v>
      </c>
      <c r="H216" s="292">
        <v>0</v>
      </c>
      <c r="I216" s="292">
        <v>2</v>
      </c>
      <c r="J216" s="291">
        <v>4</v>
      </c>
      <c r="K216" s="292">
        <v>2</v>
      </c>
      <c r="L216" s="292">
        <v>6</v>
      </c>
    </row>
    <row r="217" spans="1:12" ht="41.4" customHeight="1">
      <c r="A217" s="295"/>
      <c r="B217" s="666" t="s">
        <v>184</v>
      </c>
      <c r="C217" s="667"/>
      <c r="D217" s="287"/>
      <c r="E217" s="288"/>
      <c r="F217" s="289"/>
      <c r="G217" s="288"/>
      <c r="H217" s="288"/>
      <c r="I217" s="288"/>
      <c r="J217" s="287"/>
      <c r="K217" s="288"/>
      <c r="L217" s="288"/>
    </row>
    <row r="218" spans="1:12">
      <c r="A218" s="295"/>
      <c r="C218" s="290" t="s">
        <v>62</v>
      </c>
      <c r="D218" s="300">
        <v>1</v>
      </c>
      <c r="E218" s="301">
        <v>1</v>
      </c>
      <c r="F218" s="302">
        <v>2</v>
      </c>
      <c r="G218" s="301">
        <v>0</v>
      </c>
      <c r="H218" s="301">
        <v>0</v>
      </c>
      <c r="I218" s="301">
        <v>0</v>
      </c>
      <c r="J218" s="300">
        <v>1</v>
      </c>
      <c r="K218" s="301">
        <v>1</v>
      </c>
      <c r="L218" s="301">
        <v>2</v>
      </c>
    </row>
    <row r="219" spans="1:12">
      <c r="A219" s="295"/>
      <c r="C219" s="286" t="s">
        <v>50</v>
      </c>
      <c r="D219" s="287">
        <v>1</v>
      </c>
      <c r="E219" s="288">
        <v>1</v>
      </c>
      <c r="F219" s="289">
        <v>2</v>
      </c>
      <c r="G219" s="288">
        <v>0</v>
      </c>
      <c r="H219" s="288">
        <v>0</v>
      </c>
      <c r="I219" s="288">
        <v>0</v>
      </c>
      <c r="J219" s="287">
        <v>1</v>
      </c>
      <c r="K219" s="288">
        <v>1</v>
      </c>
      <c r="L219" s="288">
        <v>2</v>
      </c>
    </row>
    <row r="220" spans="1:12" ht="27" customHeight="1">
      <c r="A220" s="295"/>
      <c r="B220" s="666" t="s">
        <v>185</v>
      </c>
      <c r="C220" s="667"/>
      <c r="D220" s="287"/>
      <c r="E220" s="288"/>
      <c r="F220" s="289"/>
      <c r="G220" s="288"/>
      <c r="H220" s="288"/>
      <c r="I220" s="288"/>
      <c r="J220" s="287"/>
      <c r="K220" s="288"/>
      <c r="L220" s="288"/>
    </row>
    <row r="221" spans="1:12">
      <c r="A221" s="295"/>
      <c r="C221" s="290" t="s">
        <v>60</v>
      </c>
      <c r="D221" s="300">
        <v>64</v>
      </c>
      <c r="E221" s="301">
        <v>37</v>
      </c>
      <c r="F221" s="302">
        <v>101</v>
      </c>
      <c r="G221" s="301">
        <v>1</v>
      </c>
      <c r="H221" s="301">
        <v>2</v>
      </c>
      <c r="I221" s="301">
        <v>3</v>
      </c>
      <c r="J221" s="300">
        <v>65</v>
      </c>
      <c r="K221" s="301">
        <v>39</v>
      </c>
      <c r="L221" s="301">
        <v>104</v>
      </c>
    </row>
    <row r="222" spans="1:12">
      <c r="A222" s="295"/>
      <c r="C222" s="286" t="s">
        <v>50</v>
      </c>
      <c r="D222" s="287">
        <v>64</v>
      </c>
      <c r="E222" s="288">
        <v>37</v>
      </c>
      <c r="F222" s="289">
        <v>101</v>
      </c>
      <c r="G222" s="288">
        <v>1</v>
      </c>
      <c r="H222" s="288">
        <v>2</v>
      </c>
      <c r="I222" s="288">
        <v>3</v>
      </c>
      <c r="J222" s="287">
        <v>65</v>
      </c>
      <c r="K222" s="288">
        <v>39</v>
      </c>
      <c r="L222" s="288">
        <v>104</v>
      </c>
    </row>
    <row r="223" spans="1:12" ht="28.5" customHeight="1">
      <c r="A223" s="295"/>
      <c r="B223" s="666" t="s">
        <v>186</v>
      </c>
      <c r="C223" s="667"/>
      <c r="D223" s="287"/>
      <c r="E223" s="288"/>
      <c r="F223" s="289"/>
      <c r="G223" s="288"/>
      <c r="H223" s="288"/>
      <c r="I223" s="288"/>
      <c r="J223" s="287"/>
      <c r="K223" s="288"/>
      <c r="L223" s="288"/>
    </row>
    <row r="224" spans="1:12">
      <c r="A224" s="295"/>
      <c r="C224" s="320" t="s">
        <v>61</v>
      </c>
      <c r="D224" s="300">
        <v>188</v>
      </c>
      <c r="E224" s="301">
        <v>394</v>
      </c>
      <c r="F224" s="302">
        <v>582</v>
      </c>
      <c r="G224" s="301">
        <v>92</v>
      </c>
      <c r="H224" s="301">
        <v>108</v>
      </c>
      <c r="I224" s="301">
        <v>200</v>
      </c>
      <c r="J224" s="300">
        <v>280</v>
      </c>
      <c r="K224" s="301">
        <v>502</v>
      </c>
      <c r="L224" s="301">
        <v>782</v>
      </c>
    </row>
    <row r="225" spans="1:12">
      <c r="A225" s="295"/>
      <c r="C225" s="502" t="s">
        <v>50</v>
      </c>
      <c r="D225" s="287">
        <v>188</v>
      </c>
      <c r="E225" s="288">
        <v>394</v>
      </c>
      <c r="F225" s="289">
        <v>582</v>
      </c>
      <c r="G225" s="288">
        <v>92</v>
      </c>
      <c r="H225" s="288">
        <v>108</v>
      </c>
      <c r="I225" s="288">
        <v>200</v>
      </c>
      <c r="J225" s="287">
        <v>280</v>
      </c>
      <c r="K225" s="288">
        <v>502</v>
      </c>
      <c r="L225" s="288">
        <v>782</v>
      </c>
    </row>
    <row r="226" spans="1:12" ht="30" customHeight="1">
      <c r="A226" s="295"/>
      <c r="B226" s="666" t="s">
        <v>187</v>
      </c>
      <c r="C226" s="667"/>
      <c r="D226" s="287"/>
      <c r="E226" s="288"/>
      <c r="F226" s="289"/>
      <c r="G226" s="288"/>
      <c r="H226" s="288"/>
      <c r="I226" s="288"/>
      <c r="J226" s="287"/>
      <c r="K226" s="288"/>
      <c r="L226" s="288"/>
    </row>
    <row r="227" spans="1:12">
      <c r="A227" s="295"/>
      <c r="C227" s="320" t="s">
        <v>61</v>
      </c>
      <c r="D227" s="297">
        <v>1</v>
      </c>
      <c r="E227" s="298">
        <v>0</v>
      </c>
      <c r="F227" s="299">
        <v>1</v>
      </c>
      <c r="G227" s="298">
        <v>0</v>
      </c>
      <c r="H227" s="298">
        <v>0</v>
      </c>
      <c r="I227" s="298">
        <v>0</v>
      </c>
      <c r="J227" s="297">
        <v>1</v>
      </c>
      <c r="K227" s="298">
        <v>0</v>
      </c>
      <c r="L227" s="298">
        <v>1</v>
      </c>
    </row>
    <row r="228" spans="1:12">
      <c r="A228" s="295"/>
      <c r="C228" s="502" t="s">
        <v>50</v>
      </c>
      <c r="D228" s="291">
        <v>1</v>
      </c>
      <c r="E228" s="292">
        <v>0</v>
      </c>
      <c r="F228" s="293">
        <v>1</v>
      </c>
      <c r="G228" s="292">
        <v>0</v>
      </c>
      <c r="H228" s="292">
        <v>0</v>
      </c>
      <c r="I228" s="292">
        <v>0</v>
      </c>
      <c r="J228" s="291">
        <v>1</v>
      </c>
      <c r="K228" s="292">
        <v>0</v>
      </c>
      <c r="L228" s="292">
        <v>1</v>
      </c>
    </row>
    <row r="229" spans="1:12" ht="33" customHeight="1">
      <c r="A229" s="295"/>
      <c r="B229" s="666" t="s">
        <v>188</v>
      </c>
      <c r="C229" s="667"/>
      <c r="D229" s="287"/>
      <c r="E229" s="288"/>
      <c r="F229" s="289"/>
      <c r="G229" s="288"/>
      <c r="H229" s="288"/>
      <c r="I229" s="288"/>
      <c r="J229" s="287"/>
      <c r="K229" s="288"/>
      <c r="L229" s="288"/>
    </row>
    <row r="230" spans="1:12">
      <c r="A230" s="295"/>
      <c r="C230" s="320" t="s">
        <v>61</v>
      </c>
      <c r="D230" s="297">
        <v>2</v>
      </c>
      <c r="E230" s="298">
        <v>0</v>
      </c>
      <c r="F230" s="299">
        <v>2</v>
      </c>
      <c r="G230" s="298">
        <v>0</v>
      </c>
      <c r="H230" s="298">
        <v>0</v>
      </c>
      <c r="I230" s="298">
        <v>0</v>
      </c>
      <c r="J230" s="297">
        <v>2</v>
      </c>
      <c r="K230" s="298">
        <v>0</v>
      </c>
      <c r="L230" s="298">
        <v>2</v>
      </c>
    </row>
    <row r="231" spans="1:12">
      <c r="A231" s="295"/>
      <c r="C231" s="320" t="s">
        <v>62</v>
      </c>
      <c r="D231" s="300">
        <v>1</v>
      </c>
      <c r="E231" s="301">
        <v>0</v>
      </c>
      <c r="F231" s="302">
        <v>1</v>
      </c>
      <c r="G231" s="301">
        <v>0</v>
      </c>
      <c r="H231" s="301">
        <v>0</v>
      </c>
      <c r="I231" s="301">
        <v>0</v>
      </c>
      <c r="J231" s="300">
        <v>1</v>
      </c>
      <c r="K231" s="301">
        <v>0</v>
      </c>
      <c r="L231" s="301">
        <v>1</v>
      </c>
    </row>
    <row r="232" spans="1:12">
      <c r="A232" s="295"/>
      <c r="C232" s="502" t="s">
        <v>50</v>
      </c>
      <c r="D232" s="287">
        <v>3</v>
      </c>
      <c r="E232" s="288">
        <v>0</v>
      </c>
      <c r="F232" s="289">
        <v>3</v>
      </c>
      <c r="G232" s="288">
        <v>0</v>
      </c>
      <c r="H232" s="288">
        <v>0</v>
      </c>
      <c r="I232" s="288">
        <v>0</v>
      </c>
      <c r="J232" s="287">
        <v>3</v>
      </c>
      <c r="K232" s="288">
        <v>0</v>
      </c>
      <c r="L232" s="288">
        <v>3</v>
      </c>
    </row>
    <row r="233" spans="1:12" ht="28.5" customHeight="1">
      <c r="A233" s="295"/>
      <c r="B233" s="666" t="s">
        <v>189</v>
      </c>
      <c r="C233" s="667"/>
      <c r="D233" s="287"/>
      <c r="E233" s="288"/>
      <c r="F233" s="289"/>
      <c r="G233" s="288"/>
      <c r="H233" s="288"/>
      <c r="I233" s="288"/>
      <c r="J233" s="287"/>
      <c r="K233" s="288"/>
      <c r="L233" s="288"/>
    </row>
    <row r="234" spans="1:12">
      <c r="A234" s="295"/>
      <c r="C234" s="290" t="s">
        <v>62</v>
      </c>
      <c r="D234" s="300">
        <v>1</v>
      </c>
      <c r="E234" s="301">
        <v>0</v>
      </c>
      <c r="F234" s="302">
        <v>1</v>
      </c>
      <c r="G234" s="301">
        <v>0</v>
      </c>
      <c r="H234" s="301">
        <v>0</v>
      </c>
      <c r="I234" s="301">
        <v>0</v>
      </c>
      <c r="J234" s="300">
        <v>1</v>
      </c>
      <c r="K234" s="301">
        <v>0</v>
      </c>
      <c r="L234" s="301">
        <v>1</v>
      </c>
    </row>
    <row r="235" spans="1:12">
      <c r="A235" s="295"/>
      <c r="C235" s="286" t="s">
        <v>50</v>
      </c>
      <c r="D235" s="287">
        <v>1</v>
      </c>
      <c r="E235" s="288">
        <v>0</v>
      </c>
      <c r="F235" s="289">
        <v>1</v>
      </c>
      <c r="G235" s="288">
        <v>0</v>
      </c>
      <c r="H235" s="288">
        <v>0</v>
      </c>
      <c r="I235" s="288">
        <v>0</v>
      </c>
      <c r="J235" s="287">
        <v>1</v>
      </c>
      <c r="K235" s="288">
        <v>0</v>
      </c>
      <c r="L235" s="288">
        <v>1</v>
      </c>
    </row>
    <row r="236" spans="1:12">
      <c r="A236" s="295"/>
      <c r="B236" s="285" t="s">
        <v>190</v>
      </c>
      <c r="C236" s="290"/>
      <c r="D236" s="287"/>
      <c r="E236" s="288"/>
      <c r="F236" s="289"/>
      <c r="G236" s="288"/>
      <c r="H236" s="288"/>
      <c r="I236" s="288"/>
      <c r="J236" s="287"/>
      <c r="K236" s="288"/>
      <c r="L236" s="288"/>
    </row>
    <row r="237" spans="1:12">
      <c r="A237" s="295"/>
      <c r="C237" s="290" t="s">
        <v>57</v>
      </c>
      <c r="D237" s="297">
        <v>651</v>
      </c>
      <c r="E237" s="298">
        <v>2009</v>
      </c>
      <c r="F237" s="299">
        <v>2660</v>
      </c>
      <c r="G237" s="298">
        <v>54</v>
      </c>
      <c r="H237" s="298">
        <v>159</v>
      </c>
      <c r="I237" s="298">
        <v>213</v>
      </c>
      <c r="J237" s="297">
        <v>705</v>
      </c>
      <c r="K237" s="298">
        <v>2168</v>
      </c>
      <c r="L237" s="298">
        <v>2873</v>
      </c>
    </row>
    <row r="238" spans="1:12">
      <c r="A238" s="295"/>
      <c r="C238" s="290" t="s">
        <v>58</v>
      </c>
      <c r="D238" s="297">
        <v>252</v>
      </c>
      <c r="E238" s="298">
        <v>843</v>
      </c>
      <c r="F238" s="299">
        <v>1095</v>
      </c>
      <c r="G238" s="298">
        <v>75</v>
      </c>
      <c r="H238" s="298">
        <v>119</v>
      </c>
      <c r="I238" s="298">
        <v>194</v>
      </c>
      <c r="J238" s="297">
        <v>327</v>
      </c>
      <c r="K238" s="298">
        <v>962</v>
      </c>
      <c r="L238" s="298">
        <v>1289</v>
      </c>
    </row>
    <row r="239" spans="1:12">
      <c r="A239" s="295"/>
      <c r="C239" s="290" t="s">
        <v>61</v>
      </c>
      <c r="D239" s="297">
        <v>1</v>
      </c>
      <c r="E239" s="298">
        <v>0</v>
      </c>
      <c r="F239" s="299">
        <v>1</v>
      </c>
      <c r="G239" s="298">
        <v>0</v>
      </c>
      <c r="H239" s="298">
        <v>0</v>
      </c>
      <c r="I239" s="298">
        <v>0</v>
      </c>
      <c r="J239" s="297">
        <v>1</v>
      </c>
      <c r="K239" s="298">
        <v>0</v>
      </c>
      <c r="L239" s="298">
        <v>1</v>
      </c>
    </row>
    <row r="240" spans="1:12">
      <c r="A240" s="295"/>
      <c r="C240" s="290" t="s">
        <v>62</v>
      </c>
      <c r="D240" s="297">
        <v>30</v>
      </c>
      <c r="E240" s="298">
        <v>96</v>
      </c>
      <c r="F240" s="299">
        <v>126</v>
      </c>
      <c r="G240" s="298">
        <v>39</v>
      </c>
      <c r="H240" s="298">
        <v>60</v>
      </c>
      <c r="I240" s="298">
        <v>99</v>
      </c>
      <c r="J240" s="297">
        <v>69</v>
      </c>
      <c r="K240" s="298">
        <v>156</v>
      </c>
      <c r="L240" s="298">
        <v>225</v>
      </c>
    </row>
    <row r="241" spans="1:12">
      <c r="A241" s="295"/>
      <c r="C241" s="290" t="s">
        <v>63</v>
      </c>
      <c r="D241" s="297">
        <v>0</v>
      </c>
      <c r="E241" s="298">
        <v>5</v>
      </c>
      <c r="F241" s="299">
        <v>5</v>
      </c>
      <c r="G241" s="298">
        <v>0</v>
      </c>
      <c r="H241" s="298">
        <v>2</v>
      </c>
      <c r="I241" s="298">
        <v>2</v>
      </c>
      <c r="J241" s="297">
        <v>0</v>
      </c>
      <c r="K241" s="298">
        <v>7</v>
      </c>
      <c r="L241" s="298">
        <v>7</v>
      </c>
    </row>
    <row r="242" spans="1:12">
      <c r="A242" s="295"/>
      <c r="C242" s="290" t="s">
        <v>64</v>
      </c>
      <c r="D242" s="297">
        <v>19</v>
      </c>
      <c r="E242" s="298">
        <v>48</v>
      </c>
      <c r="F242" s="299">
        <v>67</v>
      </c>
      <c r="G242" s="298">
        <v>5</v>
      </c>
      <c r="H242" s="298">
        <v>5</v>
      </c>
      <c r="I242" s="298">
        <v>10</v>
      </c>
      <c r="J242" s="297">
        <v>24</v>
      </c>
      <c r="K242" s="298">
        <v>53</v>
      </c>
      <c r="L242" s="298">
        <v>77</v>
      </c>
    </row>
    <row r="243" spans="1:12">
      <c r="A243" s="295"/>
      <c r="C243" s="286" t="s">
        <v>50</v>
      </c>
      <c r="D243" s="291">
        <v>953</v>
      </c>
      <c r="E243" s="292">
        <v>3001</v>
      </c>
      <c r="F243" s="293">
        <v>3954</v>
      </c>
      <c r="G243" s="292">
        <v>173</v>
      </c>
      <c r="H243" s="292">
        <v>345</v>
      </c>
      <c r="I243" s="292">
        <v>518</v>
      </c>
      <c r="J243" s="291">
        <v>1126</v>
      </c>
      <c r="K243" s="292">
        <v>3346</v>
      </c>
      <c r="L243" s="292">
        <v>4472</v>
      </c>
    </row>
    <row r="244" spans="1:12" ht="39" customHeight="1">
      <c r="A244" s="295"/>
      <c r="B244" s="666" t="s">
        <v>191</v>
      </c>
      <c r="C244" s="667"/>
      <c r="D244" s="287"/>
      <c r="E244" s="288"/>
      <c r="F244" s="289"/>
      <c r="G244" s="288"/>
      <c r="H244" s="288"/>
      <c r="I244" s="288"/>
      <c r="J244" s="287"/>
      <c r="K244" s="288"/>
      <c r="L244" s="288"/>
    </row>
    <row r="245" spans="1:12">
      <c r="A245" s="295"/>
      <c r="C245" s="290" t="s">
        <v>60</v>
      </c>
      <c r="D245" s="300">
        <v>6</v>
      </c>
      <c r="E245" s="301">
        <v>16</v>
      </c>
      <c r="F245" s="302">
        <v>22</v>
      </c>
      <c r="G245" s="301">
        <v>3</v>
      </c>
      <c r="H245" s="301">
        <v>13</v>
      </c>
      <c r="I245" s="301">
        <v>16</v>
      </c>
      <c r="J245" s="300">
        <v>9</v>
      </c>
      <c r="K245" s="301">
        <v>29</v>
      </c>
      <c r="L245" s="301">
        <v>38</v>
      </c>
    </row>
    <row r="246" spans="1:12">
      <c r="A246" s="295"/>
      <c r="C246" s="286" t="s">
        <v>50</v>
      </c>
      <c r="D246" s="287">
        <v>6</v>
      </c>
      <c r="E246" s="288">
        <v>16</v>
      </c>
      <c r="F246" s="289">
        <v>22</v>
      </c>
      <c r="G246" s="288">
        <v>3</v>
      </c>
      <c r="H246" s="288">
        <v>13</v>
      </c>
      <c r="I246" s="288">
        <v>16</v>
      </c>
      <c r="J246" s="287">
        <v>9</v>
      </c>
      <c r="K246" s="288">
        <v>29</v>
      </c>
      <c r="L246" s="288">
        <v>38</v>
      </c>
    </row>
    <row r="247" spans="1:12" ht="51" customHeight="1">
      <c r="A247" s="295"/>
      <c r="B247" s="666" t="s">
        <v>192</v>
      </c>
      <c r="C247" s="667"/>
      <c r="D247" s="287"/>
      <c r="E247" s="288"/>
      <c r="F247" s="289"/>
      <c r="G247" s="288"/>
      <c r="H247" s="288"/>
      <c r="I247" s="288"/>
      <c r="J247" s="287"/>
      <c r="K247" s="288"/>
      <c r="L247" s="288"/>
    </row>
    <row r="248" spans="1:12">
      <c r="A248" s="295"/>
      <c r="C248" s="290" t="s">
        <v>62</v>
      </c>
      <c r="D248" s="300">
        <v>0</v>
      </c>
      <c r="E248" s="301">
        <v>1</v>
      </c>
      <c r="F248" s="302">
        <v>1</v>
      </c>
      <c r="G248" s="301">
        <v>0</v>
      </c>
      <c r="H248" s="301">
        <v>0</v>
      </c>
      <c r="I248" s="301">
        <v>0</v>
      </c>
      <c r="J248" s="300">
        <v>0</v>
      </c>
      <c r="K248" s="301">
        <v>1</v>
      </c>
      <c r="L248" s="301">
        <v>1</v>
      </c>
    </row>
    <row r="249" spans="1:12">
      <c r="A249" s="295"/>
      <c r="C249" s="286" t="s">
        <v>50</v>
      </c>
      <c r="D249" s="287">
        <v>0</v>
      </c>
      <c r="E249" s="288">
        <v>1</v>
      </c>
      <c r="F249" s="289">
        <v>1</v>
      </c>
      <c r="G249" s="288">
        <v>0</v>
      </c>
      <c r="H249" s="288">
        <v>0</v>
      </c>
      <c r="I249" s="288">
        <v>0</v>
      </c>
      <c r="J249" s="287">
        <v>0</v>
      </c>
      <c r="K249" s="288">
        <v>1</v>
      </c>
      <c r="L249" s="288">
        <v>1</v>
      </c>
    </row>
    <row r="250" spans="1:12" ht="28.5" customHeight="1">
      <c r="A250" s="295"/>
      <c r="B250" s="666" t="s">
        <v>193</v>
      </c>
      <c r="C250" s="667"/>
      <c r="D250" s="287"/>
      <c r="E250" s="288"/>
      <c r="F250" s="289"/>
      <c r="G250" s="288"/>
      <c r="H250" s="288"/>
      <c r="I250" s="288"/>
      <c r="J250" s="287"/>
      <c r="K250" s="288"/>
      <c r="L250" s="288"/>
    </row>
    <row r="251" spans="1:12">
      <c r="A251" s="295"/>
      <c r="B251" s="321"/>
      <c r="C251" s="321" t="s">
        <v>58</v>
      </c>
      <c r="D251" s="297">
        <v>24</v>
      </c>
      <c r="E251" s="298">
        <v>154</v>
      </c>
      <c r="F251" s="299">
        <v>178</v>
      </c>
      <c r="G251" s="298">
        <v>3</v>
      </c>
      <c r="H251" s="298">
        <v>0</v>
      </c>
      <c r="I251" s="298">
        <v>3</v>
      </c>
      <c r="J251" s="297">
        <v>27</v>
      </c>
      <c r="K251" s="298">
        <v>154</v>
      </c>
      <c r="L251" s="298">
        <v>181</v>
      </c>
    </row>
    <row r="252" spans="1:12">
      <c r="A252" s="295"/>
      <c r="C252" s="290" t="s">
        <v>63</v>
      </c>
      <c r="D252" s="297">
        <v>2</v>
      </c>
      <c r="E252" s="298">
        <v>2</v>
      </c>
      <c r="F252" s="299">
        <v>4</v>
      </c>
      <c r="G252" s="298">
        <v>1</v>
      </c>
      <c r="H252" s="298">
        <v>0</v>
      </c>
      <c r="I252" s="298">
        <v>1</v>
      </c>
      <c r="J252" s="297">
        <v>3</v>
      </c>
      <c r="K252" s="298">
        <v>2</v>
      </c>
      <c r="L252" s="298">
        <v>5</v>
      </c>
    </row>
    <row r="253" spans="1:12">
      <c r="A253" s="295"/>
      <c r="C253" s="290" t="s">
        <v>64</v>
      </c>
      <c r="D253" s="300">
        <v>14</v>
      </c>
      <c r="E253" s="301">
        <v>53</v>
      </c>
      <c r="F253" s="302">
        <v>67</v>
      </c>
      <c r="G253" s="301">
        <v>1</v>
      </c>
      <c r="H253" s="301">
        <v>3</v>
      </c>
      <c r="I253" s="301">
        <v>4</v>
      </c>
      <c r="J253" s="300">
        <v>15</v>
      </c>
      <c r="K253" s="301">
        <v>56</v>
      </c>
      <c r="L253" s="301">
        <v>71</v>
      </c>
    </row>
    <row r="254" spans="1:12">
      <c r="A254" s="295"/>
      <c r="C254" s="286" t="s">
        <v>50</v>
      </c>
      <c r="D254" s="291">
        <v>40</v>
      </c>
      <c r="E254" s="292">
        <v>209</v>
      </c>
      <c r="F254" s="293">
        <v>249</v>
      </c>
      <c r="G254" s="292">
        <v>5</v>
      </c>
      <c r="H254" s="292">
        <v>3</v>
      </c>
      <c r="I254" s="292">
        <v>8</v>
      </c>
      <c r="J254" s="291">
        <v>45</v>
      </c>
      <c r="K254" s="292">
        <v>212</v>
      </c>
      <c r="L254" s="292">
        <v>257</v>
      </c>
    </row>
    <row r="255" spans="1:12" ht="39.75" customHeight="1">
      <c r="A255" s="295"/>
      <c r="B255" s="666" t="s">
        <v>194</v>
      </c>
      <c r="C255" s="666"/>
      <c r="D255" s="287"/>
      <c r="E255" s="288"/>
      <c r="F255" s="289"/>
      <c r="G255" s="288"/>
      <c r="H255" s="288"/>
      <c r="I255" s="288"/>
      <c r="J255" s="287"/>
      <c r="K255" s="288"/>
      <c r="L255" s="288"/>
    </row>
    <row r="256" spans="1:12">
      <c r="A256" s="295"/>
      <c r="C256" s="290" t="s">
        <v>61</v>
      </c>
      <c r="D256" s="297">
        <v>1</v>
      </c>
      <c r="E256" s="298">
        <v>0</v>
      </c>
      <c r="F256" s="299">
        <v>1</v>
      </c>
      <c r="G256" s="298">
        <v>0</v>
      </c>
      <c r="H256" s="298">
        <v>0</v>
      </c>
      <c r="I256" s="298">
        <v>0</v>
      </c>
      <c r="J256" s="297">
        <v>1</v>
      </c>
      <c r="K256" s="298">
        <v>0</v>
      </c>
      <c r="L256" s="298">
        <v>1</v>
      </c>
    </row>
    <row r="257" spans="1:12">
      <c r="A257" s="295"/>
      <c r="C257" s="290" t="s">
        <v>62</v>
      </c>
      <c r="D257" s="297">
        <v>1</v>
      </c>
      <c r="E257" s="298">
        <v>0</v>
      </c>
      <c r="F257" s="299">
        <v>1</v>
      </c>
      <c r="G257" s="298">
        <v>0</v>
      </c>
      <c r="H257" s="298">
        <v>0</v>
      </c>
      <c r="I257" s="298">
        <v>0</v>
      </c>
      <c r="J257" s="297">
        <v>1</v>
      </c>
      <c r="K257" s="298">
        <v>0</v>
      </c>
      <c r="L257" s="298">
        <v>1</v>
      </c>
    </row>
    <row r="258" spans="1:12">
      <c r="A258" s="295"/>
      <c r="C258" s="286" t="s">
        <v>50</v>
      </c>
      <c r="D258" s="291">
        <v>2</v>
      </c>
      <c r="E258" s="292">
        <v>0</v>
      </c>
      <c r="F258" s="293">
        <v>2</v>
      </c>
      <c r="G258" s="292">
        <v>0</v>
      </c>
      <c r="H258" s="292">
        <v>0</v>
      </c>
      <c r="I258" s="292">
        <v>0</v>
      </c>
      <c r="J258" s="291">
        <v>2</v>
      </c>
      <c r="K258" s="292">
        <v>0</v>
      </c>
      <c r="L258" s="292">
        <v>2</v>
      </c>
    </row>
    <row r="259" spans="1:12" ht="28.2" customHeight="1">
      <c r="A259" s="295"/>
      <c r="B259" s="666" t="s">
        <v>195</v>
      </c>
      <c r="C259" s="666"/>
      <c r="D259" s="287"/>
      <c r="E259" s="288"/>
      <c r="F259" s="289"/>
      <c r="G259" s="288"/>
      <c r="H259" s="288"/>
      <c r="I259" s="288"/>
      <c r="J259" s="287"/>
      <c r="K259" s="288"/>
      <c r="L259" s="288"/>
    </row>
    <row r="260" spans="1:12">
      <c r="A260" s="295"/>
      <c r="C260" s="290" t="s">
        <v>61</v>
      </c>
      <c r="D260" s="297">
        <v>0</v>
      </c>
      <c r="E260" s="298">
        <v>0</v>
      </c>
      <c r="F260" s="299">
        <v>0</v>
      </c>
      <c r="G260" s="298">
        <v>0</v>
      </c>
      <c r="H260" s="298">
        <v>1</v>
      </c>
      <c r="I260" s="298">
        <v>1</v>
      </c>
      <c r="J260" s="297">
        <v>0</v>
      </c>
      <c r="K260" s="298">
        <v>1</v>
      </c>
      <c r="L260" s="298">
        <v>1</v>
      </c>
    </row>
    <row r="261" spans="1:12">
      <c r="A261" s="295"/>
      <c r="C261" s="286" t="s">
        <v>50</v>
      </c>
      <c r="D261" s="291">
        <v>0</v>
      </c>
      <c r="E261" s="292">
        <v>0</v>
      </c>
      <c r="F261" s="293">
        <v>0</v>
      </c>
      <c r="G261" s="292">
        <v>0</v>
      </c>
      <c r="H261" s="292">
        <v>1</v>
      </c>
      <c r="I261" s="292">
        <v>1</v>
      </c>
      <c r="J261" s="291">
        <v>0</v>
      </c>
      <c r="K261" s="292">
        <v>1</v>
      </c>
      <c r="L261" s="292">
        <v>1</v>
      </c>
    </row>
    <row r="262" spans="1:12">
      <c r="A262" s="295"/>
      <c r="B262" s="285" t="s">
        <v>137</v>
      </c>
      <c r="C262" s="286"/>
      <c r="D262" s="287"/>
      <c r="E262" s="288"/>
      <c r="F262" s="289"/>
      <c r="G262" s="288"/>
      <c r="H262" s="288"/>
      <c r="I262" s="288"/>
      <c r="J262" s="287"/>
      <c r="K262" s="288"/>
    </row>
    <row r="263" spans="1:12">
      <c r="A263" s="295"/>
      <c r="C263" s="290" t="s">
        <v>57</v>
      </c>
      <c r="D263" s="297">
        <v>231</v>
      </c>
      <c r="E263" s="298">
        <v>234</v>
      </c>
      <c r="F263" s="299">
        <v>465</v>
      </c>
      <c r="G263" s="298">
        <v>0</v>
      </c>
      <c r="H263" s="298">
        <v>3</v>
      </c>
      <c r="I263" s="298">
        <v>3</v>
      </c>
      <c r="J263" s="297">
        <v>231</v>
      </c>
      <c r="K263" s="298">
        <v>237</v>
      </c>
      <c r="L263" s="298">
        <v>468</v>
      </c>
    </row>
    <row r="264" spans="1:12">
      <c r="A264" s="295"/>
      <c r="C264" s="290" t="s">
        <v>58</v>
      </c>
      <c r="D264" s="297">
        <v>92</v>
      </c>
      <c r="E264" s="298">
        <v>91</v>
      </c>
      <c r="F264" s="299">
        <v>183</v>
      </c>
      <c r="G264" s="298">
        <v>1</v>
      </c>
      <c r="H264" s="298">
        <v>2</v>
      </c>
      <c r="I264" s="298">
        <v>3</v>
      </c>
      <c r="J264" s="297">
        <v>93</v>
      </c>
      <c r="K264" s="298">
        <v>93</v>
      </c>
      <c r="L264" s="298">
        <v>186</v>
      </c>
    </row>
    <row r="265" spans="1:12">
      <c r="A265" s="295"/>
      <c r="C265" s="320" t="s">
        <v>63</v>
      </c>
      <c r="D265" s="298">
        <v>0</v>
      </c>
      <c r="E265" s="298">
        <v>3</v>
      </c>
      <c r="F265" s="299">
        <v>3</v>
      </c>
      <c r="G265" s="298">
        <v>0</v>
      </c>
      <c r="H265" s="298">
        <v>0</v>
      </c>
      <c r="I265" s="298">
        <v>0</v>
      </c>
      <c r="J265" s="297">
        <v>0</v>
      </c>
      <c r="K265" s="298">
        <v>3</v>
      </c>
      <c r="L265" s="298">
        <v>3</v>
      </c>
    </row>
    <row r="266" spans="1:12">
      <c r="A266" s="295"/>
      <c r="C266" s="290" t="s">
        <v>64</v>
      </c>
      <c r="D266" s="297">
        <v>38</v>
      </c>
      <c r="E266" s="298">
        <v>53</v>
      </c>
      <c r="F266" s="299">
        <v>91</v>
      </c>
      <c r="G266" s="298">
        <v>1</v>
      </c>
      <c r="H266" s="298">
        <v>2</v>
      </c>
      <c r="I266" s="298">
        <v>3</v>
      </c>
      <c r="J266" s="297">
        <v>39</v>
      </c>
      <c r="K266" s="298">
        <v>55</v>
      </c>
      <c r="L266" s="298">
        <v>94</v>
      </c>
    </row>
    <row r="267" spans="1:12">
      <c r="A267" s="295"/>
      <c r="C267" s="286" t="s">
        <v>50</v>
      </c>
      <c r="D267" s="291">
        <v>361</v>
      </c>
      <c r="E267" s="292">
        <v>381</v>
      </c>
      <c r="F267" s="293">
        <v>742</v>
      </c>
      <c r="G267" s="292">
        <v>2</v>
      </c>
      <c r="H267" s="292">
        <v>7</v>
      </c>
      <c r="I267" s="292">
        <v>9</v>
      </c>
      <c r="J267" s="291">
        <v>363</v>
      </c>
      <c r="K267" s="292">
        <v>388</v>
      </c>
      <c r="L267" s="292">
        <v>751</v>
      </c>
    </row>
    <row r="268" spans="1:12">
      <c r="A268" s="295"/>
      <c r="B268" s="285" t="s">
        <v>196</v>
      </c>
      <c r="C268" s="286"/>
      <c r="D268" s="287"/>
      <c r="E268" s="288"/>
      <c r="F268" s="289"/>
      <c r="G268" s="288"/>
      <c r="H268" s="288"/>
      <c r="I268" s="288"/>
      <c r="J268" s="287"/>
      <c r="K268" s="288"/>
    </row>
    <row r="269" spans="1:12">
      <c r="A269" s="295"/>
      <c r="C269" s="290" t="s">
        <v>57</v>
      </c>
      <c r="D269" s="297">
        <v>13</v>
      </c>
      <c r="E269" s="298">
        <v>71</v>
      </c>
      <c r="F269" s="299">
        <v>84</v>
      </c>
      <c r="G269" s="298">
        <v>3</v>
      </c>
      <c r="H269" s="298">
        <v>21</v>
      </c>
      <c r="I269" s="298">
        <v>24</v>
      </c>
      <c r="J269" s="297">
        <v>16</v>
      </c>
      <c r="K269" s="298">
        <v>92</v>
      </c>
      <c r="L269" s="298">
        <v>108</v>
      </c>
    </row>
    <row r="270" spans="1:12">
      <c r="C270" s="290" t="s">
        <v>58</v>
      </c>
      <c r="D270" s="297">
        <v>6</v>
      </c>
      <c r="E270" s="298">
        <v>24</v>
      </c>
      <c r="F270" s="299">
        <v>30</v>
      </c>
      <c r="G270" s="298">
        <v>0</v>
      </c>
      <c r="H270" s="298">
        <v>4</v>
      </c>
      <c r="I270" s="298">
        <v>4</v>
      </c>
      <c r="J270" s="297">
        <v>6</v>
      </c>
      <c r="K270" s="298">
        <v>28</v>
      </c>
      <c r="L270" s="298">
        <v>34</v>
      </c>
    </row>
    <row r="271" spans="1:12">
      <c r="C271" s="290" t="s">
        <v>62</v>
      </c>
      <c r="D271" s="297">
        <v>1</v>
      </c>
      <c r="E271" s="298">
        <v>3</v>
      </c>
      <c r="F271" s="299">
        <v>4</v>
      </c>
      <c r="G271" s="298">
        <v>1</v>
      </c>
      <c r="H271" s="298">
        <v>1</v>
      </c>
      <c r="I271" s="298">
        <v>2</v>
      </c>
      <c r="J271" s="297">
        <v>2</v>
      </c>
      <c r="K271" s="298">
        <v>4</v>
      </c>
      <c r="L271" s="298">
        <v>6</v>
      </c>
    </row>
    <row r="272" spans="1:12">
      <c r="C272" s="286" t="s">
        <v>50</v>
      </c>
      <c r="D272" s="291">
        <v>20</v>
      </c>
      <c r="E272" s="292">
        <v>98</v>
      </c>
      <c r="F272" s="293">
        <v>118</v>
      </c>
      <c r="G272" s="292">
        <v>4</v>
      </c>
      <c r="H272" s="292">
        <v>26</v>
      </c>
      <c r="I272" s="292">
        <v>30</v>
      </c>
      <c r="J272" s="291">
        <v>24</v>
      </c>
      <c r="K272" s="292">
        <v>124</v>
      </c>
      <c r="L272" s="292">
        <v>148</v>
      </c>
    </row>
    <row r="273" spans="2:12" ht="26.4" customHeight="1">
      <c r="B273" s="666" t="s">
        <v>197</v>
      </c>
      <c r="C273" s="666"/>
      <c r="D273" s="287"/>
      <c r="E273" s="288"/>
      <c r="F273" s="289"/>
      <c r="G273" s="288"/>
      <c r="H273" s="288"/>
      <c r="I273" s="288"/>
      <c r="J273" s="287"/>
      <c r="K273" s="288"/>
      <c r="L273" s="288"/>
    </row>
    <row r="274" spans="2:12">
      <c r="C274" s="290" t="s">
        <v>62</v>
      </c>
      <c r="D274" s="297">
        <v>0</v>
      </c>
      <c r="E274" s="298">
        <v>0</v>
      </c>
      <c r="F274" s="299">
        <v>0</v>
      </c>
      <c r="G274" s="298">
        <v>0</v>
      </c>
      <c r="H274" s="298">
        <v>1</v>
      </c>
      <c r="I274" s="298">
        <v>1</v>
      </c>
      <c r="J274" s="297">
        <v>0</v>
      </c>
      <c r="K274" s="298">
        <v>1</v>
      </c>
      <c r="L274" s="298">
        <v>1</v>
      </c>
    </row>
    <row r="275" spans="2:12">
      <c r="C275" s="286" t="s">
        <v>50</v>
      </c>
      <c r="D275" s="291">
        <v>0</v>
      </c>
      <c r="E275" s="292">
        <v>0</v>
      </c>
      <c r="F275" s="293">
        <v>0</v>
      </c>
      <c r="G275" s="292">
        <v>0</v>
      </c>
      <c r="H275" s="292">
        <v>1</v>
      </c>
      <c r="I275" s="292">
        <v>1</v>
      </c>
      <c r="J275" s="291">
        <v>0</v>
      </c>
      <c r="K275" s="292">
        <v>1</v>
      </c>
      <c r="L275" s="292">
        <v>1</v>
      </c>
    </row>
    <row r="276" spans="2:12">
      <c r="B276" s="666" t="s">
        <v>198</v>
      </c>
      <c r="C276" s="666"/>
      <c r="D276" s="287"/>
      <c r="E276" s="288"/>
      <c r="F276" s="289"/>
      <c r="G276" s="288"/>
      <c r="H276" s="288"/>
      <c r="I276" s="288"/>
      <c r="J276" s="287"/>
      <c r="K276" s="288"/>
      <c r="L276" s="288"/>
    </row>
    <row r="277" spans="2:12">
      <c r="C277" s="290" t="s">
        <v>62</v>
      </c>
      <c r="D277" s="297">
        <v>0</v>
      </c>
      <c r="E277" s="298">
        <v>3</v>
      </c>
      <c r="F277" s="299">
        <v>3</v>
      </c>
      <c r="G277" s="298">
        <v>0</v>
      </c>
      <c r="H277" s="298">
        <v>0</v>
      </c>
      <c r="I277" s="298">
        <v>0</v>
      </c>
      <c r="J277" s="297">
        <v>0</v>
      </c>
      <c r="K277" s="298">
        <v>3</v>
      </c>
      <c r="L277" s="298">
        <v>3</v>
      </c>
    </row>
    <row r="278" spans="2:12">
      <c r="C278" s="286" t="s">
        <v>50</v>
      </c>
      <c r="D278" s="291">
        <v>0</v>
      </c>
      <c r="E278" s="292">
        <v>3</v>
      </c>
      <c r="F278" s="293">
        <v>3</v>
      </c>
      <c r="G278" s="292">
        <v>0</v>
      </c>
      <c r="H278" s="292">
        <v>0</v>
      </c>
      <c r="I278" s="292">
        <v>0</v>
      </c>
      <c r="J278" s="291">
        <v>0</v>
      </c>
      <c r="K278" s="292">
        <v>3</v>
      </c>
      <c r="L278" s="292">
        <v>3</v>
      </c>
    </row>
    <row r="279" spans="2:12">
      <c r="B279" s="285" t="s">
        <v>199</v>
      </c>
      <c r="C279" s="290"/>
      <c r="D279" s="287"/>
      <c r="E279" s="288"/>
      <c r="F279" s="289"/>
      <c r="G279" s="288"/>
      <c r="H279" s="288"/>
      <c r="I279" s="288"/>
      <c r="J279" s="287"/>
      <c r="K279" s="288"/>
    </row>
    <row r="280" spans="2:12">
      <c r="C280" s="290" t="s">
        <v>57</v>
      </c>
      <c r="D280" s="297">
        <v>193</v>
      </c>
      <c r="E280" s="298">
        <v>788</v>
      </c>
      <c r="F280" s="299">
        <v>981</v>
      </c>
      <c r="G280" s="298">
        <v>104</v>
      </c>
      <c r="H280" s="298">
        <v>525</v>
      </c>
      <c r="I280" s="298">
        <v>629</v>
      </c>
      <c r="J280" s="297">
        <v>297</v>
      </c>
      <c r="K280" s="298">
        <v>1313</v>
      </c>
      <c r="L280" s="298">
        <v>1610</v>
      </c>
    </row>
    <row r="281" spans="2:12">
      <c r="C281" s="290" t="s">
        <v>58</v>
      </c>
      <c r="D281" s="297">
        <v>116</v>
      </c>
      <c r="E281" s="298">
        <v>471</v>
      </c>
      <c r="F281" s="299">
        <v>587</v>
      </c>
      <c r="G281" s="298">
        <v>49</v>
      </c>
      <c r="H281" s="298">
        <v>244</v>
      </c>
      <c r="I281" s="298">
        <v>293</v>
      </c>
      <c r="J281" s="297">
        <v>165</v>
      </c>
      <c r="K281" s="298">
        <v>715</v>
      </c>
      <c r="L281" s="298">
        <v>880</v>
      </c>
    </row>
    <row r="282" spans="2:12">
      <c r="C282" s="290" t="s">
        <v>61</v>
      </c>
      <c r="D282" s="297">
        <v>45</v>
      </c>
      <c r="E282" s="298">
        <v>107</v>
      </c>
      <c r="F282" s="299">
        <v>152</v>
      </c>
      <c r="G282" s="298">
        <v>65</v>
      </c>
      <c r="H282" s="298">
        <v>67</v>
      </c>
      <c r="I282" s="298">
        <v>132</v>
      </c>
      <c r="J282" s="297">
        <v>110</v>
      </c>
      <c r="K282" s="298">
        <v>174</v>
      </c>
      <c r="L282" s="298">
        <v>284</v>
      </c>
    </row>
    <row r="283" spans="2:12">
      <c r="C283" s="290" t="s">
        <v>62</v>
      </c>
      <c r="D283" s="297">
        <v>49</v>
      </c>
      <c r="E283" s="298">
        <v>116</v>
      </c>
      <c r="F283" s="299">
        <v>165</v>
      </c>
      <c r="G283" s="298">
        <v>68</v>
      </c>
      <c r="H283" s="298">
        <v>70</v>
      </c>
      <c r="I283" s="298">
        <v>138</v>
      </c>
      <c r="J283" s="297">
        <v>117</v>
      </c>
      <c r="K283" s="298">
        <v>186</v>
      </c>
      <c r="L283" s="298">
        <v>303</v>
      </c>
    </row>
    <row r="284" spans="2:12">
      <c r="C284" s="286" t="s">
        <v>50</v>
      </c>
      <c r="D284" s="291">
        <v>403</v>
      </c>
      <c r="E284" s="292">
        <v>1482</v>
      </c>
      <c r="F284" s="293">
        <v>1885</v>
      </c>
      <c r="G284" s="292">
        <v>286</v>
      </c>
      <c r="H284" s="292">
        <v>906</v>
      </c>
      <c r="I284" s="292">
        <v>1192</v>
      </c>
      <c r="J284" s="291">
        <v>689</v>
      </c>
      <c r="K284" s="292">
        <v>2388</v>
      </c>
      <c r="L284" s="292">
        <v>3077</v>
      </c>
    </row>
    <row r="285" spans="2:12" ht="26.4" customHeight="1">
      <c r="B285" s="666" t="s">
        <v>200</v>
      </c>
      <c r="C285" s="666"/>
      <c r="D285" s="287"/>
      <c r="E285" s="288"/>
      <c r="F285" s="289"/>
      <c r="G285" s="288"/>
      <c r="H285" s="288"/>
      <c r="I285" s="288"/>
      <c r="J285" s="287"/>
      <c r="K285" s="288"/>
      <c r="L285" s="288"/>
    </row>
    <row r="286" spans="2:12">
      <c r="C286" s="290" t="s">
        <v>62</v>
      </c>
      <c r="D286" s="297">
        <v>1</v>
      </c>
      <c r="E286" s="298">
        <v>0</v>
      </c>
      <c r="F286" s="299">
        <v>1</v>
      </c>
      <c r="G286" s="298">
        <v>0</v>
      </c>
      <c r="H286" s="298">
        <v>0</v>
      </c>
      <c r="I286" s="298">
        <v>0</v>
      </c>
      <c r="J286" s="297">
        <v>1</v>
      </c>
      <c r="K286" s="298">
        <v>0</v>
      </c>
      <c r="L286" s="298">
        <v>1</v>
      </c>
    </row>
    <row r="287" spans="2:12">
      <c r="C287" s="286" t="s">
        <v>50</v>
      </c>
      <c r="D287" s="291">
        <v>1</v>
      </c>
      <c r="E287" s="292">
        <v>0</v>
      </c>
      <c r="F287" s="293">
        <v>1</v>
      </c>
      <c r="G287" s="292">
        <v>0</v>
      </c>
      <c r="H287" s="292">
        <v>0</v>
      </c>
      <c r="I287" s="292">
        <v>0</v>
      </c>
      <c r="J287" s="291">
        <v>1</v>
      </c>
      <c r="K287" s="292">
        <v>0</v>
      </c>
      <c r="L287" s="292">
        <v>1</v>
      </c>
    </row>
    <row r="288" spans="2:12">
      <c r="B288" s="285" t="s">
        <v>201</v>
      </c>
      <c r="C288" s="286"/>
      <c r="D288" s="287"/>
      <c r="E288" s="288"/>
      <c r="F288" s="289"/>
      <c r="G288" s="288"/>
      <c r="H288" s="288"/>
      <c r="I288" s="288"/>
      <c r="J288" s="287"/>
      <c r="K288" s="288"/>
      <c r="L288" s="288"/>
    </row>
    <row r="289" spans="1:12" ht="12.6" customHeight="1">
      <c r="C289" s="290" t="s">
        <v>62</v>
      </c>
      <c r="D289" s="297">
        <v>0</v>
      </c>
      <c r="E289" s="298">
        <v>0</v>
      </c>
      <c r="F289" s="299">
        <v>0</v>
      </c>
      <c r="G289" s="298">
        <v>1</v>
      </c>
      <c r="H289" s="298">
        <v>0</v>
      </c>
      <c r="I289" s="298">
        <v>1</v>
      </c>
      <c r="J289" s="297">
        <v>1</v>
      </c>
      <c r="K289" s="298">
        <v>0</v>
      </c>
      <c r="L289" s="298">
        <v>1</v>
      </c>
    </row>
    <row r="290" spans="1:12">
      <c r="C290" s="286" t="s">
        <v>50</v>
      </c>
      <c r="D290" s="291">
        <v>0</v>
      </c>
      <c r="E290" s="292">
        <v>0</v>
      </c>
      <c r="F290" s="293">
        <v>0</v>
      </c>
      <c r="G290" s="292">
        <v>1</v>
      </c>
      <c r="H290" s="292">
        <v>0</v>
      </c>
      <c r="I290" s="292">
        <v>1</v>
      </c>
      <c r="J290" s="291">
        <v>1</v>
      </c>
      <c r="K290" s="292">
        <v>0</v>
      </c>
      <c r="L290" s="292">
        <v>1</v>
      </c>
    </row>
    <row r="291" spans="1:12">
      <c r="A291" s="295"/>
      <c r="B291" s="668" t="s">
        <v>202</v>
      </c>
      <c r="C291" s="669"/>
      <c r="D291" s="287"/>
      <c r="E291" s="288"/>
      <c r="F291" s="289"/>
      <c r="G291" s="288"/>
      <c r="H291" s="288"/>
      <c r="I291" s="288"/>
      <c r="J291" s="287"/>
      <c r="K291" s="295"/>
      <c r="L291" s="295"/>
    </row>
    <row r="292" spans="1:12">
      <c r="A292" s="295"/>
      <c r="C292" s="290" t="s">
        <v>62</v>
      </c>
      <c r="D292" s="297">
        <v>0</v>
      </c>
      <c r="E292" s="298">
        <v>0</v>
      </c>
      <c r="F292" s="299">
        <v>0</v>
      </c>
      <c r="G292" s="298">
        <v>1</v>
      </c>
      <c r="H292" s="298">
        <v>0</v>
      </c>
      <c r="I292" s="298">
        <v>1</v>
      </c>
      <c r="J292" s="297">
        <v>1</v>
      </c>
      <c r="K292" s="298">
        <v>0</v>
      </c>
      <c r="L292" s="298">
        <v>1</v>
      </c>
    </row>
    <row r="293" spans="1:12">
      <c r="A293" s="295"/>
      <c r="C293" s="286" t="s">
        <v>50</v>
      </c>
      <c r="D293" s="291">
        <v>0</v>
      </c>
      <c r="E293" s="292">
        <v>0</v>
      </c>
      <c r="F293" s="293">
        <v>0</v>
      </c>
      <c r="G293" s="292">
        <v>1</v>
      </c>
      <c r="H293" s="292">
        <v>0</v>
      </c>
      <c r="I293" s="292">
        <v>1</v>
      </c>
      <c r="J293" s="291">
        <v>1</v>
      </c>
      <c r="K293" s="292">
        <v>0</v>
      </c>
      <c r="L293" s="292">
        <v>1</v>
      </c>
    </row>
    <row r="294" spans="1:12" ht="27.75" customHeight="1">
      <c r="B294" s="666" t="s">
        <v>203</v>
      </c>
      <c r="C294" s="667"/>
      <c r="D294" s="287"/>
      <c r="E294" s="288"/>
      <c r="F294" s="289"/>
      <c r="G294" s="288"/>
      <c r="H294" s="288"/>
      <c r="I294" s="288"/>
      <c r="J294" s="287"/>
      <c r="K294" s="288"/>
    </row>
    <row r="295" spans="1:12">
      <c r="C295" s="290" t="s">
        <v>57</v>
      </c>
      <c r="D295" s="297">
        <v>4011</v>
      </c>
      <c r="E295" s="298">
        <v>2408</v>
      </c>
      <c r="F295" s="299">
        <v>6419</v>
      </c>
      <c r="G295" s="298">
        <v>341</v>
      </c>
      <c r="H295" s="298">
        <v>257</v>
      </c>
      <c r="I295" s="298">
        <v>598</v>
      </c>
      <c r="J295" s="297">
        <v>4352</v>
      </c>
      <c r="K295" s="298">
        <v>2665</v>
      </c>
      <c r="L295" s="298">
        <v>7017</v>
      </c>
    </row>
    <row r="296" spans="1:12">
      <c r="C296" s="290" t="s">
        <v>58</v>
      </c>
      <c r="D296" s="297">
        <v>2753</v>
      </c>
      <c r="E296" s="298">
        <v>1713</v>
      </c>
      <c r="F296" s="299">
        <v>4466</v>
      </c>
      <c r="G296" s="298">
        <v>448</v>
      </c>
      <c r="H296" s="298">
        <v>520</v>
      </c>
      <c r="I296" s="298">
        <v>968</v>
      </c>
      <c r="J296" s="297">
        <v>3201</v>
      </c>
      <c r="K296" s="298">
        <v>2233</v>
      </c>
      <c r="L296" s="298">
        <v>5434</v>
      </c>
    </row>
    <row r="297" spans="1:12">
      <c r="C297" s="290" t="s">
        <v>60</v>
      </c>
      <c r="D297" s="297">
        <v>50</v>
      </c>
      <c r="E297" s="298">
        <v>12</v>
      </c>
      <c r="F297" s="299">
        <v>62</v>
      </c>
      <c r="G297" s="298">
        <v>23</v>
      </c>
      <c r="H297" s="298">
        <v>19</v>
      </c>
      <c r="I297" s="298">
        <v>42</v>
      </c>
      <c r="J297" s="297">
        <v>73</v>
      </c>
      <c r="K297" s="298">
        <v>31</v>
      </c>
      <c r="L297" s="298">
        <v>104</v>
      </c>
    </row>
    <row r="298" spans="1:12">
      <c r="C298" s="290" t="s">
        <v>61</v>
      </c>
      <c r="D298" s="297">
        <v>208</v>
      </c>
      <c r="E298" s="298">
        <v>159</v>
      </c>
      <c r="F298" s="299">
        <v>367</v>
      </c>
      <c r="G298" s="298">
        <v>188</v>
      </c>
      <c r="H298" s="298">
        <v>167</v>
      </c>
      <c r="I298" s="298">
        <v>355</v>
      </c>
      <c r="J298" s="297">
        <v>396</v>
      </c>
      <c r="K298" s="298">
        <v>326</v>
      </c>
      <c r="L298" s="298">
        <v>722</v>
      </c>
    </row>
    <row r="299" spans="1:12">
      <c r="C299" s="290" t="s">
        <v>62</v>
      </c>
      <c r="D299" s="297">
        <v>196</v>
      </c>
      <c r="E299" s="298">
        <v>149</v>
      </c>
      <c r="F299" s="299">
        <v>345</v>
      </c>
      <c r="G299" s="298">
        <v>213</v>
      </c>
      <c r="H299" s="298">
        <v>150</v>
      </c>
      <c r="I299" s="298">
        <v>363</v>
      </c>
      <c r="J299" s="297">
        <v>409</v>
      </c>
      <c r="K299" s="298">
        <v>299</v>
      </c>
      <c r="L299" s="298">
        <v>708</v>
      </c>
    </row>
    <row r="300" spans="1:12">
      <c r="C300" s="290" t="s">
        <v>63</v>
      </c>
      <c r="D300" s="297">
        <v>382</v>
      </c>
      <c r="E300" s="298">
        <v>223</v>
      </c>
      <c r="F300" s="299">
        <v>605</v>
      </c>
      <c r="G300" s="298">
        <v>126</v>
      </c>
      <c r="H300" s="298">
        <v>156</v>
      </c>
      <c r="I300" s="298">
        <v>282</v>
      </c>
      <c r="J300" s="297">
        <v>508</v>
      </c>
      <c r="K300" s="298">
        <v>379</v>
      </c>
      <c r="L300" s="298">
        <v>887</v>
      </c>
    </row>
    <row r="301" spans="1:12">
      <c r="C301" s="290" t="s">
        <v>64</v>
      </c>
      <c r="D301" s="297">
        <v>476</v>
      </c>
      <c r="E301" s="298">
        <v>372</v>
      </c>
      <c r="F301" s="299">
        <v>848</v>
      </c>
      <c r="G301" s="298">
        <v>31</v>
      </c>
      <c r="H301" s="298">
        <v>23</v>
      </c>
      <c r="I301" s="298">
        <v>54</v>
      </c>
      <c r="J301" s="297">
        <v>507</v>
      </c>
      <c r="K301" s="298">
        <v>395</v>
      </c>
      <c r="L301" s="298">
        <v>902</v>
      </c>
    </row>
    <row r="302" spans="1:12">
      <c r="A302" s="295"/>
      <c r="C302" s="286" t="s">
        <v>50</v>
      </c>
      <c r="D302" s="291">
        <v>8076</v>
      </c>
      <c r="E302" s="292">
        <v>5036</v>
      </c>
      <c r="F302" s="293">
        <v>13112</v>
      </c>
      <c r="G302" s="292">
        <v>1370</v>
      </c>
      <c r="H302" s="292">
        <v>1292</v>
      </c>
      <c r="I302" s="292">
        <v>2662</v>
      </c>
      <c r="J302" s="291">
        <v>9446</v>
      </c>
      <c r="K302" s="292">
        <v>6328</v>
      </c>
      <c r="L302" s="292">
        <v>15774</v>
      </c>
    </row>
    <row r="303" spans="1:12" ht="66" customHeight="1">
      <c r="A303" s="295"/>
      <c r="B303" s="666" t="s">
        <v>204</v>
      </c>
      <c r="C303" s="667"/>
      <c r="D303" s="287"/>
      <c r="E303" s="288"/>
      <c r="F303" s="289"/>
      <c r="G303" s="288"/>
      <c r="H303" s="288"/>
      <c r="I303" s="288"/>
      <c r="J303" s="287"/>
      <c r="K303" s="288"/>
      <c r="L303" s="288"/>
    </row>
    <row r="304" spans="1:12">
      <c r="A304" s="295"/>
      <c r="C304" s="290" t="s">
        <v>60</v>
      </c>
      <c r="D304" s="297">
        <v>16</v>
      </c>
      <c r="E304" s="298">
        <v>6</v>
      </c>
      <c r="F304" s="299">
        <v>22</v>
      </c>
      <c r="G304" s="298">
        <v>5</v>
      </c>
      <c r="H304" s="298">
        <v>2</v>
      </c>
      <c r="I304" s="298">
        <v>7</v>
      </c>
      <c r="J304" s="297">
        <v>21</v>
      </c>
      <c r="K304" s="298">
        <v>8</v>
      </c>
      <c r="L304" s="298">
        <v>29</v>
      </c>
    </row>
    <row r="305" spans="1:12">
      <c r="A305" s="295"/>
      <c r="C305" s="286" t="s">
        <v>50</v>
      </c>
      <c r="D305" s="291">
        <v>16</v>
      </c>
      <c r="E305" s="292">
        <v>6</v>
      </c>
      <c r="F305" s="293">
        <v>22</v>
      </c>
      <c r="G305" s="292">
        <v>5</v>
      </c>
      <c r="H305" s="292">
        <v>2</v>
      </c>
      <c r="I305" s="292">
        <v>7</v>
      </c>
      <c r="J305" s="291">
        <v>21</v>
      </c>
      <c r="K305" s="292">
        <v>8</v>
      </c>
      <c r="L305" s="292">
        <v>29</v>
      </c>
    </row>
    <row r="306" spans="1:12" ht="26.25" customHeight="1">
      <c r="A306" s="295"/>
      <c r="B306" s="666" t="s">
        <v>205</v>
      </c>
      <c r="C306" s="667"/>
      <c r="D306" s="287"/>
      <c r="E306" s="288"/>
      <c r="F306" s="289"/>
      <c r="G306" s="288"/>
      <c r="H306" s="288"/>
      <c r="I306" s="288"/>
      <c r="J306" s="287"/>
      <c r="K306" s="288"/>
      <c r="L306" s="288"/>
    </row>
    <row r="307" spans="1:12">
      <c r="A307" s="295"/>
      <c r="C307" s="290" t="s">
        <v>62</v>
      </c>
      <c r="D307" s="297">
        <v>0</v>
      </c>
      <c r="E307" s="298">
        <v>0</v>
      </c>
      <c r="F307" s="299">
        <v>0</v>
      </c>
      <c r="G307" s="298">
        <v>1</v>
      </c>
      <c r="H307" s="298">
        <v>0</v>
      </c>
      <c r="I307" s="298">
        <v>1</v>
      </c>
      <c r="J307" s="297">
        <v>1</v>
      </c>
      <c r="K307" s="298">
        <v>0</v>
      </c>
      <c r="L307" s="298">
        <v>1</v>
      </c>
    </row>
    <row r="308" spans="1:12">
      <c r="A308" s="295"/>
      <c r="C308" s="286" t="s">
        <v>50</v>
      </c>
      <c r="D308" s="291">
        <v>0</v>
      </c>
      <c r="E308" s="292">
        <v>0</v>
      </c>
      <c r="F308" s="293">
        <v>0</v>
      </c>
      <c r="G308" s="292">
        <v>1</v>
      </c>
      <c r="H308" s="292">
        <v>0</v>
      </c>
      <c r="I308" s="292">
        <v>1</v>
      </c>
      <c r="J308" s="291">
        <v>1</v>
      </c>
      <c r="K308" s="292">
        <v>0</v>
      </c>
      <c r="L308" s="292">
        <v>1</v>
      </c>
    </row>
    <row r="309" spans="1:12" ht="67.95" customHeight="1">
      <c r="A309" s="295"/>
      <c r="B309" s="668" t="s">
        <v>206</v>
      </c>
      <c r="C309" s="669"/>
      <c r="D309" s="287"/>
      <c r="E309" s="288"/>
      <c r="F309" s="289"/>
      <c r="G309" s="288"/>
      <c r="H309" s="288"/>
      <c r="I309" s="288"/>
      <c r="J309" s="287"/>
      <c r="K309" s="288"/>
    </row>
    <row r="310" spans="1:12">
      <c r="A310" s="295"/>
      <c r="C310" s="290" t="s">
        <v>62</v>
      </c>
      <c r="D310" s="297">
        <v>0</v>
      </c>
      <c r="E310" s="298">
        <v>1</v>
      </c>
      <c r="F310" s="299">
        <v>1</v>
      </c>
      <c r="G310" s="298">
        <v>0</v>
      </c>
      <c r="H310" s="298">
        <v>0</v>
      </c>
      <c r="I310" s="298">
        <v>0</v>
      </c>
      <c r="J310" s="297">
        <v>0</v>
      </c>
      <c r="K310" s="298">
        <v>1</v>
      </c>
      <c r="L310" s="298">
        <v>1</v>
      </c>
    </row>
    <row r="311" spans="1:12">
      <c r="A311" s="295"/>
      <c r="C311" s="286" t="s">
        <v>50</v>
      </c>
      <c r="D311" s="291">
        <v>0</v>
      </c>
      <c r="E311" s="292">
        <v>1</v>
      </c>
      <c r="F311" s="293">
        <v>1</v>
      </c>
      <c r="G311" s="292">
        <v>0</v>
      </c>
      <c r="H311" s="292">
        <v>0</v>
      </c>
      <c r="I311" s="292">
        <v>0</v>
      </c>
      <c r="J311" s="291">
        <v>0</v>
      </c>
      <c r="K311" s="292">
        <v>1</v>
      </c>
      <c r="L311" s="292">
        <v>1</v>
      </c>
    </row>
    <row r="312" spans="1:12" ht="65.25" customHeight="1">
      <c r="A312" s="295"/>
      <c r="B312" s="666" t="s">
        <v>207</v>
      </c>
      <c r="C312" s="667"/>
      <c r="D312" s="287"/>
      <c r="E312" s="288"/>
      <c r="F312" s="289"/>
      <c r="G312" s="288"/>
      <c r="H312" s="288"/>
      <c r="I312" s="288"/>
      <c r="J312" s="287"/>
      <c r="K312" s="288"/>
      <c r="L312" s="288"/>
    </row>
    <row r="313" spans="1:12">
      <c r="A313" s="295"/>
      <c r="C313" s="290" t="s">
        <v>58</v>
      </c>
      <c r="D313" s="297">
        <v>4</v>
      </c>
      <c r="E313" s="298">
        <v>4</v>
      </c>
      <c r="F313" s="299">
        <v>8</v>
      </c>
      <c r="G313" s="298">
        <v>25</v>
      </c>
      <c r="H313" s="298">
        <v>51</v>
      </c>
      <c r="I313" s="298">
        <v>76</v>
      </c>
      <c r="J313" s="297">
        <v>29</v>
      </c>
      <c r="K313" s="298">
        <v>55</v>
      </c>
      <c r="L313" s="298">
        <v>84</v>
      </c>
    </row>
    <row r="314" spans="1:12">
      <c r="A314" s="295"/>
      <c r="C314" s="286" t="s">
        <v>50</v>
      </c>
      <c r="D314" s="291">
        <v>4</v>
      </c>
      <c r="E314" s="292">
        <v>4</v>
      </c>
      <c r="F314" s="293">
        <v>8</v>
      </c>
      <c r="G314" s="292">
        <v>25</v>
      </c>
      <c r="H314" s="292">
        <v>51</v>
      </c>
      <c r="I314" s="292">
        <v>76</v>
      </c>
      <c r="J314" s="291">
        <v>29</v>
      </c>
      <c r="K314" s="292">
        <v>55</v>
      </c>
      <c r="L314" s="292">
        <v>84</v>
      </c>
    </row>
    <row r="315" spans="1:12" ht="46.95" customHeight="1">
      <c r="A315" s="295"/>
      <c r="B315" s="666" t="s">
        <v>208</v>
      </c>
      <c r="C315" s="667"/>
      <c r="D315" s="287"/>
      <c r="E315" s="288"/>
      <c r="F315" s="289"/>
      <c r="G315" s="288"/>
      <c r="H315" s="288"/>
      <c r="I315" s="288"/>
      <c r="J315" s="287"/>
      <c r="K315" s="288"/>
      <c r="L315" s="288"/>
    </row>
    <row r="316" spans="1:12">
      <c r="A316" s="295"/>
      <c r="B316" s="294"/>
      <c r="C316" s="290" t="s">
        <v>62</v>
      </c>
      <c r="D316" s="297">
        <v>1</v>
      </c>
      <c r="E316" s="298">
        <v>0</v>
      </c>
      <c r="F316" s="299">
        <v>1</v>
      </c>
      <c r="G316" s="298">
        <v>0</v>
      </c>
      <c r="H316" s="298">
        <v>0</v>
      </c>
      <c r="I316" s="298">
        <v>0</v>
      </c>
      <c r="J316" s="297">
        <v>1</v>
      </c>
      <c r="K316" s="298">
        <v>0</v>
      </c>
      <c r="L316" s="298">
        <v>1</v>
      </c>
    </row>
    <row r="317" spans="1:12" ht="13.95" customHeight="1">
      <c r="A317" s="295"/>
      <c r="C317" s="286" t="s">
        <v>50</v>
      </c>
      <c r="D317" s="291">
        <v>1</v>
      </c>
      <c r="E317" s="292">
        <v>0</v>
      </c>
      <c r="F317" s="293">
        <v>1</v>
      </c>
      <c r="G317" s="292">
        <v>0</v>
      </c>
      <c r="H317" s="292">
        <v>0</v>
      </c>
      <c r="I317" s="292">
        <v>0</v>
      </c>
      <c r="J317" s="291">
        <v>1</v>
      </c>
      <c r="K317" s="292">
        <v>0</v>
      </c>
      <c r="L317" s="292">
        <v>1</v>
      </c>
    </row>
    <row r="318" spans="1:12" ht="54" customHeight="1">
      <c r="A318" s="295"/>
      <c r="B318" s="666" t="s">
        <v>209</v>
      </c>
      <c r="C318" s="667"/>
      <c r="D318" s="287"/>
      <c r="E318" s="288"/>
      <c r="F318" s="289"/>
      <c r="G318" s="288"/>
      <c r="H318" s="288"/>
      <c r="I318" s="288"/>
      <c r="J318" s="287"/>
      <c r="K318" s="288"/>
      <c r="L318" s="288"/>
    </row>
    <row r="319" spans="1:12">
      <c r="A319" s="295"/>
      <c r="B319" s="294"/>
      <c r="C319" s="321" t="s">
        <v>58</v>
      </c>
      <c r="D319" s="297">
        <v>15</v>
      </c>
      <c r="E319" s="298">
        <v>240</v>
      </c>
      <c r="F319" s="299">
        <v>255</v>
      </c>
      <c r="G319" s="298">
        <v>4</v>
      </c>
      <c r="H319" s="298">
        <v>12</v>
      </c>
      <c r="I319" s="298">
        <v>16</v>
      </c>
      <c r="J319" s="297">
        <v>19</v>
      </c>
      <c r="K319" s="298">
        <v>252</v>
      </c>
      <c r="L319" s="298">
        <v>271</v>
      </c>
    </row>
    <row r="320" spans="1:12">
      <c r="A320" s="295"/>
      <c r="C320" s="290" t="s">
        <v>61</v>
      </c>
      <c r="D320" s="297">
        <v>0</v>
      </c>
      <c r="E320" s="298">
        <v>2</v>
      </c>
      <c r="F320" s="299">
        <v>2</v>
      </c>
      <c r="G320" s="298">
        <v>0</v>
      </c>
      <c r="H320" s="298">
        <v>1</v>
      </c>
      <c r="I320" s="298">
        <v>1</v>
      </c>
      <c r="J320" s="297">
        <v>0</v>
      </c>
      <c r="K320" s="298">
        <v>3</v>
      </c>
      <c r="L320" s="298">
        <v>3</v>
      </c>
    </row>
    <row r="321" spans="1:12">
      <c r="A321" s="295"/>
      <c r="C321" s="290" t="s">
        <v>62</v>
      </c>
      <c r="D321" s="297">
        <v>2</v>
      </c>
      <c r="E321" s="298">
        <v>4</v>
      </c>
      <c r="F321" s="299">
        <v>6</v>
      </c>
      <c r="G321" s="298">
        <v>1</v>
      </c>
      <c r="H321" s="298">
        <v>6</v>
      </c>
      <c r="I321" s="298">
        <v>7</v>
      </c>
      <c r="J321" s="297">
        <v>3</v>
      </c>
      <c r="K321" s="298">
        <v>10</v>
      </c>
      <c r="L321" s="298">
        <v>13</v>
      </c>
    </row>
    <row r="322" spans="1:12">
      <c r="A322" s="295"/>
      <c r="C322" s="290" t="s">
        <v>64</v>
      </c>
      <c r="D322" s="297">
        <v>13</v>
      </c>
      <c r="E322" s="298">
        <v>130</v>
      </c>
      <c r="F322" s="299">
        <v>143</v>
      </c>
      <c r="G322" s="298">
        <v>0</v>
      </c>
      <c r="H322" s="298">
        <v>6</v>
      </c>
      <c r="I322" s="298">
        <v>6</v>
      </c>
      <c r="J322" s="297">
        <v>13</v>
      </c>
      <c r="K322" s="298">
        <v>136</v>
      </c>
      <c r="L322" s="298">
        <v>149</v>
      </c>
    </row>
    <row r="323" spans="1:12">
      <c r="A323" s="295"/>
      <c r="C323" s="286" t="s">
        <v>50</v>
      </c>
      <c r="D323" s="291">
        <v>30</v>
      </c>
      <c r="E323" s="292">
        <v>376</v>
      </c>
      <c r="F323" s="293">
        <v>406</v>
      </c>
      <c r="G323" s="292">
        <v>5</v>
      </c>
      <c r="H323" s="292">
        <v>25</v>
      </c>
      <c r="I323" s="292">
        <v>30</v>
      </c>
      <c r="J323" s="291">
        <v>35</v>
      </c>
      <c r="K323" s="292">
        <v>401</v>
      </c>
      <c r="L323" s="292">
        <v>436</v>
      </c>
    </row>
    <row r="324" spans="1:12" ht="26.4" customHeight="1">
      <c r="A324" s="295"/>
      <c r="B324" s="668" t="s">
        <v>210</v>
      </c>
      <c r="C324" s="669"/>
      <c r="D324" s="287"/>
      <c r="E324" s="288"/>
      <c r="F324" s="289"/>
      <c r="G324" s="288"/>
      <c r="H324" s="288"/>
      <c r="I324" s="288"/>
      <c r="J324" s="287"/>
      <c r="K324" s="288"/>
    </row>
    <row r="325" spans="1:12">
      <c r="A325" s="295"/>
      <c r="C325" s="290" t="s">
        <v>61</v>
      </c>
      <c r="D325" s="297">
        <v>0</v>
      </c>
      <c r="E325" s="298">
        <v>1</v>
      </c>
      <c r="F325" s="299">
        <v>1</v>
      </c>
      <c r="G325" s="298">
        <v>0</v>
      </c>
      <c r="H325" s="298">
        <v>0</v>
      </c>
      <c r="I325" s="298">
        <v>0</v>
      </c>
      <c r="J325" s="297">
        <v>0</v>
      </c>
      <c r="K325" s="298">
        <v>1</v>
      </c>
      <c r="L325" s="298">
        <v>1</v>
      </c>
    </row>
    <row r="326" spans="1:12">
      <c r="A326" s="295"/>
      <c r="C326" s="286" t="s">
        <v>50</v>
      </c>
      <c r="D326" s="291">
        <v>0</v>
      </c>
      <c r="E326" s="292">
        <v>1</v>
      </c>
      <c r="F326" s="293">
        <v>1</v>
      </c>
      <c r="G326" s="292">
        <v>0</v>
      </c>
      <c r="H326" s="292">
        <v>0</v>
      </c>
      <c r="I326" s="292">
        <v>0</v>
      </c>
      <c r="J326" s="291">
        <v>0</v>
      </c>
      <c r="K326" s="292">
        <v>1</v>
      </c>
      <c r="L326" s="292">
        <v>1</v>
      </c>
    </row>
    <row r="327" spans="1:12" ht="42" customHeight="1">
      <c r="A327" s="295"/>
      <c r="B327" s="666" t="s">
        <v>211</v>
      </c>
      <c r="C327" s="667"/>
      <c r="D327" s="287"/>
      <c r="E327" s="288"/>
      <c r="F327" s="289"/>
      <c r="G327" s="288"/>
      <c r="H327" s="288"/>
      <c r="I327" s="288"/>
      <c r="J327" s="287"/>
      <c r="K327" s="288"/>
      <c r="L327" s="288"/>
    </row>
    <row r="328" spans="1:12">
      <c r="A328" s="295"/>
      <c r="B328" s="294"/>
      <c r="C328" s="321" t="s">
        <v>58</v>
      </c>
      <c r="D328" s="297">
        <v>83</v>
      </c>
      <c r="E328" s="298">
        <v>139</v>
      </c>
      <c r="F328" s="299">
        <v>222</v>
      </c>
      <c r="G328" s="298">
        <v>1</v>
      </c>
      <c r="H328" s="298">
        <v>1</v>
      </c>
      <c r="I328" s="298">
        <v>2</v>
      </c>
      <c r="J328" s="297">
        <v>84</v>
      </c>
      <c r="K328" s="298">
        <v>140</v>
      </c>
      <c r="L328" s="298">
        <v>224</v>
      </c>
    </row>
    <row r="329" spans="1:12">
      <c r="A329" s="295"/>
      <c r="B329" s="294"/>
      <c r="C329" s="321" t="s">
        <v>63</v>
      </c>
      <c r="D329" s="297">
        <v>0</v>
      </c>
      <c r="E329" s="298">
        <v>2</v>
      </c>
      <c r="F329" s="299">
        <v>2</v>
      </c>
      <c r="G329" s="298">
        <v>0</v>
      </c>
      <c r="H329" s="298">
        <v>0</v>
      </c>
      <c r="I329" s="298">
        <v>0</v>
      </c>
      <c r="J329" s="297">
        <v>0</v>
      </c>
      <c r="K329" s="298">
        <v>2</v>
      </c>
      <c r="L329" s="298">
        <v>2</v>
      </c>
    </row>
    <row r="330" spans="1:12">
      <c r="A330" s="295"/>
      <c r="C330" s="290" t="s">
        <v>64</v>
      </c>
      <c r="D330" s="297">
        <v>0</v>
      </c>
      <c r="E330" s="298">
        <v>1</v>
      </c>
      <c r="F330" s="299">
        <v>1</v>
      </c>
      <c r="G330" s="298">
        <v>0</v>
      </c>
      <c r="H330" s="298">
        <v>0</v>
      </c>
      <c r="I330" s="298">
        <v>0</v>
      </c>
      <c r="J330" s="297">
        <v>0</v>
      </c>
      <c r="K330" s="298">
        <v>1</v>
      </c>
      <c r="L330" s="298">
        <v>1</v>
      </c>
    </row>
    <row r="331" spans="1:12">
      <c r="A331" s="295"/>
      <c r="C331" s="286" t="s">
        <v>50</v>
      </c>
      <c r="D331" s="291">
        <v>83</v>
      </c>
      <c r="E331" s="292">
        <v>142</v>
      </c>
      <c r="F331" s="293">
        <v>225</v>
      </c>
      <c r="G331" s="292">
        <v>1</v>
      </c>
      <c r="H331" s="292">
        <v>1</v>
      </c>
      <c r="I331" s="292">
        <v>2</v>
      </c>
      <c r="J331" s="291">
        <v>84</v>
      </c>
      <c r="K331" s="292">
        <v>143</v>
      </c>
      <c r="L331" s="292">
        <v>227</v>
      </c>
    </row>
    <row r="332" spans="1:12" ht="27" customHeight="1">
      <c r="A332" s="295"/>
      <c r="B332" s="668" t="s">
        <v>212</v>
      </c>
      <c r="C332" s="669"/>
      <c r="D332" s="287"/>
      <c r="E332" s="288"/>
      <c r="F332" s="289"/>
      <c r="G332" s="288"/>
      <c r="H332" s="288"/>
      <c r="I332" s="288"/>
      <c r="J332" s="287"/>
      <c r="K332" s="288"/>
      <c r="L332" s="288"/>
    </row>
    <row r="333" spans="1:12">
      <c r="A333" s="295"/>
      <c r="C333" s="295" t="s">
        <v>57</v>
      </c>
      <c r="D333" s="297">
        <v>112</v>
      </c>
      <c r="E333" s="298">
        <v>221</v>
      </c>
      <c r="F333" s="299">
        <v>333</v>
      </c>
      <c r="G333" s="298">
        <v>18</v>
      </c>
      <c r="H333" s="298">
        <v>21</v>
      </c>
      <c r="I333" s="298">
        <v>39</v>
      </c>
      <c r="J333" s="297">
        <v>130</v>
      </c>
      <c r="K333" s="298">
        <v>242</v>
      </c>
      <c r="L333" s="298">
        <v>372</v>
      </c>
    </row>
    <row r="334" spans="1:12">
      <c r="A334" s="295"/>
      <c r="C334" s="295" t="s">
        <v>58</v>
      </c>
      <c r="D334" s="297">
        <v>21</v>
      </c>
      <c r="E334" s="298">
        <v>42</v>
      </c>
      <c r="F334" s="299">
        <v>63</v>
      </c>
      <c r="G334" s="298">
        <v>2</v>
      </c>
      <c r="H334" s="298">
        <v>0</v>
      </c>
      <c r="I334" s="298">
        <v>2</v>
      </c>
      <c r="J334" s="297">
        <v>23</v>
      </c>
      <c r="K334" s="298">
        <v>42</v>
      </c>
      <c r="L334" s="298">
        <v>65</v>
      </c>
    </row>
    <row r="335" spans="1:12">
      <c r="A335" s="295"/>
      <c r="C335" s="295" t="s">
        <v>60</v>
      </c>
      <c r="D335" s="297">
        <v>5</v>
      </c>
      <c r="E335" s="298">
        <v>3</v>
      </c>
      <c r="F335" s="299">
        <v>8</v>
      </c>
      <c r="G335" s="298">
        <v>18</v>
      </c>
      <c r="H335" s="298">
        <v>32</v>
      </c>
      <c r="I335" s="298">
        <v>50</v>
      </c>
      <c r="J335" s="297">
        <v>23</v>
      </c>
      <c r="K335" s="298">
        <v>35</v>
      </c>
      <c r="L335" s="298">
        <v>58</v>
      </c>
    </row>
    <row r="336" spans="1:12">
      <c r="A336" s="295"/>
      <c r="C336" s="295" t="s">
        <v>62</v>
      </c>
      <c r="D336" s="297">
        <v>4</v>
      </c>
      <c r="E336" s="298">
        <v>8</v>
      </c>
      <c r="F336" s="299">
        <v>12</v>
      </c>
      <c r="G336" s="298">
        <v>5</v>
      </c>
      <c r="H336" s="298">
        <v>3</v>
      </c>
      <c r="I336" s="298">
        <v>8</v>
      </c>
      <c r="J336" s="297">
        <v>9</v>
      </c>
      <c r="K336" s="298">
        <v>11</v>
      </c>
      <c r="L336" s="298">
        <v>20</v>
      </c>
    </row>
    <row r="337" spans="1:12" ht="15" customHeight="1">
      <c r="A337" s="295"/>
      <c r="C337" s="295" t="s">
        <v>63</v>
      </c>
      <c r="D337" s="300">
        <v>2</v>
      </c>
      <c r="E337" s="301">
        <v>1</v>
      </c>
      <c r="F337" s="302">
        <v>3</v>
      </c>
      <c r="G337" s="301">
        <v>0</v>
      </c>
      <c r="H337" s="301">
        <v>0</v>
      </c>
      <c r="I337" s="301">
        <v>0</v>
      </c>
      <c r="J337" s="300">
        <v>2</v>
      </c>
      <c r="K337" s="301">
        <v>1</v>
      </c>
      <c r="L337" s="301">
        <v>3</v>
      </c>
    </row>
    <row r="338" spans="1:12">
      <c r="A338" s="295"/>
      <c r="C338" s="286" t="s">
        <v>50</v>
      </c>
      <c r="D338" s="291">
        <v>144</v>
      </c>
      <c r="E338" s="292">
        <v>275</v>
      </c>
      <c r="F338" s="293">
        <v>419</v>
      </c>
      <c r="G338" s="292">
        <v>43</v>
      </c>
      <c r="H338" s="292">
        <v>56</v>
      </c>
      <c r="I338" s="292">
        <v>99</v>
      </c>
      <c r="J338" s="291">
        <v>187</v>
      </c>
      <c r="K338" s="292">
        <v>331</v>
      </c>
      <c r="L338" s="292">
        <v>518</v>
      </c>
    </row>
    <row r="339" spans="1:12" ht="46.2" customHeight="1">
      <c r="A339" s="295"/>
      <c r="B339" s="666" t="s">
        <v>213</v>
      </c>
      <c r="C339" s="667"/>
      <c r="D339" s="287"/>
      <c r="E339" s="288"/>
      <c r="F339" s="289"/>
      <c r="G339" s="288"/>
      <c r="H339" s="288"/>
      <c r="I339" s="288"/>
      <c r="J339" s="287"/>
      <c r="K339" s="288"/>
      <c r="L339" s="288"/>
    </row>
    <row r="340" spans="1:12">
      <c r="A340" s="295"/>
      <c r="C340" s="290" t="s">
        <v>60</v>
      </c>
      <c r="D340" s="297">
        <v>2</v>
      </c>
      <c r="E340" s="298">
        <v>10</v>
      </c>
      <c r="F340" s="299">
        <v>12</v>
      </c>
      <c r="G340" s="298">
        <v>39</v>
      </c>
      <c r="H340" s="298">
        <v>48</v>
      </c>
      <c r="I340" s="298">
        <v>87</v>
      </c>
      <c r="J340" s="297">
        <v>41</v>
      </c>
      <c r="K340" s="298">
        <v>58</v>
      </c>
      <c r="L340" s="298">
        <v>99</v>
      </c>
    </row>
    <row r="341" spans="1:12" ht="14.25" customHeight="1">
      <c r="A341" s="295"/>
      <c r="C341" s="290" t="s">
        <v>62</v>
      </c>
      <c r="D341" s="297">
        <v>4</v>
      </c>
      <c r="E341" s="298">
        <v>2</v>
      </c>
      <c r="F341" s="299">
        <v>6</v>
      </c>
      <c r="G341" s="298">
        <v>21</v>
      </c>
      <c r="H341" s="298">
        <v>11</v>
      </c>
      <c r="I341" s="298">
        <v>32</v>
      </c>
      <c r="J341" s="297">
        <v>25</v>
      </c>
      <c r="K341" s="298">
        <v>13</v>
      </c>
      <c r="L341" s="298">
        <v>38</v>
      </c>
    </row>
    <row r="342" spans="1:12">
      <c r="A342" s="295"/>
      <c r="C342" s="286" t="s">
        <v>50</v>
      </c>
      <c r="D342" s="291">
        <v>6</v>
      </c>
      <c r="E342" s="292">
        <v>12</v>
      </c>
      <c r="F342" s="293">
        <v>18</v>
      </c>
      <c r="G342" s="292">
        <v>60</v>
      </c>
      <c r="H342" s="292">
        <v>59</v>
      </c>
      <c r="I342" s="292">
        <v>119</v>
      </c>
      <c r="J342" s="291">
        <v>66</v>
      </c>
      <c r="K342" s="292">
        <v>71</v>
      </c>
      <c r="L342" s="292">
        <v>137</v>
      </c>
    </row>
    <row r="343" spans="1:12" ht="38.25" customHeight="1">
      <c r="A343" s="295"/>
      <c r="B343" s="666" t="s">
        <v>214</v>
      </c>
      <c r="C343" s="667"/>
      <c r="D343" s="287"/>
      <c r="E343" s="288"/>
      <c r="F343" s="289"/>
      <c r="G343" s="288"/>
      <c r="H343" s="288"/>
      <c r="I343" s="288"/>
      <c r="J343" s="287"/>
      <c r="K343" s="288"/>
    </row>
    <row r="344" spans="1:12">
      <c r="A344" s="295"/>
      <c r="C344" s="290" t="s">
        <v>61</v>
      </c>
      <c r="D344" s="297">
        <v>0</v>
      </c>
      <c r="E344" s="298">
        <v>3</v>
      </c>
      <c r="F344" s="299">
        <v>3</v>
      </c>
      <c r="G344" s="298">
        <v>0</v>
      </c>
      <c r="H344" s="298">
        <v>0</v>
      </c>
      <c r="I344" s="298">
        <v>0</v>
      </c>
      <c r="J344" s="297">
        <v>0</v>
      </c>
      <c r="K344" s="298">
        <v>3</v>
      </c>
      <c r="L344" s="298">
        <v>3</v>
      </c>
    </row>
    <row r="345" spans="1:12">
      <c r="A345" s="295"/>
      <c r="C345" s="290" t="s">
        <v>62</v>
      </c>
      <c r="D345" s="297">
        <v>0</v>
      </c>
      <c r="E345" s="298">
        <v>3</v>
      </c>
      <c r="F345" s="299">
        <v>3</v>
      </c>
      <c r="G345" s="298">
        <v>0</v>
      </c>
      <c r="H345" s="298">
        <v>0</v>
      </c>
      <c r="I345" s="298">
        <v>0</v>
      </c>
      <c r="J345" s="297">
        <v>0</v>
      </c>
      <c r="K345" s="298">
        <v>3</v>
      </c>
      <c r="L345" s="298">
        <v>3</v>
      </c>
    </row>
    <row r="346" spans="1:12">
      <c r="A346" s="295"/>
      <c r="C346" s="286" t="s">
        <v>50</v>
      </c>
      <c r="D346" s="291">
        <v>0</v>
      </c>
      <c r="E346" s="292">
        <v>6</v>
      </c>
      <c r="F346" s="293">
        <v>6</v>
      </c>
      <c r="G346" s="292">
        <v>0</v>
      </c>
      <c r="H346" s="292">
        <v>0</v>
      </c>
      <c r="I346" s="292">
        <v>0</v>
      </c>
      <c r="J346" s="291">
        <v>0</v>
      </c>
      <c r="K346" s="292">
        <v>6</v>
      </c>
      <c r="L346" s="292">
        <v>6</v>
      </c>
    </row>
    <row r="347" spans="1:12" ht="39.75" customHeight="1">
      <c r="A347" s="295"/>
      <c r="B347" s="666" t="s">
        <v>215</v>
      </c>
      <c r="C347" s="667"/>
      <c r="D347" s="287"/>
      <c r="E347" s="288"/>
      <c r="F347" s="289"/>
      <c r="G347" s="288"/>
      <c r="H347" s="288"/>
      <c r="I347" s="288"/>
      <c r="J347" s="287"/>
      <c r="K347" s="288"/>
    </row>
    <row r="348" spans="1:12" ht="14.25" customHeight="1">
      <c r="A348" s="295"/>
      <c r="C348" s="290" t="s">
        <v>62</v>
      </c>
      <c r="D348" s="297">
        <v>2</v>
      </c>
      <c r="E348" s="298">
        <v>2</v>
      </c>
      <c r="F348" s="299">
        <v>4</v>
      </c>
      <c r="G348" s="298">
        <v>0</v>
      </c>
      <c r="H348" s="298">
        <v>2</v>
      </c>
      <c r="I348" s="298">
        <v>2</v>
      </c>
      <c r="J348" s="297">
        <v>2</v>
      </c>
      <c r="K348" s="298">
        <v>4</v>
      </c>
      <c r="L348" s="298">
        <v>6</v>
      </c>
    </row>
    <row r="349" spans="1:12">
      <c r="A349" s="295"/>
      <c r="C349" s="286" t="s">
        <v>50</v>
      </c>
      <c r="D349" s="291">
        <v>2</v>
      </c>
      <c r="E349" s="292">
        <v>2</v>
      </c>
      <c r="F349" s="293">
        <v>4</v>
      </c>
      <c r="G349" s="292">
        <v>0</v>
      </c>
      <c r="H349" s="292">
        <v>2</v>
      </c>
      <c r="I349" s="292">
        <v>2</v>
      </c>
      <c r="J349" s="291">
        <v>2</v>
      </c>
      <c r="K349" s="292">
        <v>4</v>
      </c>
      <c r="L349" s="292">
        <v>6</v>
      </c>
    </row>
    <row r="350" spans="1:12" ht="56.4" customHeight="1">
      <c r="A350" s="295"/>
      <c r="B350" s="666" t="s">
        <v>216</v>
      </c>
      <c r="C350" s="667"/>
      <c r="D350" s="287"/>
      <c r="E350" s="288"/>
      <c r="F350" s="289"/>
      <c r="G350" s="288"/>
      <c r="H350" s="288"/>
      <c r="I350" s="288"/>
      <c r="J350" s="287"/>
      <c r="K350" s="288"/>
    </row>
    <row r="351" spans="1:12">
      <c r="A351" s="295"/>
      <c r="B351" s="294"/>
      <c r="C351" s="321" t="s">
        <v>61</v>
      </c>
      <c r="D351" s="297">
        <v>0</v>
      </c>
      <c r="E351" s="298">
        <v>0</v>
      </c>
      <c r="F351" s="299">
        <v>0</v>
      </c>
      <c r="G351" s="298">
        <v>1</v>
      </c>
      <c r="H351" s="298">
        <v>1</v>
      </c>
      <c r="I351" s="298">
        <v>2</v>
      </c>
      <c r="J351" s="297">
        <v>1</v>
      </c>
      <c r="K351" s="298">
        <v>1</v>
      </c>
      <c r="L351" s="298">
        <v>2</v>
      </c>
    </row>
    <row r="352" spans="1:12" ht="14.25" customHeight="1">
      <c r="A352" s="295"/>
      <c r="C352" s="290" t="s">
        <v>62</v>
      </c>
      <c r="D352" s="297">
        <v>0</v>
      </c>
      <c r="E352" s="298">
        <v>0</v>
      </c>
      <c r="F352" s="299">
        <v>0</v>
      </c>
      <c r="G352" s="298">
        <v>1</v>
      </c>
      <c r="H352" s="298">
        <v>1</v>
      </c>
      <c r="I352" s="298">
        <v>2</v>
      </c>
      <c r="J352" s="297">
        <v>1</v>
      </c>
      <c r="K352" s="298">
        <v>1</v>
      </c>
      <c r="L352" s="298">
        <v>2</v>
      </c>
    </row>
    <row r="353" spans="1:12">
      <c r="A353" s="295"/>
      <c r="C353" s="286" t="s">
        <v>50</v>
      </c>
      <c r="D353" s="291">
        <v>0</v>
      </c>
      <c r="E353" s="292">
        <v>0</v>
      </c>
      <c r="F353" s="293">
        <v>0</v>
      </c>
      <c r="G353" s="292">
        <v>2</v>
      </c>
      <c r="H353" s="292">
        <v>2</v>
      </c>
      <c r="I353" s="292">
        <v>4</v>
      </c>
      <c r="J353" s="291">
        <v>2</v>
      </c>
      <c r="K353" s="292">
        <v>2</v>
      </c>
      <c r="L353" s="292">
        <v>4</v>
      </c>
    </row>
    <row r="354" spans="1:12" ht="41.25" customHeight="1">
      <c r="A354" s="295"/>
      <c r="B354" s="666" t="s">
        <v>217</v>
      </c>
      <c r="C354" s="667"/>
      <c r="D354" s="287"/>
      <c r="E354" s="288"/>
      <c r="F354" s="289"/>
      <c r="G354" s="288"/>
      <c r="H354" s="288"/>
      <c r="I354" s="288"/>
      <c r="J354" s="287"/>
      <c r="K354" s="288"/>
      <c r="L354" s="288"/>
    </row>
    <row r="355" spans="1:12" ht="15" customHeight="1">
      <c r="A355" s="295"/>
      <c r="C355" s="290" t="s">
        <v>58</v>
      </c>
      <c r="D355" s="297">
        <v>52</v>
      </c>
      <c r="E355" s="298">
        <v>52</v>
      </c>
      <c r="F355" s="299">
        <v>104</v>
      </c>
      <c r="G355" s="298">
        <v>3</v>
      </c>
      <c r="H355" s="298">
        <v>2</v>
      </c>
      <c r="I355" s="298">
        <v>5</v>
      </c>
      <c r="J355" s="297">
        <v>55</v>
      </c>
      <c r="K355" s="298">
        <v>54</v>
      </c>
      <c r="L355" s="298">
        <v>109</v>
      </c>
    </row>
    <row r="356" spans="1:12" ht="13.95" customHeight="1">
      <c r="A356" s="295"/>
      <c r="C356" s="290" t="s">
        <v>62</v>
      </c>
      <c r="D356" s="297">
        <v>1</v>
      </c>
      <c r="E356" s="298">
        <v>1</v>
      </c>
      <c r="F356" s="299">
        <v>2</v>
      </c>
      <c r="G356" s="298">
        <v>1</v>
      </c>
      <c r="H356" s="298">
        <v>0</v>
      </c>
      <c r="I356" s="298">
        <v>1</v>
      </c>
      <c r="J356" s="297">
        <v>2</v>
      </c>
      <c r="K356" s="298">
        <v>1</v>
      </c>
      <c r="L356" s="298">
        <v>3</v>
      </c>
    </row>
    <row r="357" spans="1:12">
      <c r="A357" s="295"/>
      <c r="C357" s="290" t="s">
        <v>63</v>
      </c>
      <c r="D357" s="297">
        <v>14</v>
      </c>
      <c r="E357" s="298">
        <v>10</v>
      </c>
      <c r="F357" s="299">
        <v>24</v>
      </c>
      <c r="G357" s="298">
        <v>0</v>
      </c>
      <c r="H357" s="298">
        <v>0</v>
      </c>
      <c r="I357" s="298">
        <v>0</v>
      </c>
      <c r="J357" s="297">
        <v>14</v>
      </c>
      <c r="K357" s="298">
        <v>10</v>
      </c>
      <c r="L357" s="298">
        <v>24</v>
      </c>
    </row>
    <row r="358" spans="1:12">
      <c r="A358" s="295"/>
      <c r="C358" s="290" t="s">
        <v>64</v>
      </c>
      <c r="D358" s="297">
        <v>20</v>
      </c>
      <c r="E358" s="298">
        <v>7</v>
      </c>
      <c r="F358" s="299">
        <v>27</v>
      </c>
      <c r="G358" s="298">
        <v>1</v>
      </c>
      <c r="H358" s="298">
        <v>2</v>
      </c>
      <c r="I358" s="298">
        <v>3</v>
      </c>
      <c r="J358" s="297">
        <v>21</v>
      </c>
      <c r="K358" s="298">
        <v>9</v>
      </c>
      <c r="L358" s="298">
        <v>30</v>
      </c>
    </row>
    <row r="359" spans="1:12" ht="14.25" customHeight="1">
      <c r="A359" s="295"/>
      <c r="C359" s="286" t="s">
        <v>50</v>
      </c>
      <c r="D359" s="291">
        <v>87</v>
      </c>
      <c r="E359" s="292">
        <v>70</v>
      </c>
      <c r="F359" s="293">
        <v>157</v>
      </c>
      <c r="G359" s="292">
        <v>5</v>
      </c>
      <c r="H359" s="292">
        <v>4</v>
      </c>
      <c r="I359" s="292">
        <v>9</v>
      </c>
      <c r="J359" s="291">
        <v>92</v>
      </c>
      <c r="K359" s="292">
        <v>74</v>
      </c>
      <c r="L359" s="292">
        <v>166</v>
      </c>
    </row>
    <row r="360" spans="1:12" ht="30" customHeight="1">
      <c r="A360" s="295"/>
      <c r="B360" s="666" t="s">
        <v>218</v>
      </c>
      <c r="C360" s="666"/>
      <c r="D360" s="287"/>
      <c r="E360" s="288"/>
      <c r="F360" s="289"/>
      <c r="G360" s="288"/>
      <c r="H360" s="288"/>
      <c r="I360" s="288"/>
      <c r="J360" s="287"/>
      <c r="K360" s="288"/>
      <c r="L360" s="288"/>
    </row>
    <row r="361" spans="1:12" ht="14.25" customHeight="1">
      <c r="A361" s="295"/>
      <c r="C361" s="290" t="s">
        <v>58</v>
      </c>
      <c r="D361" s="297">
        <v>16</v>
      </c>
      <c r="E361" s="298">
        <v>81</v>
      </c>
      <c r="F361" s="299">
        <v>97</v>
      </c>
      <c r="G361" s="298">
        <v>1</v>
      </c>
      <c r="H361" s="298">
        <v>6</v>
      </c>
      <c r="I361" s="298">
        <v>7</v>
      </c>
      <c r="J361" s="297">
        <v>17</v>
      </c>
      <c r="K361" s="298">
        <v>87</v>
      </c>
      <c r="L361" s="298">
        <v>104</v>
      </c>
    </row>
    <row r="362" spans="1:12" ht="14.25" customHeight="1">
      <c r="A362" s="295"/>
      <c r="C362" s="290" t="s">
        <v>63</v>
      </c>
      <c r="D362" s="297">
        <v>0</v>
      </c>
      <c r="E362" s="298">
        <v>3</v>
      </c>
      <c r="F362" s="299">
        <v>3</v>
      </c>
      <c r="G362" s="298">
        <v>0</v>
      </c>
      <c r="H362" s="298">
        <v>0</v>
      </c>
      <c r="I362" s="298">
        <v>0</v>
      </c>
      <c r="J362" s="297">
        <v>0</v>
      </c>
      <c r="K362" s="298">
        <v>3</v>
      </c>
      <c r="L362" s="298">
        <v>3</v>
      </c>
    </row>
    <row r="363" spans="1:12" ht="14.25" customHeight="1">
      <c r="A363" s="295"/>
      <c r="C363" s="290" t="s">
        <v>64</v>
      </c>
      <c r="D363" s="297">
        <v>12</v>
      </c>
      <c r="E363" s="298">
        <v>37</v>
      </c>
      <c r="F363" s="299">
        <v>49</v>
      </c>
      <c r="G363" s="298">
        <v>0</v>
      </c>
      <c r="H363" s="298">
        <v>5</v>
      </c>
      <c r="I363" s="298">
        <v>5</v>
      </c>
      <c r="J363" s="297">
        <v>12</v>
      </c>
      <c r="K363" s="298">
        <v>42</v>
      </c>
      <c r="L363" s="298">
        <v>54</v>
      </c>
    </row>
    <row r="364" spans="1:12" ht="14.25" customHeight="1">
      <c r="A364" s="295"/>
      <c r="C364" s="286" t="s">
        <v>50</v>
      </c>
      <c r="D364" s="291">
        <v>28</v>
      </c>
      <c r="E364" s="292">
        <v>121</v>
      </c>
      <c r="F364" s="293">
        <v>149</v>
      </c>
      <c r="G364" s="292">
        <v>1</v>
      </c>
      <c r="H364" s="292">
        <v>11</v>
      </c>
      <c r="I364" s="292">
        <v>12</v>
      </c>
      <c r="J364" s="291">
        <v>29</v>
      </c>
      <c r="K364" s="292">
        <v>132</v>
      </c>
      <c r="L364" s="292">
        <v>161</v>
      </c>
    </row>
    <row r="365" spans="1:12" ht="41.25" customHeight="1">
      <c r="A365" s="295"/>
      <c r="B365" s="666" t="s">
        <v>219</v>
      </c>
      <c r="C365" s="667"/>
      <c r="D365" s="287"/>
      <c r="E365" s="288"/>
      <c r="F365" s="289"/>
      <c r="G365" s="288"/>
      <c r="H365" s="288"/>
      <c r="I365" s="288"/>
      <c r="J365" s="287"/>
      <c r="K365" s="288"/>
      <c r="L365" s="288"/>
    </row>
    <row r="366" spans="1:12">
      <c r="A366" s="295"/>
      <c r="C366" s="290" t="s">
        <v>62</v>
      </c>
      <c r="D366" s="297">
        <v>1</v>
      </c>
      <c r="E366" s="298">
        <v>0</v>
      </c>
      <c r="F366" s="299">
        <v>1</v>
      </c>
      <c r="G366" s="298">
        <v>0</v>
      </c>
      <c r="H366" s="298">
        <v>1</v>
      </c>
      <c r="I366" s="298">
        <v>1</v>
      </c>
      <c r="J366" s="297">
        <v>1</v>
      </c>
      <c r="K366" s="298">
        <v>1</v>
      </c>
      <c r="L366" s="298">
        <v>2</v>
      </c>
    </row>
    <row r="367" spans="1:12" ht="13.95" customHeight="1">
      <c r="A367" s="295"/>
      <c r="C367" s="286" t="s">
        <v>50</v>
      </c>
      <c r="D367" s="291">
        <v>1</v>
      </c>
      <c r="E367" s="292">
        <v>0</v>
      </c>
      <c r="F367" s="293">
        <v>1</v>
      </c>
      <c r="G367" s="292">
        <v>0</v>
      </c>
      <c r="H367" s="292">
        <v>1</v>
      </c>
      <c r="I367" s="292">
        <v>1</v>
      </c>
      <c r="J367" s="291">
        <v>1</v>
      </c>
      <c r="K367" s="292">
        <v>1</v>
      </c>
      <c r="L367" s="292">
        <v>2</v>
      </c>
    </row>
    <row r="368" spans="1:12" ht="27.75" customHeight="1">
      <c r="A368" s="295"/>
      <c r="B368" s="666" t="s">
        <v>220</v>
      </c>
      <c r="C368" s="667"/>
      <c r="D368" s="287"/>
      <c r="E368" s="288"/>
      <c r="F368" s="289"/>
      <c r="G368" s="288"/>
      <c r="H368" s="288"/>
      <c r="I368" s="288"/>
      <c r="J368" s="287"/>
      <c r="K368" s="288"/>
      <c r="L368" s="288"/>
    </row>
    <row r="369" spans="1:12">
      <c r="A369" s="295"/>
      <c r="B369" s="294"/>
      <c r="C369" s="321" t="s">
        <v>61</v>
      </c>
      <c r="D369" s="297">
        <v>0</v>
      </c>
      <c r="E369" s="298">
        <v>0</v>
      </c>
      <c r="F369" s="299">
        <v>0</v>
      </c>
      <c r="G369" s="298">
        <v>1</v>
      </c>
      <c r="H369" s="298">
        <v>0</v>
      </c>
      <c r="I369" s="298">
        <v>1</v>
      </c>
      <c r="J369" s="297">
        <v>1</v>
      </c>
      <c r="K369" s="298">
        <v>0</v>
      </c>
      <c r="L369" s="298">
        <v>1</v>
      </c>
    </row>
    <row r="370" spans="1:12">
      <c r="A370" s="295"/>
      <c r="C370" s="286" t="s">
        <v>50</v>
      </c>
      <c r="D370" s="291">
        <v>0</v>
      </c>
      <c r="E370" s="292">
        <v>0</v>
      </c>
      <c r="F370" s="293">
        <v>0</v>
      </c>
      <c r="G370" s="292">
        <v>1</v>
      </c>
      <c r="H370" s="292">
        <v>0</v>
      </c>
      <c r="I370" s="292">
        <v>1</v>
      </c>
      <c r="J370" s="291">
        <v>1</v>
      </c>
      <c r="K370" s="292">
        <v>0</v>
      </c>
      <c r="L370" s="292">
        <v>1</v>
      </c>
    </row>
    <row r="371" spans="1:12" ht="25.5" customHeight="1">
      <c r="A371" s="295"/>
      <c r="B371" s="666" t="s">
        <v>221</v>
      </c>
      <c r="C371" s="667"/>
      <c r="D371" s="287"/>
      <c r="E371" s="288"/>
      <c r="F371" s="289"/>
      <c r="G371" s="288"/>
      <c r="H371" s="288"/>
      <c r="I371" s="288"/>
      <c r="J371" s="287"/>
      <c r="K371" s="288"/>
      <c r="L371" s="288"/>
    </row>
    <row r="372" spans="1:12">
      <c r="A372" s="295"/>
      <c r="B372" s="294"/>
      <c r="C372" s="290" t="s">
        <v>58</v>
      </c>
      <c r="D372" s="619">
        <v>3</v>
      </c>
      <c r="E372" s="620">
        <v>19</v>
      </c>
      <c r="F372" s="621">
        <v>22</v>
      </c>
      <c r="G372" s="620">
        <v>0</v>
      </c>
      <c r="H372" s="620">
        <v>0</v>
      </c>
      <c r="I372" s="620">
        <v>0</v>
      </c>
      <c r="J372" s="619">
        <v>3</v>
      </c>
      <c r="K372" s="620">
        <v>19</v>
      </c>
      <c r="L372" s="620">
        <v>22</v>
      </c>
    </row>
    <row r="373" spans="1:12">
      <c r="A373" s="295"/>
      <c r="C373" s="290" t="s">
        <v>61</v>
      </c>
      <c r="D373" s="297">
        <v>2</v>
      </c>
      <c r="E373" s="298">
        <v>1</v>
      </c>
      <c r="F373" s="299">
        <v>3</v>
      </c>
      <c r="G373" s="298">
        <v>0</v>
      </c>
      <c r="H373" s="298">
        <v>0</v>
      </c>
      <c r="I373" s="298">
        <v>0</v>
      </c>
      <c r="J373" s="297">
        <v>2</v>
      </c>
      <c r="K373" s="298">
        <v>1</v>
      </c>
      <c r="L373" s="298">
        <v>3</v>
      </c>
    </row>
    <row r="374" spans="1:12">
      <c r="A374" s="295"/>
      <c r="B374" s="294"/>
      <c r="C374" s="290" t="s">
        <v>62</v>
      </c>
      <c r="D374" s="297">
        <v>2</v>
      </c>
      <c r="E374" s="298">
        <v>1</v>
      </c>
      <c r="F374" s="299">
        <v>3</v>
      </c>
      <c r="G374" s="298">
        <v>0</v>
      </c>
      <c r="H374" s="298">
        <v>1</v>
      </c>
      <c r="I374" s="298">
        <v>1</v>
      </c>
      <c r="J374" s="297">
        <v>2</v>
      </c>
      <c r="K374" s="298">
        <v>2</v>
      </c>
      <c r="L374" s="298">
        <v>4</v>
      </c>
    </row>
    <row r="375" spans="1:12">
      <c r="A375" s="295"/>
      <c r="C375" s="290" t="s">
        <v>63</v>
      </c>
      <c r="D375" s="297">
        <v>0</v>
      </c>
      <c r="E375" s="298">
        <v>2</v>
      </c>
      <c r="F375" s="299">
        <v>2</v>
      </c>
      <c r="G375" s="298">
        <v>0</v>
      </c>
      <c r="H375" s="298">
        <v>0</v>
      </c>
      <c r="I375" s="298">
        <v>0</v>
      </c>
      <c r="J375" s="297">
        <v>0</v>
      </c>
      <c r="K375" s="298">
        <v>2</v>
      </c>
      <c r="L375" s="298">
        <v>2</v>
      </c>
    </row>
    <row r="376" spans="1:12">
      <c r="A376" s="295"/>
      <c r="C376" s="290" t="s">
        <v>64</v>
      </c>
      <c r="D376" s="297">
        <v>3</v>
      </c>
      <c r="E376" s="298">
        <v>15</v>
      </c>
      <c r="F376" s="299">
        <v>18</v>
      </c>
      <c r="G376" s="298">
        <v>0</v>
      </c>
      <c r="H376" s="298">
        <v>0</v>
      </c>
      <c r="I376" s="298">
        <v>0</v>
      </c>
      <c r="J376" s="297">
        <v>3</v>
      </c>
      <c r="K376" s="298">
        <v>15</v>
      </c>
      <c r="L376" s="298">
        <v>18</v>
      </c>
    </row>
    <row r="377" spans="1:12">
      <c r="A377" s="295"/>
      <c r="C377" s="286" t="s">
        <v>50</v>
      </c>
      <c r="D377" s="291">
        <v>10</v>
      </c>
      <c r="E377" s="292">
        <v>38</v>
      </c>
      <c r="F377" s="293">
        <v>48</v>
      </c>
      <c r="G377" s="292">
        <v>0</v>
      </c>
      <c r="H377" s="292">
        <v>1</v>
      </c>
      <c r="I377" s="292">
        <v>1</v>
      </c>
      <c r="J377" s="291">
        <v>10</v>
      </c>
      <c r="K377" s="292">
        <v>39</v>
      </c>
      <c r="L377" s="292">
        <v>49</v>
      </c>
    </row>
    <row r="378" spans="1:12">
      <c r="A378" s="295"/>
      <c r="B378" s="285" t="s">
        <v>222</v>
      </c>
      <c r="C378" s="286"/>
      <c r="D378" s="287"/>
      <c r="E378" s="288"/>
      <c r="F378" s="289"/>
      <c r="G378" s="288"/>
      <c r="H378" s="288"/>
      <c r="I378" s="288"/>
      <c r="J378" s="287"/>
      <c r="K378" s="288"/>
    </row>
    <row r="379" spans="1:12">
      <c r="A379" s="295"/>
      <c r="C379" s="290" t="s">
        <v>57</v>
      </c>
      <c r="D379" s="297">
        <v>403</v>
      </c>
      <c r="E379" s="298">
        <v>1446</v>
      </c>
      <c r="F379" s="299">
        <v>1849</v>
      </c>
      <c r="G379" s="298">
        <v>59</v>
      </c>
      <c r="H379" s="298">
        <v>105</v>
      </c>
      <c r="I379" s="298">
        <v>164</v>
      </c>
      <c r="J379" s="297">
        <v>462</v>
      </c>
      <c r="K379" s="298">
        <v>1551</v>
      </c>
      <c r="L379" s="298">
        <v>2013</v>
      </c>
    </row>
    <row r="380" spans="1:12">
      <c r="A380" s="295"/>
      <c r="C380" s="290" t="s">
        <v>58</v>
      </c>
      <c r="D380" s="297">
        <v>214</v>
      </c>
      <c r="E380" s="298">
        <v>813</v>
      </c>
      <c r="F380" s="299">
        <v>1027</v>
      </c>
      <c r="G380" s="298">
        <v>22</v>
      </c>
      <c r="H380" s="298">
        <v>27</v>
      </c>
      <c r="I380" s="298">
        <v>49</v>
      </c>
      <c r="J380" s="297">
        <v>236</v>
      </c>
      <c r="K380" s="298">
        <v>840</v>
      </c>
      <c r="L380" s="298">
        <v>1076</v>
      </c>
    </row>
    <row r="381" spans="1:12">
      <c r="A381" s="295"/>
      <c r="C381" s="290" t="s">
        <v>60</v>
      </c>
      <c r="D381" s="297">
        <v>34</v>
      </c>
      <c r="E381" s="298">
        <v>136</v>
      </c>
      <c r="F381" s="299">
        <v>170</v>
      </c>
      <c r="G381" s="298">
        <v>0</v>
      </c>
      <c r="H381" s="298">
        <v>5</v>
      </c>
      <c r="I381" s="298">
        <v>5</v>
      </c>
      <c r="J381" s="297">
        <v>34</v>
      </c>
      <c r="K381" s="298">
        <v>141</v>
      </c>
      <c r="L381" s="298">
        <v>175</v>
      </c>
    </row>
    <row r="382" spans="1:12">
      <c r="A382" s="295"/>
      <c r="C382" s="290" t="s">
        <v>61</v>
      </c>
      <c r="D382" s="297">
        <v>74</v>
      </c>
      <c r="E382" s="298">
        <v>147</v>
      </c>
      <c r="F382" s="299">
        <v>221</v>
      </c>
      <c r="G382" s="298">
        <v>56</v>
      </c>
      <c r="H382" s="298">
        <v>62</v>
      </c>
      <c r="I382" s="298">
        <v>118</v>
      </c>
      <c r="J382" s="297">
        <v>130</v>
      </c>
      <c r="K382" s="298">
        <v>209</v>
      </c>
      <c r="L382" s="298">
        <v>339</v>
      </c>
    </row>
    <row r="383" spans="1:12">
      <c r="A383" s="295"/>
      <c r="C383" s="290" t="s">
        <v>62</v>
      </c>
      <c r="D383" s="297">
        <v>73</v>
      </c>
      <c r="E383" s="298">
        <v>152</v>
      </c>
      <c r="F383" s="299">
        <v>225</v>
      </c>
      <c r="G383" s="298">
        <v>43</v>
      </c>
      <c r="H383" s="298">
        <v>59</v>
      </c>
      <c r="I383" s="298">
        <v>102</v>
      </c>
      <c r="J383" s="297">
        <v>116</v>
      </c>
      <c r="K383" s="298">
        <v>211</v>
      </c>
      <c r="L383" s="298">
        <v>327</v>
      </c>
    </row>
    <row r="384" spans="1:12">
      <c r="A384" s="295"/>
      <c r="C384" s="290" t="s">
        <v>63</v>
      </c>
      <c r="D384" s="297">
        <v>1</v>
      </c>
      <c r="E384" s="298">
        <v>2</v>
      </c>
      <c r="F384" s="299">
        <v>3</v>
      </c>
      <c r="G384" s="298">
        <v>2</v>
      </c>
      <c r="H384" s="298">
        <v>2</v>
      </c>
      <c r="I384" s="298">
        <v>4</v>
      </c>
      <c r="J384" s="297">
        <v>3</v>
      </c>
      <c r="K384" s="298">
        <v>4</v>
      </c>
      <c r="L384" s="298">
        <v>7</v>
      </c>
    </row>
    <row r="385" spans="1:12">
      <c r="A385" s="295"/>
      <c r="C385" s="286" t="s">
        <v>50</v>
      </c>
      <c r="D385" s="291">
        <v>799</v>
      </c>
      <c r="E385" s="292">
        <v>2696</v>
      </c>
      <c r="F385" s="293">
        <v>3495</v>
      </c>
      <c r="G385" s="292">
        <v>182</v>
      </c>
      <c r="H385" s="292">
        <v>260</v>
      </c>
      <c r="I385" s="292">
        <v>442</v>
      </c>
      <c r="J385" s="291">
        <v>981</v>
      </c>
      <c r="K385" s="292">
        <v>2956</v>
      </c>
      <c r="L385" s="292">
        <v>3937</v>
      </c>
    </row>
    <row r="386" spans="1:12" ht="26.25" customHeight="1">
      <c r="A386" s="295"/>
      <c r="B386" s="666" t="s">
        <v>223</v>
      </c>
      <c r="C386" s="666"/>
      <c r="D386" s="287"/>
      <c r="E386" s="288"/>
      <c r="F386" s="289"/>
      <c r="G386" s="288"/>
      <c r="H386" s="288"/>
      <c r="I386" s="288"/>
      <c r="J386" s="287"/>
      <c r="K386" s="288"/>
      <c r="L386" s="288"/>
    </row>
    <row r="387" spans="1:12">
      <c r="A387" s="295"/>
      <c r="B387" s="295"/>
      <c r="C387" s="290" t="s">
        <v>61</v>
      </c>
      <c r="D387" s="297">
        <v>0</v>
      </c>
      <c r="E387" s="298">
        <v>0</v>
      </c>
      <c r="F387" s="299">
        <v>0</v>
      </c>
      <c r="G387" s="298">
        <v>0</v>
      </c>
      <c r="H387" s="298">
        <v>1</v>
      </c>
      <c r="I387" s="298">
        <v>1</v>
      </c>
      <c r="J387" s="297">
        <v>0</v>
      </c>
      <c r="K387" s="298">
        <v>1</v>
      </c>
      <c r="L387" s="298">
        <v>1</v>
      </c>
    </row>
    <row r="388" spans="1:12">
      <c r="A388" s="295"/>
      <c r="B388" s="295"/>
      <c r="C388" s="286" t="s">
        <v>50</v>
      </c>
      <c r="D388" s="291">
        <v>0</v>
      </c>
      <c r="E388" s="292">
        <v>0</v>
      </c>
      <c r="F388" s="293">
        <v>0</v>
      </c>
      <c r="G388" s="292">
        <v>0</v>
      </c>
      <c r="H388" s="292">
        <v>1</v>
      </c>
      <c r="I388" s="292">
        <v>1</v>
      </c>
      <c r="J388" s="291">
        <v>0</v>
      </c>
      <c r="K388" s="292">
        <v>1</v>
      </c>
      <c r="L388" s="292">
        <v>1</v>
      </c>
    </row>
    <row r="389" spans="1:12">
      <c r="A389" s="295"/>
      <c r="B389" s="285" t="s">
        <v>224</v>
      </c>
      <c r="C389" s="286"/>
      <c r="D389" s="287"/>
      <c r="E389" s="288"/>
      <c r="F389" s="289"/>
      <c r="G389" s="288"/>
      <c r="H389" s="288"/>
      <c r="I389" s="288"/>
      <c r="J389" s="287"/>
      <c r="K389" s="288"/>
    </row>
    <row r="390" spans="1:12">
      <c r="A390" s="295"/>
      <c r="C390" s="295" t="s">
        <v>57</v>
      </c>
      <c r="D390" s="297">
        <v>1329</v>
      </c>
      <c r="E390" s="298">
        <v>2186</v>
      </c>
      <c r="F390" s="299">
        <v>3515</v>
      </c>
      <c r="G390" s="298">
        <v>85</v>
      </c>
      <c r="H390" s="298">
        <v>86</v>
      </c>
      <c r="I390" s="298">
        <v>171</v>
      </c>
      <c r="J390" s="297">
        <v>1414</v>
      </c>
      <c r="K390" s="298">
        <v>2272</v>
      </c>
      <c r="L390" s="298">
        <v>3686</v>
      </c>
    </row>
    <row r="391" spans="1:12">
      <c r="A391" s="295"/>
      <c r="C391" s="295" t="s">
        <v>58</v>
      </c>
      <c r="D391" s="297">
        <v>1317</v>
      </c>
      <c r="E391" s="298">
        <v>2297</v>
      </c>
      <c r="F391" s="299">
        <v>3614</v>
      </c>
      <c r="G391" s="298">
        <v>86</v>
      </c>
      <c r="H391" s="298">
        <v>119</v>
      </c>
      <c r="I391" s="298">
        <v>205</v>
      </c>
      <c r="J391" s="297">
        <v>1403</v>
      </c>
      <c r="K391" s="298">
        <v>2416</v>
      </c>
      <c r="L391" s="298">
        <v>3819</v>
      </c>
    </row>
    <row r="392" spans="1:12">
      <c r="A392" s="295"/>
      <c r="C392" s="295" t="s">
        <v>60</v>
      </c>
      <c r="D392" s="297">
        <v>1784</v>
      </c>
      <c r="E392" s="298">
        <v>2528</v>
      </c>
      <c r="F392" s="299">
        <v>4312</v>
      </c>
      <c r="G392" s="298">
        <v>105</v>
      </c>
      <c r="H392" s="298">
        <v>132</v>
      </c>
      <c r="I392" s="298">
        <v>237</v>
      </c>
      <c r="J392" s="297">
        <v>1889</v>
      </c>
      <c r="K392" s="298">
        <v>2660</v>
      </c>
      <c r="L392" s="298">
        <v>4549</v>
      </c>
    </row>
    <row r="393" spans="1:12">
      <c r="A393" s="295"/>
      <c r="C393" s="295" t="s">
        <v>61</v>
      </c>
      <c r="D393" s="297">
        <v>379</v>
      </c>
      <c r="E393" s="298">
        <v>587</v>
      </c>
      <c r="F393" s="299">
        <v>966</v>
      </c>
      <c r="G393" s="298">
        <v>304</v>
      </c>
      <c r="H393" s="298">
        <v>400</v>
      </c>
      <c r="I393" s="298">
        <v>704</v>
      </c>
      <c r="J393" s="297">
        <v>683</v>
      </c>
      <c r="K393" s="298">
        <v>987</v>
      </c>
      <c r="L393" s="298">
        <v>1670</v>
      </c>
    </row>
    <row r="394" spans="1:12">
      <c r="A394" s="295"/>
      <c r="C394" s="295" t="s">
        <v>62</v>
      </c>
      <c r="D394" s="297">
        <v>255</v>
      </c>
      <c r="E394" s="298">
        <v>371</v>
      </c>
      <c r="F394" s="299">
        <v>626</v>
      </c>
      <c r="G394" s="298">
        <v>166</v>
      </c>
      <c r="H394" s="298">
        <v>164</v>
      </c>
      <c r="I394" s="298">
        <v>330</v>
      </c>
      <c r="J394" s="297">
        <v>421</v>
      </c>
      <c r="K394" s="298">
        <v>535</v>
      </c>
      <c r="L394" s="298">
        <v>956</v>
      </c>
    </row>
    <row r="395" spans="1:12">
      <c r="A395" s="295"/>
      <c r="C395" s="295" t="s">
        <v>63</v>
      </c>
      <c r="D395" s="297">
        <v>6</v>
      </c>
      <c r="E395" s="298">
        <v>13</v>
      </c>
      <c r="F395" s="299">
        <v>19</v>
      </c>
      <c r="G395" s="298">
        <v>1</v>
      </c>
      <c r="H395" s="298">
        <v>3</v>
      </c>
      <c r="I395" s="298">
        <v>4</v>
      </c>
      <c r="J395" s="297">
        <v>7</v>
      </c>
      <c r="K395" s="298">
        <v>16</v>
      </c>
      <c r="L395" s="298">
        <v>23</v>
      </c>
    </row>
    <row r="396" spans="1:12">
      <c r="A396" s="295"/>
      <c r="C396" s="295" t="s">
        <v>64</v>
      </c>
      <c r="D396" s="297">
        <v>80</v>
      </c>
      <c r="E396" s="298">
        <v>336</v>
      </c>
      <c r="F396" s="299">
        <v>416</v>
      </c>
      <c r="G396" s="298">
        <v>4</v>
      </c>
      <c r="H396" s="298">
        <v>26</v>
      </c>
      <c r="I396" s="298">
        <v>30</v>
      </c>
      <c r="J396" s="297">
        <v>84</v>
      </c>
      <c r="K396" s="298">
        <v>362</v>
      </c>
      <c r="L396" s="298">
        <v>446</v>
      </c>
    </row>
    <row r="397" spans="1:12">
      <c r="A397" s="295"/>
      <c r="C397" s="286" t="s">
        <v>50</v>
      </c>
      <c r="D397" s="317">
        <v>5150</v>
      </c>
      <c r="E397" s="318">
        <v>8318</v>
      </c>
      <c r="F397" s="319">
        <v>13468</v>
      </c>
      <c r="G397" s="318">
        <v>751</v>
      </c>
      <c r="H397" s="318">
        <v>930</v>
      </c>
      <c r="I397" s="318">
        <v>1681</v>
      </c>
      <c r="J397" s="317">
        <v>5901</v>
      </c>
      <c r="K397" s="318">
        <v>9248</v>
      </c>
      <c r="L397" s="318">
        <v>15149</v>
      </c>
    </row>
    <row r="398" spans="1:12" ht="41.25" customHeight="1">
      <c r="A398" s="295"/>
      <c r="B398" s="668" t="s">
        <v>225</v>
      </c>
      <c r="C398" s="669"/>
      <c r="D398" s="287"/>
      <c r="E398" s="288"/>
      <c r="F398" s="289"/>
      <c r="G398" s="288"/>
      <c r="H398" s="288"/>
      <c r="I398" s="288"/>
      <c r="J398" s="287"/>
      <c r="K398" s="288"/>
    </row>
    <row r="399" spans="1:12">
      <c r="A399" s="295"/>
      <c r="B399" s="295"/>
      <c r="C399" s="290" t="s">
        <v>60</v>
      </c>
      <c r="D399" s="300">
        <v>0</v>
      </c>
      <c r="E399" s="301">
        <v>1</v>
      </c>
      <c r="F399" s="302">
        <v>1</v>
      </c>
      <c r="G399" s="301">
        <v>3</v>
      </c>
      <c r="H399" s="301">
        <v>11</v>
      </c>
      <c r="I399" s="301">
        <v>14</v>
      </c>
      <c r="J399" s="300">
        <v>3</v>
      </c>
      <c r="K399" s="301">
        <v>12</v>
      </c>
      <c r="L399" s="298">
        <v>15</v>
      </c>
    </row>
    <row r="400" spans="1:12">
      <c r="A400" s="295"/>
      <c r="B400" s="295"/>
      <c r="C400" s="286" t="s">
        <v>50</v>
      </c>
      <c r="D400" s="291">
        <v>0</v>
      </c>
      <c r="E400" s="292">
        <v>1</v>
      </c>
      <c r="F400" s="293">
        <v>1</v>
      </c>
      <c r="G400" s="292">
        <v>3</v>
      </c>
      <c r="H400" s="292">
        <v>11</v>
      </c>
      <c r="I400" s="292">
        <v>14</v>
      </c>
      <c r="J400" s="291">
        <v>3</v>
      </c>
      <c r="K400" s="292">
        <v>12</v>
      </c>
      <c r="L400" s="292">
        <v>15</v>
      </c>
    </row>
    <row r="401" spans="1:12" ht="27" customHeight="1">
      <c r="A401" s="295"/>
      <c r="B401" s="666" t="s">
        <v>226</v>
      </c>
      <c r="C401" s="666"/>
      <c r="D401" s="287"/>
      <c r="E401" s="288"/>
      <c r="F401" s="289"/>
      <c r="G401" s="288"/>
      <c r="H401" s="288"/>
      <c r="I401" s="288"/>
      <c r="J401" s="287"/>
      <c r="K401" s="288"/>
      <c r="L401" s="288"/>
    </row>
    <row r="402" spans="1:12">
      <c r="A402" s="295"/>
      <c r="B402" s="295"/>
      <c r="C402" s="290" t="s">
        <v>62</v>
      </c>
      <c r="D402" s="300">
        <v>1</v>
      </c>
      <c r="E402" s="301">
        <v>0</v>
      </c>
      <c r="F402" s="302">
        <v>1</v>
      </c>
      <c r="G402" s="301">
        <v>0</v>
      </c>
      <c r="H402" s="301">
        <v>0</v>
      </c>
      <c r="I402" s="301">
        <v>0</v>
      </c>
      <c r="J402" s="300">
        <v>1</v>
      </c>
      <c r="K402" s="301">
        <v>0</v>
      </c>
      <c r="L402" s="301">
        <v>1</v>
      </c>
    </row>
    <row r="403" spans="1:12">
      <c r="A403" s="295"/>
      <c r="B403" s="295"/>
      <c r="C403" s="286" t="s">
        <v>50</v>
      </c>
      <c r="D403" s="287">
        <v>1</v>
      </c>
      <c r="E403" s="288">
        <v>0</v>
      </c>
      <c r="F403" s="289">
        <v>1</v>
      </c>
      <c r="G403" s="288">
        <v>0</v>
      </c>
      <c r="H403" s="288">
        <v>0</v>
      </c>
      <c r="I403" s="288">
        <v>0</v>
      </c>
      <c r="J403" s="287">
        <v>1</v>
      </c>
      <c r="K403" s="288">
        <v>0</v>
      </c>
      <c r="L403" s="288">
        <v>1</v>
      </c>
    </row>
    <row r="404" spans="1:12">
      <c r="A404" s="295"/>
      <c r="B404" s="285" t="s">
        <v>227</v>
      </c>
      <c r="C404" s="286"/>
      <c r="D404" s="287"/>
      <c r="E404" s="288"/>
      <c r="F404" s="289"/>
      <c r="G404" s="288"/>
      <c r="H404" s="288"/>
      <c r="I404" s="288"/>
      <c r="J404" s="287"/>
      <c r="K404" s="288"/>
      <c r="L404" s="288"/>
    </row>
    <row r="405" spans="1:12">
      <c r="A405" s="295"/>
      <c r="B405" s="295"/>
      <c r="C405" s="295" t="s">
        <v>61</v>
      </c>
      <c r="D405" s="297">
        <v>0</v>
      </c>
      <c r="E405" s="298">
        <v>0</v>
      </c>
      <c r="F405" s="299">
        <v>0</v>
      </c>
      <c r="G405" s="298">
        <v>0</v>
      </c>
      <c r="H405" s="298">
        <v>1</v>
      </c>
      <c r="I405" s="298">
        <v>1</v>
      </c>
      <c r="J405" s="297">
        <v>0</v>
      </c>
      <c r="K405" s="298">
        <v>1</v>
      </c>
      <c r="L405" s="298">
        <v>1</v>
      </c>
    </row>
    <row r="406" spans="1:12">
      <c r="A406" s="295"/>
      <c r="B406" s="295"/>
      <c r="C406" s="295" t="s">
        <v>62</v>
      </c>
      <c r="D406" s="297">
        <v>0</v>
      </c>
      <c r="E406" s="298">
        <v>0</v>
      </c>
      <c r="F406" s="299">
        <v>0</v>
      </c>
      <c r="G406" s="298">
        <v>0</v>
      </c>
      <c r="H406" s="298">
        <v>1</v>
      </c>
      <c r="I406" s="298">
        <v>1</v>
      </c>
      <c r="J406" s="297">
        <v>0</v>
      </c>
      <c r="K406" s="298">
        <v>1</v>
      </c>
      <c r="L406" s="298">
        <v>1</v>
      </c>
    </row>
    <row r="407" spans="1:12">
      <c r="A407" s="295"/>
      <c r="B407" s="295"/>
      <c r="C407" s="286" t="s">
        <v>50</v>
      </c>
      <c r="D407" s="291">
        <v>0</v>
      </c>
      <c r="E407" s="292">
        <v>0</v>
      </c>
      <c r="F407" s="293">
        <v>0</v>
      </c>
      <c r="G407" s="292">
        <v>0</v>
      </c>
      <c r="H407" s="292">
        <v>2</v>
      </c>
      <c r="I407" s="292">
        <v>2</v>
      </c>
      <c r="J407" s="291">
        <v>0</v>
      </c>
      <c r="K407" s="292">
        <v>2</v>
      </c>
      <c r="L407" s="292">
        <v>2</v>
      </c>
    </row>
    <row r="408" spans="1:12" ht="41.25" customHeight="1">
      <c r="A408" s="295"/>
      <c r="B408" s="668" t="s">
        <v>228</v>
      </c>
      <c r="C408" s="669"/>
      <c r="D408" s="297"/>
      <c r="F408" s="299"/>
      <c r="J408" s="297"/>
      <c r="L408" s="288"/>
    </row>
    <row r="409" spans="1:12">
      <c r="A409" s="295"/>
      <c r="B409" s="295"/>
      <c r="C409" s="295" t="s">
        <v>60</v>
      </c>
      <c r="D409" s="297">
        <v>0</v>
      </c>
      <c r="E409" s="298">
        <v>6</v>
      </c>
      <c r="F409" s="299">
        <v>6</v>
      </c>
      <c r="G409" s="298">
        <v>0</v>
      </c>
      <c r="H409" s="298">
        <v>8</v>
      </c>
      <c r="I409" s="298">
        <v>8</v>
      </c>
      <c r="J409" s="297">
        <v>0</v>
      </c>
      <c r="K409" s="298">
        <v>14</v>
      </c>
      <c r="L409" s="298">
        <v>14</v>
      </c>
    </row>
    <row r="410" spans="1:12">
      <c r="A410" s="295"/>
      <c r="C410" s="286" t="s">
        <v>50</v>
      </c>
      <c r="D410" s="291">
        <v>0</v>
      </c>
      <c r="E410" s="292">
        <v>6</v>
      </c>
      <c r="F410" s="293">
        <v>6</v>
      </c>
      <c r="G410" s="292">
        <v>0</v>
      </c>
      <c r="H410" s="292">
        <v>8</v>
      </c>
      <c r="I410" s="292">
        <v>8</v>
      </c>
      <c r="J410" s="291">
        <v>0</v>
      </c>
      <c r="K410" s="292">
        <v>14</v>
      </c>
      <c r="L410" s="292">
        <v>14</v>
      </c>
    </row>
    <row r="411" spans="1:12" ht="13.95" customHeight="1">
      <c r="A411" s="295"/>
      <c r="B411" s="668" t="s">
        <v>229</v>
      </c>
      <c r="C411" s="669"/>
      <c r="D411" s="297"/>
      <c r="F411" s="299"/>
      <c r="J411" s="297"/>
      <c r="L411" s="288"/>
    </row>
    <row r="412" spans="1:12">
      <c r="A412" s="295"/>
      <c r="B412" s="295"/>
      <c r="C412" s="295" t="s">
        <v>58</v>
      </c>
      <c r="D412" s="297">
        <v>19</v>
      </c>
      <c r="E412" s="298">
        <v>16</v>
      </c>
      <c r="F412" s="299">
        <v>35</v>
      </c>
      <c r="G412" s="298">
        <v>37</v>
      </c>
      <c r="H412" s="298">
        <v>31</v>
      </c>
      <c r="I412" s="298">
        <v>68</v>
      </c>
      <c r="J412" s="297">
        <v>56</v>
      </c>
      <c r="K412" s="298">
        <v>47</v>
      </c>
      <c r="L412" s="298">
        <v>103</v>
      </c>
    </row>
    <row r="413" spans="1:12">
      <c r="A413" s="295"/>
      <c r="B413" s="295"/>
      <c r="C413" s="295" t="s">
        <v>63</v>
      </c>
      <c r="D413" s="297">
        <v>0</v>
      </c>
      <c r="E413" s="298">
        <v>0</v>
      </c>
      <c r="F413" s="299">
        <v>0</v>
      </c>
      <c r="G413" s="298">
        <v>1</v>
      </c>
      <c r="H413" s="298">
        <v>0</v>
      </c>
      <c r="I413" s="298">
        <v>1</v>
      </c>
      <c r="J413" s="297">
        <v>1</v>
      </c>
      <c r="K413" s="298">
        <v>0</v>
      </c>
      <c r="L413" s="298">
        <v>1</v>
      </c>
    </row>
    <row r="414" spans="1:12">
      <c r="A414" s="295"/>
      <c r="C414" s="286" t="s">
        <v>50</v>
      </c>
      <c r="D414" s="291">
        <v>19</v>
      </c>
      <c r="E414" s="292">
        <v>16</v>
      </c>
      <c r="F414" s="293">
        <v>35</v>
      </c>
      <c r="G414" s="292">
        <v>38</v>
      </c>
      <c r="H414" s="292">
        <v>31</v>
      </c>
      <c r="I414" s="292">
        <v>69</v>
      </c>
      <c r="J414" s="291">
        <v>57</v>
      </c>
      <c r="K414" s="292">
        <v>47</v>
      </c>
      <c r="L414" s="292">
        <v>104</v>
      </c>
    </row>
    <row r="415" spans="1:12" ht="30" customHeight="1">
      <c r="A415" s="295"/>
      <c r="B415" s="666" t="s">
        <v>230</v>
      </c>
      <c r="C415" s="667"/>
      <c r="D415" s="287"/>
      <c r="E415" s="288"/>
      <c r="F415" s="289"/>
      <c r="G415" s="288"/>
      <c r="H415" s="288"/>
      <c r="I415" s="288"/>
      <c r="J415" s="287"/>
      <c r="K415" s="288"/>
    </row>
    <row r="416" spans="1:12">
      <c r="A416" s="295"/>
      <c r="B416" s="295"/>
      <c r="C416" s="290" t="s">
        <v>61</v>
      </c>
      <c r="D416" s="297">
        <v>5</v>
      </c>
      <c r="E416" s="298">
        <v>3</v>
      </c>
      <c r="F416" s="299">
        <v>8</v>
      </c>
      <c r="G416" s="298">
        <v>4</v>
      </c>
      <c r="H416" s="298">
        <v>2</v>
      </c>
      <c r="I416" s="298">
        <v>6</v>
      </c>
      <c r="J416" s="297">
        <v>9</v>
      </c>
      <c r="K416" s="298">
        <v>5</v>
      </c>
      <c r="L416" s="298">
        <v>14</v>
      </c>
    </row>
    <row r="417" spans="1:12">
      <c r="A417" s="295"/>
      <c r="B417" s="295"/>
      <c r="C417" s="290" t="s">
        <v>62</v>
      </c>
      <c r="D417" s="300">
        <v>0</v>
      </c>
      <c r="E417" s="301">
        <v>0</v>
      </c>
      <c r="F417" s="302">
        <v>0</v>
      </c>
      <c r="G417" s="301">
        <v>0</v>
      </c>
      <c r="H417" s="301">
        <v>1</v>
      </c>
      <c r="I417" s="301">
        <v>1</v>
      </c>
      <c r="J417" s="300">
        <v>0</v>
      </c>
      <c r="K417" s="301">
        <v>1</v>
      </c>
      <c r="L417" s="301">
        <v>1</v>
      </c>
    </row>
    <row r="418" spans="1:12">
      <c r="A418" s="295"/>
      <c r="C418" s="286" t="s">
        <v>50</v>
      </c>
      <c r="D418" s="291">
        <v>5</v>
      </c>
      <c r="E418" s="292">
        <v>3</v>
      </c>
      <c r="F418" s="293">
        <v>8</v>
      </c>
      <c r="G418" s="292">
        <v>4</v>
      </c>
      <c r="H418" s="292">
        <v>3</v>
      </c>
      <c r="I418" s="292">
        <v>7</v>
      </c>
      <c r="J418" s="291">
        <v>9</v>
      </c>
      <c r="K418" s="292">
        <v>6</v>
      </c>
      <c r="L418" s="292">
        <v>15</v>
      </c>
    </row>
    <row r="419" spans="1:12" ht="28.95" customHeight="1">
      <c r="A419" s="295"/>
      <c r="B419" s="666" t="s">
        <v>231</v>
      </c>
      <c r="C419" s="666"/>
      <c r="D419" s="287"/>
      <c r="E419" s="288"/>
      <c r="F419" s="289"/>
      <c r="G419" s="288"/>
      <c r="H419" s="288"/>
      <c r="I419" s="288"/>
      <c r="J419" s="287"/>
      <c r="K419" s="288"/>
      <c r="L419" s="288"/>
    </row>
    <row r="420" spans="1:12">
      <c r="A420" s="295"/>
      <c r="C420" s="290" t="s">
        <v>60</v>
      </c>
      <c r="D420" s="297">
        <v>8</v>
      </c>
      <c r="E420" s="298">
        <v>2</v>
      </c>
      <c r="F420" s="299">
        <v>10</v>
      </c>
      <c r="G420" s="298">
        <v>0</v>
      </c>
      <c r="H420" s="298">
        <v>1</v>
      </c>
      <c r="I420" s="298">
        <v>1</v>
      </c>
      <c r="J420" s="297">
        <v>8</v>
      </c>
      <c r="K420" s="298">
        <v>3</v>
      </c>
      <c r="L420" s="298">
        <v>11</v>
      </c>
    </row>
    <row r="421" spans="1:12">
      <c r="A421" s="295"/>
      <c r="C421" s="290" t="s">
        <v>63</v>
      </c>
      <c r="D421" s="297">
        <v>1</v>
      </c>
      <c r="E421" s="298">
        <v>0</v>
      </c>
      <c r="F421" s="299">
        <v>1</v>
      </c>
      <c r="G421" s="298">
        <v>0</v>
      </c>
      <c r="H421" s="298">
        <v>0</v>
      </c>
      <c r="I421" s="298">
        <v>0</v>
      </c>
      <c r="J421" s="297">
        <v>1</v>
      </c>
      <c r="K421" s="298">
        <v>0</v>
      </c>
      <c r="L421" s="298">
        <v>1</v>
      </c>
    </row>
    <row r="422" spans="1:12">
      <c r="A422" s="295"/>
      <c r="C422" s="286" t="s">
        <v>50</v>
      </c>
      <c r="D422" s="291">
        <v>9</v>
      </c>
      <c r="E422" s="292">
        <v>2</v>
      </c>
      <c r="F422" s="293">
        <v>11</v>
      </c>
      <c r="G422" s="292">
        <v>0</v>
      </c>
      <c r="H422" s="292">
        <v>1</v>
      </c>
      <c r="I422" s="292">
        <v>1</v>
      </c>
      <c r="J422" s="291">
        <v>9</v>
      </c>
      <c r="K422" s="292">
        <v>3</v>
      </c>
      <c r="L422" s="292">
        <v>12</v>
      </c>
    </row>
    <row r="423" spans="1:12">
      <c r="A423" s="295"/>
      <c r="B423" s="285" t="s">
        <v>232</v>
      </c>
      <c r="C423" s="286"/>
      <c r="D423" s="287"/>
      <c r="E423" s="288"/>
      <c r="F423" s="289"/>
      <c r="G423" s="288"/>
      <c r="H423" s="288"/>
      <c r="I423" s="288"/>
      <c r="J423" s="287"/>
      <c r="K423" s="288"/>
      <c r="L423" s="288"/>
    </row>
    <row r="424" spans="1:12">
      <c r="A424" s="295"/>
      <c r="B424" s="295"/>
      <c r="C424" s="295" t="s">
        <v>57</v>
      </c>
      <c r="D424" s="297">
        <v>860</v>
      </c>
      <c r="E424" s="298">
        <v>495</v>
      </c>
      <c r="F424" s="299">
        <v>1355</v>
      </c>
      <c r="G424" s="298">
        <v>35</v>
      </c>
      <c r="H424" s="298">
        <v>15</v>
      </c>
      <c r="I424" s="298">
        <v>50</v>
      </c>
      <c r="J424" s="297">
        <v>895</v>
      </c>
      <c r="K424" s="298">
        <v>510</v>
      </c>
      <c r="L424" s="298">
        <v>1405</v>
      </c>
    </row>
    <row r="425" spans="1:12">
      <c r="A425" s="295"/>
      <c r="C425" s="290" t="s">
        <v>58</v>
      </c>
      <c r="D425" s="297">
        <v>258</v>
      </c>
      <c r="E425" s="298">
        <v>164</v>
      </c>
      <c r="F425" s="299">
        <v>422</v>
      </c>
      <c r="G425" s="298">
        <v>21</v>
      </c>
      <c r="H425" s="298">
        <v>20</v>
      </c>
      <c r="I425" s="298">
        <v>41</v>
      </c>
      <c r="J425" s="297">
        <v>279</v>
      </c>
      <c r="K425" s="298">
        <v>184</v>
      </c>
      <c r="L425" s="298">
        <v>463</v>
      </c>
    </row>
    <row r="426" spans="1:12">
      <c r="A426" s="295"/>
      <c r="C426" s="295" t="s">
        <v>60</v>
      </c>
      <c r="D426" s="297">
        <v>15</v>
      </c>
      <c r="E426" s="298">
        <v>19</v>
      </c>
      <c r="F426" s="299">
        <v>34</v>
      </c>
      <c r="G426" s="298">
        <v>2</v>
      </c>
      <c r="H426" s="298">
        <v>2</v>
      </c>
      <c r="I426" s="298">
        <v>4</v>
      </c>
      <c r="J426" s="297">
        <v>17</v>
      </c>
      <c r="K426" s="298">
        <v>21</v>
      </c>
      <c r="L426" s="298">
        <v>38</v>
      </c>
    </row>
    <row r="427" spans="1:12">
      <c r="A427" s="295"/>
      <c r="C427" s="290" t="s">
        <v>61</v>
      </c>
      <c r="D427" s="297">
        <v>28</v>
      </c>
      <c r="E427" s="298">
        <v>27</v>
      </c>
      <c r="F427" s="299">
        <v>55</v>
      </c>
      <c r="G427" s="298">
        <v>20</v>
      </c>
      <c r="H427" s="298">
        <v>15</v>
      </c>
      <c r="I427" s="298">
        <v>35</v>
      </c>
      <c r="J427" s="297">
        <v>48</v>
      </c>
      <c r="K427" s="298">
        <v>42</v>
      </c>
      <c r="L427" s="298">
        <v>90</v>
      </c>
    </row>
    <row r="428" spans="1:12" ht="15" customHeight="1">
      <c r="A428" s="295"/>
      <c r="C428" s="290" t="s">
        <v>62</v>
      </c>
      <c r="D428" s="297">
        <v>60</v>
      </c>
      <c r="E428" s="298">
        <v>55</v>
      </c>
      <c r="F428" s="299">
        <v>115</v>
      </c>
      <c r="G428" s="298">
        <v>22</v>
      </c>
      <c r="H428" s="298">
        <v>21</v>
      </c>
      <c r="I428" s="298">
        <v>43</v>
      </c>
      <c r="J428" s="297">
        <v>82</v>
      </c>
      <c r="K428" s="298">
        <v>76</v>
      </c>
      <c r="L428" s="298">
        <v>158</v>
      </c>
    </row>
    <row r="429" spans="1:12">
      <c r="A429" s="295"/>
      <c r="C429" s="290" t="s">
        <v>63</v>
      </c>
      <c r="D429" s="297">
        <v>20</v>
      </c>
      <c r="E429" s="298">
        <v>14</v>
      </c>
      <c r="F429" s="299">
        <v>34</v>
      </c>
      <c r="G429" s="298">
        <v>1</v>
      </c>
      <c r="H429" s="298">
        <v>0</v>
      </c>
      <c r="I429" s="298">
        <v>1</v>
      </c>
      <c r="J429" s="297">
        <v>21</v>
      </c>
      <c r="K429" s="298">
        <v>14</v>
      </c>
      <c r="L429" s="298">
        <v>35</v>
      </c>
    </row>
    <row r="430" spans="1:12">
      <c r="A430" s="295"/>
      <c r="C430" s="290" t="s">
        <v>64</v>
      </c>
      <c r="D430" s="297">
        <v>34</v>
      </c>
      <c r="E430" s="298">
        <v>20</v>
      </c>
      <c r="F430" s="299">
        <v>54</v>
      </c>
      <c r="G430" s="298">
        <v>2</v>
      </c>
      <c r="H430" s="298">
        <v>0</v>
      </c>
      <c r="I430" s="298">
        <v>2</v>
      </c>
      <c r="J430" s="297">
        <v>36</v>
      </c>
      <c r="K430" s="298">
        <v>20</v>
      </c>
      <c r="L430" s="298">
        <v>56</v>
      </c>
    </row>
    <row r="431" spans="1:12">
      <c r="A431" s="295"/>
      <c r="C431" s="286" t="s">
        <v>50</v>
      </c>
      <c r="D431" s="291">
        <v>1275</v>
      </c>
      <c r="E431" s="292">
        <v>794</v>
      </c>
      <c r="F431" s="293">
        <v>2069</v>
      </c>
      <c r="G431" s="292">
        <v>103</v>
      </c>
      <c r="H431" s="292">
        <v>73</v>
      </c>
      <c r="I431" s="292">
        <v>176</v>
      </c>
      <c r="J431" s="291">
        <v>1378</v>
      </c>
      <c r="K431" s="292">
        <v>867</v>
      </c>
      <c r="L431" s="292">
        <v>2245</v>
      </c>
    </row>
    <row r="432" spans="1:12">
      <c r="A432" s="295"/>
      <c r="B432" s="666" t="s">
        <v>233</v>
      </c>
      <c r="C432" s="666"/>
      <c r="D432" s="287"/>
      <c r="E432" s="288"/>
      <c r="F432" s="289"/>
      <c r="G432" s="288"/>
      <c r="H432" s="288"/>
      <c r="I432" s="288"/>
      <c r="J432" s="287"/>
      <c r="K432" s="288"/>
      <c r="L432" s="288"/>
    </row>
    <row r="433" spans="1:12">
      <c r="A433" s="295"/>
      <c r="C433" s="290" t="s">
        <v>62</v>
      </c>
      <c r="D433" s="300">
        <v>1</v>
      </c>
      <c r="E433" s="301">
        <v>0</v>
      </c>
      <c r="F433" s="302">
        <v>1</v>
      </c>
      <c r="G433" s="301">
        <v>0</v>
      </c>
      <c r="H433" s="301">
        <v>0</v>
      </c>
      <c r="I433" s="301">
        <v>0</v>
      </c>
      <c r="J433" s="300">
        <v>1</v>
      </c>
      <c r="K433" s="301">
        <v>0</v>
      </c>
      <c r="L433" s="301">
        <v>1</v>
      </c>
    </row>
    <row r="434" spans="1:12">
      <c r="A434" s="295"/>
      <c r="C434" s="286" t="s">
        <v>50</v>
      </c>
      <c r="D434" s="287">
        <v>1</v>
      </c>
      <c r="E434" s="288">
        <v>0</v>
      </c>
      <c r="F434" s="289">
        <v>1</v>
      </c>
      <c r="G434" s="288">
        <v>0</v>
      </c>
      <c r="H434" s="288">
        <v>0</v>
      </c>
      <c r="I434" s="288">
        <v>0</v>
      </c>
      <c r="J434" s="287">
        <v>1</v>
      </c>
      <c r="K434" s="288">
        <v>0</v>
      </c>
      <c r="L434" s="288">
        <v>1</v>
      </c>
    </row>
    <row r="435" spans="1:12" ht="28.5" customHeight="1">
      <c r="A435" s="295"/>
      <c r="B435" s="666" t="s">
        <v>234</v>
      </c>
      <c r="C435" s="667"/>
      <c r="D435" s="287"/>
      <c r="E435" s="288"/>
      <c r="F435" s="289"/>
      <c r="G435" s="288"/>
      <c r="H435" s="288"/>
      <c r="I435" s="288"/>
      <c r="J435" s="287"/>
      <c r="K435" s="288"/>
    </row>
    <row r="436" spans="1:12">
      <c r="A436" s="295"/>
      <c r="B436" s="295"/>
      <c r="C436" s="290" t="s">
        <v>58</v>
      </c>
      <c r="D436" s="300">
        <v>18</v>
      </c>
      <c r="E436" s="301">
        <v>31</v>
      </c>
      <c r="F436" s="302">
        <v>49</v>
      </c>
      <c r="G436" s="301">
        <v>45</v>
      </c>
      <c r="H436" s="301">
        <v>56</v>
      </c>
      <c r="I436" s="301">
        <v>101</v>
      </c>
      <c r="J436" s="300">
        <v>63</v>
      </c>
      <c r="K436" s="301">
        <v>87</v>
      </c>
      <c r="L436" s="298">
        <v>150</v>
      </c>
    </row>
    <row r="437" spans="1:12">
      <c r="A437" s="295"/>
      <c r="C437" s="286" t="s">
        <v>50</v>
      </c>
      <c r="D437" s="291">
        <v>18</v>
      </c>
      <c r="E437" s="292">
        <v>31</v>
      </c>
      <c r="F437" s="293">
        <v>49</v>
      </c>
      <c r="G437" s="292">
        <v>45</v>
      </c>
      <c r="H437" s="292">
        <v>56</v>
      </c>
      <c r="I437" s="292">
        <v>101</v>
      </c>
      <c r="J437" s="291">
        <v>63</v>
      </c>
      <c r="K437" s="292">
        <v>87</v>
      </c>
      <c r="L437" s="292">
        <v>150</v>
      </c>
    </row>
    <row r="438" spans="1:12">
      <c r="A438" s="295"/>
      <c r="B438" s="285" t="s">
        <v>235</v>
      </c>
      <c r="C438" s="286"/>
      <c r="D438" s="297"/>
      <c r="F438" s="299"/>
      <c r="J438" s="297"/>
      <c r="L438" s="288"/>
    </row>
    <row r="439" spans="1:12">
      <c r="A439" s="295"/>
      <c r="B439" s="295"/>
      <c r="C439" s="295" t="s">
        <v>57</v>
      </c>
      <c r="D439" s="297">
        <v>220</v>
      </c>
      <c r="E439" s="298">
        <v>403</v>
      </c>
      <c r="F439" s="299">
        <v>623</v>
      </c>
      <c r="G439" s="298">
        <v>22</v>
      </c>
      <c r="H439" s="298">
        <v>29</v>
      </c>
      <c r="I439" s="298">
        <v>51</v>
      </c>
      <c r="J439" s="297">
        <v>242</v>
      </c>
      <c r="K439" s="298">
        <v>432</v>
      </c>
      <c r="L439" s="298">
        <v>674</v>
      </c>
    </row>
    <row r="440" spans="1:12">
      <c r="A440" s="295"/>
      <c r="C440" s="295" t="s">
        <v>58</v>
      </c>
      <c r="D440" s="297">
        <v>72</v>
      </c>
      <c r="E440" s="298">
        <v>126</v>
      </c>
      <c r="F440" s="299">
        <v>198</v>
      </c>
      <c r="G440" s="298">
        <v>10</v>
      </c>
      <c r="H440" s="298">
        <v>35</v>
      </c>
      <c r="I440" s="298">
        <v>45</v>
      </c>
      <c r="J440" s="297">
        <v>82</v>
      </c>
      <c r="K440" s="298">
        <v>161</v>
      </c>
      <c r="L440" s="322">
        <v>243</v>
      </c>
    </row>
    <row r="441" spans="1:12">
      <c r="A441" s="295"/>
      <c r="C441" s="295" t="s">
        <v>61</v>
      </c>
      <c r="D441" s="297">
        <v>10</v>
      </c>
      <c r="E441" s="298">
        <v>7</v>
      </c>
      <c r="F441" s="299">
        <v>17</v>
      </c>
      <c r="G441" s="298">
        <v>10</v>
      </c>
      <c r="H441" s="298">
        <v>8</v>
      </c>
      <c r="I441" s="298">
        <v>18</v>
      </c>
      <c r="J441" s="297">
        <v>20</v>
      </c>
      <c r="K441" s="298">
        <v>15</v>
      </c>
      <c r="L441" s="322">
        <v>35</v>
      </c>
    </row>
    <row r="442" spans="1:12">
      <c r="A442" s="295"/>
      <c r="C442" s="290" t="s">
        <v>62</v>
      </c>
      <c r="D442" s="297">
        <v>7</v>
      </c>
      <c r="E442" s="298">
        <v>14</v>
      </c>
      <c r="F442" s="299">
        <v>21</v>
      </c>
      <c r="G442" s="298">
        <v>26</v>
      </c>
      <c r="H442" s="298">
        <v>23</v>
      </c>
      <c r="I442" s="298">
        <v>49</v>
      </c>
      <c r="J442" s="297">
        <v>33</v>
      </c>
      <c r="K442" s="298">
        <v>37</v>
      </c>
      <c r="L442" s="298">
        <v>70</v>
      </c>
    </row>
    <row r="443" spans="1:12">
      <c r="A443" s="295"/>
      <c r="C443" s="290" t="s">
        <v>63</v>
      </c>
      <c r="D443" s="297">
        <v>0</v>
      </c>
      <c r="E443" s="298">
        <v>1</v>
      </c>
      <c r="F443" s="299">
        <v>1</v>
      </c>
      <c r="G443" s="298">
        <v>0</v>
      </c>
      <c r="H443" s="298">
        <v>1</v>
      </c>
      <c r="I443" s="298">
        <v>1</v>
      </c>
      <c r="J443" s="297">
        <v>0</v>
      </c>
      <c r="K443" s="298">
        <v>2</v>
      </c>
      <c r="L443" s="298">
        <v>2</v>
      </c>
    </row>
    <row r="444" spans="1:12">
      <c r="A444" s="295"/>
      <c r="C444" s="290" t="s">
        <v>64</v>
      </c>
      <c r="D444" s="297">
        <v>0</v>
      </c>
      <c r="E444" s="298">
        <v>2</v>
      </c>
      <c r="F444" s="299">
        <v>2</v>
      </c>
      <c r="G444" s="298">
        <v>0</v>
      </c>
      <c r="H444" s="298">
        <v>0</v>
      </c>
      <c r="I444" s="298">
        <v>0</v>
      </c>
      <c r="J444" s="297">
        <v>0</v>
      </c>
      <c r="K444" s="298">
        <v>2</v>
      </c>
      <c r="L444" s="298">
        <v>2</v>
      </c>
    </row>
    <row r="445" spans="1:12">
      <c r="A445" s="295"/>
      <c r="B445" s="295"/>
      <c r="C445" s="286" t="s">
        <v>50</v>
      </c>
      <c r="D445" s="291">
        <v>309</v>
      </c>
      <c r="E445" s="292">
        <v>553</v>
      </c>
      <c r="F445" s="293">
        <v>862</v>
      </c>
      <c r="G445" s="292">
        <v>68</v>
      </c>
      <c r="H445" s="292">
        <v>96</v>
      </c>
      <c r="I445" s="292">
        <v>164</v>
      </c>
      <c r="J445" s="291">
        <v>377</v>
      </c>
      <c r="K445" s="292">
        <v>649</v>
      </c>
      <c r="L445" s="292">
        <v>1026</v>
      </c>
    </row>
    <row r="446" spans="1:12" ht="29.4" customHeight="1">
      <c r="A446" s="295"/>
      <c r="B446" s="666" t="s">
        <v>236</v>
      </c>
      <c r="C446" s="667"/>
      <c r="D446" s="287"/>
      <c r="E446" s="288"/>
      <c r="F446" s="289"/>
      <c r="G446" s="288"/>
      <c r="H446" s="288"/>
      <c r="I446" s="288"/>
      <c r="J446" s="287"/>
      <c r="K446" s="288"/>
    </row>
    <row r="447" spans="1:12">
      <c r="A447" s="295"/>
      <c r="B447" s="295"/>
      <c r="C447" s="290" t="s">
        <v>62</v>
      </c>
      <c r="D447" s="300">
        <v>1</v>
      </c>
      <c r="E447" s="301">
        <v>0</v>
      </c>
      <c r="F447" s="302">
        <v>1</v>
      </c>
      <c r="G447" s="301">
        <v>2</v>
      </c>
      <c r="H447" s="301">
        <v>1</v>
      </c>
      <c r="I447" s="301">
        <v>3</v>
      </c>
      <c r="J447" s="300">
        <v>3</v>
      </c>
      <c r="K447" s="301">
        <v>1</v>
      </c>
      <c r="L447" s="298">
        <v>4</v>
      </c>
    </row>
    <row r="448" spans="1:12">
      <c r="A448" s="295"/>
      <c r="C448" s="286" t="s">
        <v>50</v>
      </c>
      <c r="D448" s="291">
        <v>1</v>
      </c>
      <c r="E448" s="292">
        <v>0</v>
      </c>
      <c r="F448" s="293">
        <v>1</v>
      </c>
      <c r="G448" s="292">
        <v>2</v>
      </c>
      <c r="H448" s="292">
        <v>1</v>
      </c>
      <c r="I448" s="292">
        <v>3</v>
      </c>
      <c r="J448" s="291">
        <v>3</v>
      </c>
      <c r="K448" s="292">
        <v>1</v>
      </c>
      <c r="L448" s="292">
        <v>4</v>
      </c>
    </row>
    <row r="449" spans="1:12">
      <c r="A449" s="295"/>
      <c r="B449" s="666" t="s">
        <v>237</v>
      </c>
      <c r="C449" s="667"/>
      <c r="D449" s="287"/>
      <c r="E449" s="288"/>
      <c r="F449" s="289"/>
      <c r="G449" s="288"/>
      <c r="H449" s="288"/>
      <c r="I449" s="288"/>
      <c r="J449" s="287"/>
      <c r="K449" s="288"/>
    </row>
    <row r="450" spans="1:12">
      <c r="A450" s="295"/>
      <c r="B450" s="295"/>
      <c r="C450" s="290" t="s">
        <v>61</v>
      </c>
      <c r="D450" s="300">
        <v>0</v>
      </c>
      <c r="E450" s="301">
        <v>1</v>
      </c>
      <c r="F450" s="302">
        <v>1</v>
      </c>
      <c r="G450" s="301">
        <v>0</v>
      </c>
      <c r="H450" s="301">
        <v>0</v>
      </c>
      <c r="I450" s="301">
        <v>0</v>
      </c>
      <c r="J450" s="300">
        <v>0</v>
      </c>
      <c r="K450" s="301">
        <v>1</v>
      </c>
      <c r="L450" s="298">
        <v>1</v>
      </c>
    </row>
    <row r="451" spans="1:12">
      <c r="A451" s="295"/>
      <c r="C451" s="286" t="s">
        <v>50</v>
      </c>
      <c r="D451" s="291">
        <v>0</v>
      </c>
      <c r="E451" s="292">
        <v>1</v>
      </c>
      <c r="F451" s="293">
        <v>1</v>
      </c>
      <c r="G451" s="292">
        <v>0</v>
      </c>
      <c r="H451" s="292">
        <v>0</v>
      </c>
      <c r="I451" s="292">
        <v>0</v>
      </c>
      <c r="J451" s="291">
        <v>0</v>
      </c>
      <c r="K451" s="292">
        <v>1</v>
      </c>
      <c r="L451" s="292">
        <v>1</v>
      </c>
    </row>
    <row r="452" spans="1:12" ht="15.6" customHeight="1">
      <c r="A452" s="295"/>
      <c r="B452" s="666" t="s">
        <v>238</v>
      </c>
      <c r="C452" s="667"/>
      <c r="D452" s="287"/>
      <c r="E452" s="288"/>
      <c r="F452" s="289"/>
      <c r="G452" s="288"/>
      <c r="H452" s="288"/>
      <c r="I452" s="288"/>
      <c r="J452" s="287"/>
      <c r="K452" s="288"/>
    </row>
    <row r="453" spans="1:12">
      <c r="A453" s="295"/>
      <c r="B453" s="295"/>
      <c r="C453" s="290" t="s">
        <v>58</v>
      </c>
      <c r="D453" s="297">
        <v>17</v>
      </c>
      <c r="E453" s="298">
        <v>11</v>
      </c>
      <c r="F453" s="299">
        <v>28</v>
      </c>
      <c r="G453" s="298">
        <v>0</v>
      </c>
      <c r="H453" s="298">
        <v>1</v>
      </c>
      <c r="I453" s="298">
        <v>1</v>
      </c>
      <c r="J453" s="297">
        <v>17</v>
      </c>
      <c r="K453" s="298">
        <v>12</v>
      </c>
      <c r="L453" s="298">
        <v>29</v>
      </c>
    </row>
    <row r="454" spans="1:12">
      <c r="A454" s="295"/>
      <c r="B454" s="295"/>
      <c r="C454" s="290" t="s">
        <v>63</v>
      </c>
      <c r="D454" s="300">
        <v>3</v>
      </c>
      <c r="E454" s="301">
        <v>2</v>
      </c>
      <c r="F454" s="302">
        <v>5</v>
      </c>
      <c r="G454" s="301">
        <v>0</v>
      </c>
      <c r="H454" s="301">
        <v>0</v>
      </c>
      <c r="I454" s="301">
        <v>0</v>
      </c>
      <c r="J454" s="300">
        <v>3</v>
      </c>
      <c r="K454" s="301">
        <v>2</v>
      </c>
      <c r="L454" s="301">
        <v>5</v>
      </c>
    </row>
    <row r="455" spans="1:12">
      <c r="A455" s="295"/>
      <c r="C455" s="286" t="s">
        <v>50</v>
      </c>
      <c r="D455" s="291">
        <v>20</v>
      </c>
      <c r="E455" s="292">
        <v>13</v>
      </c>
      <c r="F455" s="293">
        <v>33</v>
      </c>
      <c r="G455" s="292">
        <v>0</v>
      </c>
      <c r="H455" s="292">
        <v>1</v>
      </c>
      <c r="I455" s="292">
        <v>1</v>
      </c>
      <c r="J455" s="291">
        <v>20</v>
      </c>
      <c r="K455" s="292">
        <v>14</v>
      </c>
      <c r="L455" s="292">
        <v>34</v>
      </c>
    </row>
    <row r="456" spans="1:12" ht="27" customHeight="1">
      <c r="A456" s="295"/>
      <c r="B456" s="666" t="s">
        <v>239</v>
      </c>
      <c r="C456" s="667"/>
      <c r="D456" s="297"/>
      <c r="F456" s="299"/>
      <c r="J456" s="297"/>
    </row>
    <row r="457" spans="1:12">
      <c r="A457" s="295"/>
      <c r="B457" s="295"/>
      <c r="C457" s="295" t="s">
        <v>57</v>
      </c>
      <c r="D457" s="297">
        <v>44</v>
      </c>
      <c r="E457" s="298">
        <v>51</v>
      </c>
      <c r="F457" s="299">
        <v>95</v>
      </c>
      <c r="G457" s="298">
        <v>46</v>
      </c>
      <c r="H457" s="298">
        <v>30</v>
      </c>
      <c r="I457" s="298">
        <v>76</v>
      </c>
      <c r="J457" s="297">
        <v>90</v>
      </c>
      <c r="K457" s="298">
        <v>81</v>
      </c>
      <c r="L457" s="298">
        <v>171</v>
      </c>
    </row>
    <row r="458" spans="1:12">
      <c r="A458" s="295"/>
      <c r="C458" s="295" t="s">
        <v>58</v>
      </c>
      <c r="D458" s="297">
        <v>75</v>
      </c>
      <c r="E458" s="298">
        <v>71</v>
      </c>
      <c r="F458" s="299">
        <v>146</v>
      </c>
      <c r="G458" s="298">
        <v>111</v>
      </c>
      <c r="H458" s="298">
        <v>42</v>
      </c>
      <c r="I458" s="298">
        <v>153</v>
      </c>
      <c r="J458" s="297">
        <v>186</v>
      </c>
      <c r="K458" s="298">
        <v>113</v>
      </c>
      <c r="L458" s="298">
        <v>299</v>
      </c>
    </row>
    <row r="459" spans="1:12" ht="14.25" customHeight="1">
      <c r="A459" s="295"/>
      <c r="C459" s="290" t="s">
        <v>60</v>
      </c>
      <c r="D459" s="297">
        <v>6</v>
      </c>
      <c r="E459" s="298">
        <v>2</v>
      </c>
      <c r="F459" s="299">
        <v>8</v>
      </c>
      <c r="G459" s="298">
        <v>19</v>
      </c>
      <c r="H459" s="298">
        <v>10</v>
      </c>
      <c r="I459" s="298">
        <v>29</v>
      </c>
      <c r="J459" s="297">
        <v>25</v>
      </c>
      <c r="K459" s="298">
        <v>12</v>
      </c>
      <c r="L459" s="298">
        <v>37</v>
      </c>
    </row>
    <row r="460" spans="1:12">
      <c r="A460" s="295"/>
      <c r="C460" s="290" t="s">
        <v>61</v>
      </c>
      <c r="D460" s="297">
        <v>23</v>
      </c>
      <c r="E460" s="298">
        <v>11</v>
      </c>
      <c r="F460" s="299">
        <v>34</v>
      </c>
      <c r="G460" s="298">
        <v>83</v>
      </c>
      <c r="H460" s="298">
        <v>34</v>
      </c>
      <c r="I460" s="298">
        <v>117</v>
      </c>
      <c r="J460" s="297">
        <v>106</v>
      </c>
      <c r="K460" s="298">
        <v>45</v>
      </c>
      <c r="L460" s="298">
        <v>151</v>
      </c>
    </row>
    <row r="461" spans="1:12">
      <c r="A461" s="295"/>
      <c r="C461" s="290" t="s">
        <v>62</v>
      </c>
      <c r="D461" s="297">
        <v>4</v>
      </c>
      <c r="E461" s="298">
        <v>2</v>
      </c>
      <c r="F461" s="299">
        <v>6</v>
      </c>
      <c r="G461" s="298">
        <v>19</v>
      </c>
      <c r="H461" s="298">
        <v>8</v>
      </c>
      <c r="I461" s="298">
        <v>27</v>
      </c>
      <c r="J461" s="297">
        <v>23</v>
      </c>
      <c r="K461" s="298">
        <v>10</v>
      </c>
      <c r="L461" s="298">
        <v>33</v>
      </c>
    </row>
    <row r="462" spans="1:12">
      <c r="A462" s="295"/>
      <c r="C462" s="290" t="s">
        <v>63</v>
      </c>
      <c r="D462" s="297">
        <v>2</v>
      </c>
      <c r="E462" s="298">
        <v>0</v>
      </c>
      <c r="F462" s="299">
        <v>2</v>
      </c>
      <c r="G462" s="298">
        <v>0</v>
      </c>
      <c r="H462" s="298">
        <v>0</v>
      </c>
      <c r="I462" s="298">
        <v>0</v>
      </c>
      <c r="J462" s="297">
        <v>2</v>
      </c>
      <c r="K462" s="298">
        <v>0</v>
      </c>
      <c r="L462" s="298">
        <v>2</v>
      </c>
    </row>
    <row r="463" spans="1:12">
      <c r="A463" s="295"/>
      <c r="C463" s="290" t="s">
        <v>64</v>
      </c>
      <c r="D463" s="300">
        <v>14</v>
      </c>
      <c r="E463" s="301">
        <v>15</v>
      </c>
      <c r="F463" s="302">
        <v>29</v>
      </c>
      <c r="G463" s="301">
        <v>1</v>
      </c>
      <c r="H463" s="301">
        <v>0</v>
      </c>
      <c r="I463" s="301">
        <v>1</v>
      </c>
      <c r="J463" s="300">
        <v>15</v>
      </c>
      <c r="K463" s="301">
        <v>15</v>
      </c>
      <c r="L463" s="298">
        <v>30</v>
      </c>
    </row>
    <row r="464" spans="1:12">
      <c r="A464" s="295"/>
      <c r="C464" s="286" t="s">
        <v>50</v>
      </c>
      <c r="D464" s="287">
        <v>168</v>
      </c>
      <c r="E464" s="288">
        <v>152</v>
      </c>
      <c r="F464" s="289">
        <v>320</v>
      </c>
      <c r="G464" s="288">
        <v>279</v>
      </c>
      <c r="H464" s="288">
        <v>124</v>
      </c>
      <c r="I464" s="288">
        <v>403</v>
      </c>
      <c r="J464" s="287">
        <v>447</v>
      </c>
      <c r="K464" s="288">
        <v>276</v>
      </c>
      <c r="L464" s="292">
        <v>723</v>
      </c>
    </row>
    <row r="465" spans="1:12" ht="15.75" customHeight="1">
      <c r="A465" s="295"/>
      <c r="B465" s="285" t="s">
        <v>144</v>
      </c>
      <c r="C465" s="286"/>
      <c r="D465" s="287"/>
      <c r="E465" s="288"/>
      <c r="F465" s="289"/>
      <c r="G465" s="288"/>
      <c r="H465" s="288"/>
      <c r="I465" s="288"/>
      <c r="J465" s="287"/>
      <c r="K465" s="288"/>
    </row>
    <row r="466" spans="1:12">
      <c r="A466" s="295"/>
      <c r="C466" s="290" t="s">
        <v>57</v>
      </c>
      <c r="D466" s="297">
        <v>2236</v>
      </c>
      <c r="E466" s="298">
        <v>1621</v>
      </c>
      <c r="F466" s="299">
        <v>3857</v>
      </c>
      <c r="G466" s="298">
        <v>412</v>
      </c>
      <c r="H466" s="298">
        <v>369</v>
      </c>
      <c r="I466" s="298">
        <v>781</v>
      </c>
      <c r="J466" s="297">
        <v>2648</v>
      </c>
      <c r="K466" s="298">
        <v>1990</v>
      </c>
      <c r="L466" s="298">
        <v>4638</v>
      </c>
    </row>
    <row r="467" spans="1:12">
      <c r="A467" s="295"/>
      <c r="C467" s="290" t="s">
        <v>58</v>
      </c>
      <c r="D467" s="297">
        <v>1443</v>
      </c>
      <c r="E467" s="298">
        <v>1072</v>
      </c>
      <c r="F467" s="299">
        <v>2515</v>
      </c>
      <c r="G467" s="298">
        <v>195</v>
      </c>
      <c r="H467" s="298">
        <v>256</v>
      </c>
      <c r="I467" s="298">
        <v>451</v>
      </c>
      <c r="J467" s="297">
        <v>1638</v>
      </c>
      <c r="K467" s="298">
        <v>1328</v>
      </c>
      <c r="L467" s="298">
        <v>2966</v>
      </c>
    </row>
    <row r="468" spans="1:12">
      <c r="A468" s="295"/>
      <c r="C468" s="290" t="s">
        <v>61</v>
      </c>
      <c r="D468" s="297">
        <v>7</v>
      </c>
      <c r="E468" s="298">
        <v>2</v>
      </c>
      <c r="F468" s="299">
        <v>9</v>
      </c>
      <c r="G468" s="298">
        <v>2</v>
      </c>
      <c r="H468" s="298">
        <v>1</v>
      </c>
      <c r="I468" s="298">
        <v>3</v>
      </c>
      <c r="J468" s="297">
        <v>9</v>
      </c>
      <c r="K468" s="298">
        <v>3</v>
      </c>
      <c r="L468" s="298">
        <v>12</v>
      </c>
    </row>
    <row r="469" spans="1:12">
      <c r="A469" s="295"/>
      <c r="C469" s="290" t="s">
        <v>62</v>
      </c>
      <c r="D469" s="297">
        <v>12</v>
      </c>
      <c r="E469" s="298">
        <v>10</v>
      </c>
      <c r="F469" s="299">
        <v>22</v>
      </c>
      <c r="G469" s="298">
        <v>9</v>
      </c>
      <c r="H469" s="298">
        <v>5</v>
      </c>
      <c r="I469" s="298">
        <v>14</v>
      </c>
      <c r="J469" s="297">
        <v>21</v>
      </c>
      <c r="K469" s="298">
        <v>15</v>
      </c>
      <c r="L469" s="298">
        <v>36</v>
      </c>
    </row>
    <row r="470" spans="1:12">
      <c r="A470" s="295"/>
      <c r="C470" s="290" t="s">
        <v>63</v>
      </c>
      <c r="D470" s="297">
        <v>47</v>
      </c>
      <c r="E470" s="298">
        <v>47</v>
      </c>
      <c r="F470" s="299">
        <v>94</v>
      </c>
      <c r="G470" s="298">
        <v>33</v>
      </c>
      <c r="H470" s="298">
        <v>50</v>
      </c>
      <c r="I470" s="298">
        <v>83</v>
      </c>
      <c r="J470" s="297">
        <v>80</v>
      </c>
      <c r="K470" s="298">
        <v>97</v>
      </c>
      <c r="L470" s="298">
        <v>177</v>
      </c>
    </row>
    <row r="471" spans="1:12">
      <c r="A471" s="295"/>
      <c r="C471" s="290" t="s">
        <v>64</v>
      </c>
      <c r="D471" s="297">
        <v>754</v>
      </c>
      <c r="E471" s="298">
        <v>452</v>
      </c>
      <c r="F471" s="299">
        <v>1206</v>
      </c>
      <c r="G471" s="298">
        <v>46</v>
      </c>
      <c r="H471" s="298">
        <v>65</v>
      </c>
      <c r="I471" s="298">
        <v>111</v>
      </c>
      <c r="J471" s="297">
        <v>800</v>
      </c>
      <c r="K471" s="298">
        <v>517</v>
      </c>
      <c r="L471" s="298">
        <v>1317</v>
      </c>
    </row>
    <row r="472" spans="1:12">
      <c r="A472" s="295"/>
      <c r="C472" s="286" t="s">
        <v>50</v>
      </c>
      <c r="D472" s="291">
        <v>4499</v>
      </c>
      <c r="E472" s="292">
        <v>3204</v>
      </c>
      <c r="F472" s="293">
        <v>7703</v>
      </c>
      <c r="G472" s="292">
        <v>697</v>
      </c>
      <c r="H472" s="292">
        <v>746</v>
      </c>
      <c r="I472" s="292">
        <v>1443</v>
      </c>
      <c r="J472" s="291">
        <v>5196</v>
      </c>
      <c r="K472" s="292">
        <v>3950</v>
      </c>
      <c r="L472" s="292">
        <v>9146</v>
      </c>
    </row>
    <row r="473" spans="1:12">
      <c r="A473" s="295"/>
      <c r="B473" s="285" t="s">
        <v>146</v>
      </c>
      <c r="C473" s="286"/>
      <c r="D473" s="287"/>
      <c r="E473" s="288"/>
      <c r="F473" s="289"/>
      <c r="G473" s="288"/>
      <c r="H473" s="288"/>
      <c r="I473" s="288"/>
      <c r="J473" s="287"/>
      <c r="K473" s="288"/>
    </row>
    <row r="474" spans="1:12">
      <c r="A474" s="295"/>
      <c r="C474" s="290" t="s">
        <v>57</v>
      </c>
      <c r="D474" s="297">
        <v>4354</v>
      </c>
      <c r="E474" s="298">
        <v>584</v>
      </c>
      <c r="F474" s="299">
        <v>4938</v>
      </c>
      <c r="G474" s="298">
        <v>397</v>
      </c>
      <c r="H474" s="298">
        <v>130</v>
      </c>
      <c r="I474" s="298">
        <v>527</v>
      </c>
      <c r="J474" s="297">
        <v>4751</v>
      </c>
      <c r="K474" s="298">
        <v>714</v>
      </c>
      <c r="L474" s="298">
        <v>5465</v>
      </c>
    </row>
    <row r="475" spans="1:12">
      <c r="A475" s="295"/>
      <c r="C475" s="290" t="s">
        <v>58</v>
      </c>
      <c r="D475" s="297">
        <v>2324</v>
      </c>
      <c r="E475" s="298">
        <v>365</v>
      </c>
      <c r="F475" s="299">
        <v>2689</v>
      </c>
      <c r="G475" s="298">
        <v>130</v>
      </c>
      <c r="H475" s="298">
        <v>87</v>
      </c>
      <c r="I475" s="298">
        <v>217</v>
      </c>
      <c r="J475" s="297">
        <v>2454</v>
      </c>
      <c r="K475" s="298">
        <v>452</v>
      </c>
      <c r="L475" s="298">
        <v>2906</v>
      </c>
    </row>
    <row r="476" spans="1:12">
      <c r="A476" s="295"/>
      <c r="C476" s="290" t="s">
        <v>60</v>
      </c>
      <c r="D476" s="297">
        <v>7</v>
      </c>
      <c r="E476" s="298">
        <v>0</v>
      </c>
      <c r="F476" s="299">
        <v>7</v>
      </c>
      <c r="G476" s="298">
        <v>9</v>
      </c>
      <c r="H476" s="298">
        <v>0</v>
      </c>
      <c r="I476" s="298">
        <v>9</v>
      </c>
      <c r="J476" s="297">
        <v>16</v>
      </c>
      <c r="K476" s="298">
        <v>0</v>
      </c>
      <c r="L476" s="298">
        <v>16</v>
      </c>
    </row>
    <row r="477" spans="1:12">
      <c r="A477" s="295"/>
      <c r="C477" s="290" t="s">
        <v>61</v>
      </c>
      <c r="D477" s="297">
        <v>163</v>
      </c>
      <c r="E477" s="298">
        <v>36</v>
      </c>
      <c r="F477" s="299">
        <v>199</v>
      </c>
      <c r="G477" s="298">
        <v>211</v>
      </c>
      <c r="H477" s="298">
        <v>81</v>
      </c>
      <c r="I477" s="298">
        <v>292</v>
      </c>
      <c r="J477" s="297">
        <v>374</v>
      </c>
      <c r="K477" s="298">
        <v>117</v>
      </c>
      <c r="L477" s="298">
        <v>491</v>
      </c>
    </row>
    <row r="478" spans="1:12">
      <c r="A478" s="295"/>
      <c r="C478" s="290" t="s">
        <v>62</v>
      </c>
      <c r="D478" s="297">
        <v>197</v>
      </c>
      <c r="E478" s="298">
        <v>38</v>
      </c>
      <c r="F478" s="299">
        <v>235</v>
      </c>
      <c r="G478" s="298">
        <v>93</v>
      </c>
      <c r="H478" s="298">
        <v>46</v>
      </c>
      <c r="I478" s="298">
        <v>139</v>
      </c>
      <c r="J478" s="297">
        <v>290</v>
      </c>
      <c r="K478" s="298">
        <v>84</v>
      </c>
      <c r="L478" s="298">
        <v>374</v>
      </c>
    </row>
    <row r="479" spans="1:12">
      <c r="A479" s="295"/>
      <c r="C479" s="290" t="s">
        <v>63</v>
      </c>
      <c r="D479" s="297">
        <v>25</v>
      </c>
      <c r="E479" s="298">
        <v>12</v>
      </c>
      <c r="F479" s="299">
        <v>37</v>
      </c>
      <c r="G479" s="298">
        <v>30</v>
      </c>
      <c r="H479" s="298">
        <v>11</v>
      </c>
      <c r="I479" s="298">
        <v>41</v>
      </c>
      <c r="J479" s="297">
        <v>55</v>
      </c>
      <c r="K479" s="298">
        <v>23</v>
      </c>
      <c r="L479" s="298">
        <v>78</v>
      </c>
    </row>
    <row r="480" spans="1:12">
      <c r="A480" s="295"/>
      <c r="C480" s="290" t="s">
        <v>64</v>
      </c>
      <c r="D480" s="297">
        <v>982</v>
      </c>
      <c r="E480" s="298">
        <v>121</v>
      </c>
      <c r="F480" s="299">
        <v>1103</v>
      </c>
      <c r="G480" s="298">
        <v>25</v>
      </c>
      <c r="H480" s="298">
        <v>6</v>
      </c>
      <c r="I480" s="298">
        <v>31</v>
      </c>
      <c r="J480" s="297">
        <v>1007</v>
      </c>
      <c r="K480" s="298">
        <v>127</v>
      </c>
      <c r="L480" s="298">
        <v>1134</v>
      </c>
    </row>
    <row r="481" spans="1:12">
      <c r="A481" s="295"/>
      <c r="C481" s="286" t="s">
        <v>50</v>
      </c>
      <c r="D481" s="291">
        <v>8052</v>
      </c>
      <c r="E481" s="292">
        <v>1156</v>
      </c>
      <c r="F481" s="293">
        <v>9208</v>
      </c>
      <c r="G481" s="292">
        <v>895</v>
      </c>
      <c r="H481" s="292">
        <v>361</v>
      </c>
      <c r="I481" s="292">
        <v>1256</v>
      </c>
      <c r="J481" s="291">
        <v>8947</v>
      </c>
      <c r="K481" s="292">
        <v>1517</v>
      </c>
      <c r="L481" s="292">
        <v>10464</v>
      </c>
    </row>
    <row r="482" spans="1:12" ht="30.75" customHeight="1">
      <c r="A482" s="295"/>
      <c r="B482" s="666" t="s">
        <v>240</v>
      </c>
      <c r="C482" s="667"/>
      <c r="D482" s="287"/>
      <c r="E482" s="288"/>
      <c r="F482" s="289"/>
      <c r="G482" s="288"/>
      <c r="H482" s="288"/>
      <c r="I482" s="288"/>
      <c r="J482" s="287"/>
      <c r="K482" s="288"/>
    </row>
    <row r="483" spans="1:12">
      <c r="A483" s="295"/>
      <c r="C483" s="290" t="s">
        <v>61</v>
      </c>
      <c r="D483" s="297">
        <v>0</v>
      </c>
      <c r="E483" s="298">
        <v>1</v>
      </c>
      <c r="F483" s="299">
        <v>1</v>
      </c>
      <c r="G483" s="298">
        <v>0</v>
      </c>
      <c r="H483" s="298">
        <v>0</v>
      </c>
      <c r="I483" s="298">
        <v>0</v>
      </c>
      <c r="J483" s="297">
        <v>0</v>
      </c>
      <c r="K483" s="298">
        <v>1</v>
      </c>
      <c r="L483" s="298">
        <v>1</v>
      </c>
    </row>
    <row r="484" spans="1:12">
      <c r="A484" s="295"/>
      <c r="C484" s="290" t="s">
        <v>62</v>
      </c>
      <c r="D484" s="300">
        <v>0</v>
      </c>
      <c r="E484" s="301">
        <v>2</v>
      </c>
      <c r="F484" s="302">
        <v>2</v>
      </c>
      <c r="G484" s="301">
        <v>0</v>
      </c>
      <c r="H484" s="301">
        <v>0</v>
      </c>
      <c r="I484" s="301">
        <v>0</v>
      </c>
      <c r="J484" s="300">
        <v>0</v>
      </c>
      <c r="K484" s="301">
        <v>2</v>
      </c>
      <c r="L484" s="301">
        <v>2</v>
      </c>
    </row>
    <row r="485" spans="1:12">
      <c r="A485" s="295"/>
      <c r="C485" s="286" t="s">
        <v>50</v>
      </c>
      <c r="D485" s="287">
        <v>0</v>
      </c>
      <c r="E485" s="288">
        <v>3</v>
      </c>
      <c r="F485" s="289">
        <v>3</v>
      </c>
      <c r="G485" s="288">
        <v>0</v>
      </c>
      <c r="H485" s="288">
        <v>0</v>
      </c>
      <c r="I485" s="288">
        <v>0</v>
      </c>
      <c r="J485" s="287">
        <v>0</v>
      </c>
      <c r="K485" s="288">
        <v>3</v>
      </c>
      <c r="L485" s="288">
        <v>3</v>
      </c>
    </row>
    <row r="486" spans="1:12" ht="27.75" customHeight="1">
      <c r="A486" s="295"/>
      <c r="B486" s="666" t="s">
        <v>241</v>
      </c>
      <c r="C486" s="667"/>
      <c r="D486" s="287"/>
      <c r="E486" s="288"/>
      <c r="F486" s="289"/>
      <c r="G486" s="288"/>
      <c r="H486" s="288"/>
      <c r="I486" s="288"/>
      <c r="J486" s="287"/>
      <c r="K486" s="288"/>
    </row>
    <row r="487" spans="1:12">
      <c r="A487" s="295"/>
      <c r="B487" s="294"/>
      <c r="C487" s="321" t="s">
        <v>61</v>
      </c>
      <c r="D487" s="287">
        <v>0</v>
      </c>
      <c r="E487" s="288">
        <v>0</v>
      </c>
      <c r="F487" s="289">
        <v>0</v>
      </c>
      <c r="G487" s="288">
        <v>1</v>
      </c>
      <c r="H487" s="288">
        <v>0</v>
      </c>
      <c r="I487" s="288">
        <v>1</v>
      </c>
      <c r="J487" s="287">
        <v>1</v>
      </c>
      <c r="K487" s="288">
        <v>0</v>
      </c>
      <c r="L487" s="298">
        <v>1</v>
      </c>
    </row>
    <row r="488" spans="1:12">
      <c r="A488" s="295"/>
      <c r="C488" s="286" t="s">
        <v>50</v>
      </c>
      <c r="D488" s="291">
        <v>0</v>
      </c>
      <c r="E488" s="292">
        <v>0</v>
      </c>
      <c r="F488" s="293">
        <v>0</v>
      </c>
      <c r="G488" s="292">
        <v>1</v>
      </c>
      <c r="H488" s="292">
        <v>0</v>
      </c>
      <c r="I488" s="292">
        <v>1</v>
      </c>
      <c r="J488" s="291">
        <v>1</v>
      </c>
      <c r="K488" s="292">
        <v>0</v>
      </c>
      <c r="L488" s="292">
        <v>1</v>
      </c>
    </row>
    <row r="489" spans="1:12" ht="25.5" customHeight="1">
      <c r="A489" s="295"/>
      <c r="B489" s="666" t="s">
        <v>242</v>
      </c>
      <c r="C489" s="667"/>
      <c r="D489" s="287"/>
      <c r="E489" s="288"/>
      <c r="F489" s="289"/>
      <c r="G489" s="288"/>
      <c r="H489" s="288"/>
      <c r="I489" s="288"/>
      <c r="J489" s="287"/>
      <c r="K489" s="288"/>
      <c r="L489" s="288"/>
    </row>
    <row r="490" spans="1:12">
      <c r="A490" s="295"/>
      <c r="C490" s="290" t="s">
        <v>61</v>
      </c>
      <c r="D490" s="297">
        <v>106</v>
      </c>
      <c r="E490" s="298">
        <v>57</v>
      </c>
      <c r="F490" s="299">
        <v>163</v>
      </c>
      <c r="G490" s="298">
        <v>111</v>
      </c>
      <c r="H490" s="298">
        <v>86</v>
      </c>
      <c r="I490" s="298">
        <v>197</v>
      </c>
      <c r="J490" s="297">
        <v>217</v>
      </c>
      <c r="K490" s="298">
        <v>143</v>
      </c>
      <c r="L490" s="298">
        <v>360</v>
      </c>
    </row>
    <row r="491" spans="1:12">
      <c r="A491" s="295"/>
      <c r="C491" s="286" t="s">
        <v>50</v>
      </c>
      <c r="D491" s="291">
        <v>106</v>
      </c>
      <c r="E491" s="292">
        <v>57</v>
      </c>
      <c r="F491" s="293">
        <v>163</v>
      </c>
      <c r="G491" s="292">
        <v>111</v>
      </c>
      <c r="H491" s="292">
        <v>86</v>
      </c>
      <c r="I491" s="292">
        <v>197</v>
      </c>
      <c r="J491" s="291">
        <v>217</v>
      </c>
      <c r="K491" s="292">
        <v>143</v>
      </c>
      <c r="L491" s="292">
        <v>360</v>
      </c>
    </row>
    <row r="492" spans="1:12">
      <c r="A492" s="295"/>
      <c r="B492" s="670" t="s">
        <v>147</v>
      </c>
      <c r="C492" s="676"/>
      <c r="D492" s="287"/>
      <c r="E492" s="288"/>
      <c r="F492" s="289"/>
      <c r="G492" s="288"/>
      <c r="H492" s="288"/>
      <c r="I492" s="288"/>
      <c r="J492" s="287"/>
      <c r="K492" s="288"/>
    </row>
    <row r="493" spans="1:12">
      <c r="A493" s="295"/>
      <c r="C493" s="290" t="s">
        <v>62</v>
      </c>
      <c r="D493" s="300">
        <v>6</v>
      </c>
      <c r="E493" s="301">
        <v>0</v>
      </c>
      <c r="F493" s="302">
        <v>6</v>
      </c>
      <c r="G493" s="301">
        <v>1</v>
      </c>
      <c r="H493" s="301">
        <v>0</v>
      </c>
      <c r="I493" s="301">
        <v>1</v>
      </c>
      <c r="J493" s="300">
        <v>7</v>
      </c>
      <c r="K493" s="301">
        <v>0</v>
      </c>
      <c r="L493" s="298">
        <v>7</v>
      </c>
    </row>
    <row r="494" spans="1:12">
      <c r="A494" s="295"/>
      <c r="C494" s="286" t="s">
        <v>50</v>
      </c>
      <c r="D494" s="287">
        <v>6</v>
      </c>
      <c r="E494" s="288">
        <v>0</v>
      </c>
      <c r="F494" s="289">
        <v>6</v>
      </c>
      <c r="G494" s="288">
        <v>1</v>
      </c>
      <c r="H494" s="288">
        <v>0</v>
      </c>
      <c r="I494" s="288">
        <v>1</v>
      </c>
      <c r="J494" s="287">
        <v>7</v>
      </c>
      <c r="K494" s="288">
        <v>0</v>
      </c>
      <c r="L494" s="292">
        <v>7</v>
      </c>
    </row>
    <row r="495" spans="1:12">
      <c r="A495" s="295"/>
      <c r="B495" s="285" t="s">
        <v>148</v>
      </c>
      <c r="C495" s="286"/>
      <c r="D495" s="287"/>
      <c r="E495" s="288"/>
      <c r="F495" s="289"/>
      <c r="G495" s="288"/>
      <c r="H495" s="288"/>
      <c r="I495" s="288"/>
      <c r="J495" s="287"/>
      <c r="K495" s="288"/>
      <c r="L495" s="288"/>
    </row>
    <row r="496" spans="1:12">
      <c r="A496" s="295"/>
      <c r="B496" s="295"/>
      <c r="C496" s="290" t="s">
        <v>62</v>
      </c>
      <c r="D496" s="300">
        <v>5</v>
      </c>
      <c r="E496" s="301">
        <v>2</v>
      </c>
      <c r="F496" s="302">
        <v>7</v>
      </c>
      <c r="G496" s="301">
        <v>2</v>
      </c>
      <c r="H496" s="301">
        <v>1</v>
      </c>
      <c r="I496" s="301">
        <v>3</v>
      </c>
      <c r="J496" s="300">
        <v>7</v>
      </c>
      <c r="K496" s="301">
        <v>3</v>
      </c>
      <c r="L496" s="301">
        <v>10</v>
      </c>
    </row>
    <row r="497" spans="1:12">
      <c r="A497" s="295"/>
      <c r="C497" s="286" t="s">
        <v>50</v>
      </c>
      <c r="D497" s="287">
        <v>5</v>
      </c>
      <c r="E497" s="288">
        <v>2</v>
      </c>
      <c r="F497" s="289">
        <v>7</v>
      </c>
      <c r="G497" s="288">
        <v>2</v>
      </c>
      <c r="H497" s="288">
        <v>1</v>
      </c>
      <c r="I497" s="288">
        <v>3</v>
      </c>
      <c r="J497" s="287">
        <v>7</v>
      </c>
      <c r="K497" s="288">
        <v>3</v>
      </c>
      <c r="L497" s="288">
        <v>10</v>
      </c>
    </row>
    <row r="498" spans="1:12">
      <c r="A498" s="295"/>
      <c r="B498" s="285" t="s">
        <v>243</v>
      </c>
      <c r="C498" s="286"/>
      <c r="D498" s="287"/>
      <c r="E498" s="288"/>
      <c r="F498" s="289"/>
      <c r="G498" s="288"/>
      <c r="H498" s="288"/>
      <c r="I498" s="288"/>
      <c r="J498" s="287"/>
      <c r="K498" s="288"/>
      <c r="L498" s="288"/>
    </row>
    <row r="499" spans="1:12">
      <c r="A499" s="295"/>
      <c r="B499" s="295"/>
      <c r="C499" s="290" t="s">
        <v>57</v>
      </c>
      <c r="D499" s="297">
        <v>1166</v>
      </c>
      <c r="E499" s="298">
        <v>2104</v>
      </c>
      <c r="F499" s="299">
        <v>3270</v>
      </c>
      <c r="G499" s="298">
        <v>194</v>
      </c>
      <c r="H499" s="298">
        <v>332</v>
      </c>
      <c r="I499" s="298">
        <v>526</v>
      </c>
      <c r="J499" s="297">
        <v>1360</v>
      </c>
      <c r="K499" s="298">
        <v>2436</v>
      </c>
      <c r="L499" s="298">
        <v>3796</v>
      </c>
    </row>
    <row r="500" spans="1:12">
      <c r="A500" s="295"/>
      <c r="C500" s="290" t="s">
        <v>58</v>
      </c>
      <c r="D500" s="297">
        <v>891</v>
      </c>
      <c r="E500" s="298">
        <v>1633</v>
      </c>
      <c r="F500" s="299">
        <v>2524</v>
      </c>
      <c r="G500" s="298">
        <v>249</v>
      </c>
      <c r="H500" s="298">
        <v>434</v>
      </c>
      <c r="I500" s="298">
        <v>683</v>
      </c>
      <c r="J500" s="297">
        <v>1140</v>
      </c>
      <c r="K500" s="298">
        <v>2067</v>
      </c>
      <c r="L500" s="298">
        <v>3207</v>
      </c>
    </row>
    <row r="501" spans="1:12">
      <c r="A501" s="295"/>
      <c r="C501" s="290" t="s">
        <v>60</v>
      </c>
      <c r="D501" s="297">
        <v>6</v>
      </c>
      <c r="E501" s="298">
        <v>3</v>
      </c>
      <c r="F501" s="299">
        <v>9</v>
      </c>
      <c r="G501" s="298">
        <v>12</v>
      </c>
      <c r="H501" s="298">
        <v>17</v>
      </c>
      <c r="I501" s="298">
        <v>29</v>
      </c>
      <c r="J501" s="297">
        <v>18</v>
      </c>
      <c r="K501" s="298">
        <v>20</v>
      </c>
      <c r="L501" s="298">
        <v>38</v>
      </c>
    </row>
    <row r="502" spans="1:12">
      <c r="A502" s="295"/>
      <c r="C502" s="290" t="s">
        <v>61</v>
      </c>
      <c r="D502" s="297">
        <v>113</v>
      </c>
      <c r="E502" s="298">
        <v>155</v>
      </c>
      <c r="F502" s="299">
        <v>268</v>
      </c>
      <c r="G502" s="298">
        <v>109</v>
      </c>
      <c r="H502" s="298">
        <v>176</v>
      </c>
      <c r="I502" s="298">
        <v>285</v>
      </c>
      <c r="J502" s="297">
        <v>222</v>
      </c>
      <c r="K502" s="298">
        <v>331</v>
      </c>
      <c r="L502" s="298">
        <v>553</v>
      </c>
    </row>
    <row r="503" spans="1:12">
      <c r="A503" s="295"/>
      <c r="C503" s="295" t="s">
        <v>62</v>
      </c>
      <c r="D503" s="297">
        <v>134</v>
      </c>
      <c r="E503" s="298">
        <v>180</v>
      </c>
      <c r="F503" s="299">
        <v>314</v>
      </c>
      <c r="G503" s="298">
        <v>107</v>
      </c>
      <c r="H503" s="298">
        <v>199</v>
      </c>
      <c r="I503" s="298">
        <v>306</v>
      </c>
      <c r="J503" s="297">
        <v>241</v>
      </c>
      <c r="K503" s="298">
        <v>379</v>
      </c>
      <c r="L503" s="298">
        <v>620</v>
      </c>
    </row>
    <row r="504" spans="1:12" ht="13.95" customHeight="1">
      <c r="A504" s="295"/>
      <c r="C504" s="290" t="s">
        <v>63</v>
      </c>
      <c r="D504" s="297">
        <v>161</v>
      </c>
      <c r="E504" s="298">
        <v>238</v>
      </c>
      <c r="F504" s="299">
        <v>399</v>
      </c>
      <c r="G504" s="298">
        <v>48</v>
      </c>
      <c r="H504" s="298">
        <v>111</v>
      </c>
      <c r="I504" s="298">
        <v>159</v>
      </c>
      <c r="J504" s="297">
        <v>209</v>
      </c>
      <c r="K504" s="298">
        <v>349</v>
      </c>
      <c r="L504" s="298">
        <v>558</v>
      </c>
    </row>
    <row r="505" spans="1:12">
      <c r="A505" s="295"/>
      <c r="C505" s="290" t="s">
        <v>64</v>
      </c>
      <c r="D505" s="300">
        <v>296</v>
      </c>
      <c r="E505" s="301">
        <v>670</v>
      </c>
      <c r="F505" s="302">
        <v>966</v>
      </c>
      <c r="G505" s="301">
        <v>12</v>
      </c>
      <c r="H505" s="301">
        <v>35</v>
      </c>
      <c r="I505" s="301">
        <v>47</v>
      </c>
      <c r="J505" s="300">
        <v>308</v>
      </c>
      <c r="K505" s="301">
        <v>705</v>
      </c>
      <c r="L505" s="298">
        <v>1013</v>
      </c>
    </row>
    <row r="506" spans="1:12">
      <c r="A506" s="295"/>
      <c r="C506" s="286" t="s">
        <v>50</v>
      </c>
      <c r="D506" s="287">
        <v>2767</v>
      </c>
      <c r="E506" s="288">
        <v>4983</v>
      </c>
      <c r="F506" s="289">
        <v>7750</v>
      </c>
      <c r="G506" s="288">
        <v>731</v>
      </c>
      <c r="H506" s="288">
        <v>1304</v>
      </c>
      <c r="I506" s="288">
        <v>2035</v>
      </c>
      <c r="J506" s="287">
        <v>3498</v>
      </c>
      <c r="K506" s="288">
        <v>6287</v>
      </c>
      <c r="L506" s="292">
        <v>9785</v>
      </c>
    </row>
    <row r="507" spans="1:12" ht="25.95" customHeight="1">
      <c r="A507" s="295"/>
      <c r="B507" s="666" t="s">
        <v>244</v>
      </c>
      <c r="C507" s="667"/>
      <c r="D507" s="287"/>
      <c r="E507" s="288"/>
      <c r="F507" s="289"/>
      <c r="G507" s="288"/>
      <c r="H507" s="288"/>
      <c r="I507" s="288"/>
      <c r="J507" s="287"/>
      <c r="K507" s="288"/>
      <c r="L507" s="288"/>
    </row>
    <row r="508" spans="1:12">
      <c r="A508" s="295"/>
      <c r="B508" s="500"/>
      <c r="C508" s="290" t="s">
        <v>62</v>
      </c>
      <c r="D508" s="297">
        <v>0</v>
      </c>
      <c r="E508" s="298">
        <v>3</v>
      </c>
      <c r="F508" s="299">
        <v>3</v>
      </c>
      <c r="G508" s="298">
        <v>0</v>
      </c>
      <c r="H508" s="298">
        <v>1</v>
      </c>
      <c r="I508" s="298">
        <v>1</v>
      </c>
      <c r="J508" s="297">
        <v>0</v>
      </c>
      <c r="K508" s="298">
        <v>4</v>
      </c>
      <c r="L508" s="298">
        <v>4</v>
      </c>
    </row>
    <row r="509" spans="1:12">
      <c r="A509" s="295"/>
      <c r="C509" s="286" t="s">
        <v>50</v>
      </c>
      <c r="D509" s="291">
        <v>0</v>
      </c>
      <c r="E509" s="292">
        <v>3</v>
      </c>
      <c r="F509" s="293">
        <v>3</v>
      </c>
      <c r="G509" s="292">
        <v>0</v>
      </c>
      <c r="H509" s="292">
        <v>1</v>
      </c>
      <c r="I509" s="292">
        <v>1</v>
      </c>
      <c r="J509" s="291">
        <v>0</v>
      </c>
      <c r="K509" s="292">
        <v>4</v>
      </c>
      <c r="L509" s="292">
        <v>4</v>
      </c>
    </row>
    <row r="510" spans="1:12" ht="28.95" customHeight="1">
      <c r="A510" s="295"/>
      <c r="B510" s="666" t="s">
        <v>245</v>
      </c>
      <c r="C510" s="666"/>
      <c r="D510" s="287"/>
      <c r="E510" s="288"/>
      <c r="F510" s="289"/>
      <c r="G510" s="288"/>
      <c r="H510" s="288"/>
      <c r="I510" s="288"/>
      <c r="J510" s="287"/>
      <c r="K510" s="288"/>
      <c r="L510" s="288"/>
    </row>
    <row r="511" spans="1:12">
      <c r="A511" s="295"/>
      <c r="C511" s="290" t="s">
        <v>61</v>
      </c>
      <c r="D511" s="297">
        <v>1</v>
      </c>
      <c r="E511" s="298">
        <v>0</v>
      </c>
      <c r="F511" s="299">
        <v>1</v>
      </c>
      <c r="G511" s="298">
        <v>1</v>
      </c>
      <c r="H511" s="298">
        <v>0</v>
      </c>
      <c r="I511" s="298">
        <v>1</v>
      </c>
      <c r="J511" s="297">
        <v>2</v>
      </c>
      <c r="K511" s="298">
        <v>0</v>
      </c>
      <c r="L511" s="298">
        <v>2</v>
      </c>
    </row>
    <row r="512" spans="1:12">
      <c r="A512" s="295"/>
      <c r="C512" s="290" t="s">
        <v>62</v>
      </c>
      <c r="D512" s="297">
        <v>0</v>
      </c>
      <c r="E512" s="298">
        <v>0</v>
      </c>
      <c r="F512" s="299">
        <v>0</v>
      </c>
      <c r="G512" s="298">
        <v>1</v>
      </c>
      <c r="H512" s="298">
        <v>0</v>
      </c>
      <c r="I512" s="298">
        <v>1</v>
      </c>
      <c r="J512" s="297">
        <v>1</v>
      </c>
      <c r="K512" s="298">
        <v>0</v>
      </c>
      <c r="L512" s="298">
        <v>1</v>
      </c>
    </row>
    <row r="513" spans="1:12">
      <c r="A513" s="295"/>
      <c r="C513" s="286" t="s">
        <v>50</v>
      </c>
      <c r="D513" s="291">
        <v>1</v>
      </c>
      <c r="E513" s="292">
        <v>0</v>
      </c>
      <c r="F513" s="293">
        <v>1</v>
      </c>
      <c r="G513" s="292">
        <v>2</v>
      </c>
      <c r="H513" s="292">
        <v>0</v>
      </c>
      <c r="I513" s="292">
        <v>2</v>
      </c>
      <c r="J513" s="291">
        <v>3</v>
      </c>
      <c r="K513" s="292">
        <v>0</v>
      </c>
      <c r="L513" s="292">
        <v>3</v>
      </c>
    </row>
    <row r="514" spans="1:12" ht="27" customHeight="1">
      <c r="A514" s="295"/>
      <c r="B514" s="666" t="s">
        <v>246</v>
      </c>
      <c r="C514" s="667"/>
      <c r="D514" s="287"/>
      <c r="E514" s="288"/>
      <c r="F514" s="289"/>
      <c r="G514" s="288"/>
      <c r="H514" s="288"/>
      <c r="I514" s="288"/>
      <c r="J514" s="287"/>
      <c r="K514" s="288"/>
    </row>
    <row r="515" spans="1:12">
      <c r="A515" s="295"/>
      <c r="B515" s="295"/>
      <c r="C515" s="295" t="s">
        <v>58</v>
      </c>
      <c r="D515" s="297">
        <v>28</v>
      </c>
      <c r="E515" s="298">
        <v>107</v>
      </c>
      <c r="F515" s="299">
        <v>135</v>
      </c>
      <c r="G515" s="298">
        <v>0</v>
      </c>
      <c r="H515" s="298">
        <v>1</v>
      </c>
      <c r="I515" s="298">
        <v>1</v>
      </c>
      <c r="J515" s="297">
        <v>28</v>
      </c>
      <c r="K515" s="298">
        <v>108</v>
      </c>
      <c r="L515" s="298">
        <v>136</v>
      </c>
    </row>
    <row r="516" spans="1:12">
      <c r="A516" s="295"/>
      <c r="B516" s="295"/>
      <c r="C516" s="295" t="s">
        <v>63</v>
      </c>
      <c r="D516" s="297">
        <v>0</v>
      </c>
      <c r="E516" s="298">
        <v>5</v>
      </c>
      <c r="F516" s="299">
        <v>5</v>
      </c>
      <c r="G516" s="298">
        <v>0</v>
      </c>
      <c r="H516" s="298">
        <v>0</v>
      </c>
      <c r="I516" s="298">
        <v>0</v>
      </c>
      <c r="J516" s="297">
        <v>0</v>
      </c>
      <c r="K516" s="298">
        <v>5</v>
      </c>
      <c r="L516" s="298">
        <v>5</v>
      </c>
    </row>
    <row r="517" spans="1:12">
      <c r="A517" s="295"/>
      <c r="B517" s="295"/>
      <c r="C517" s="295" t="s">
        <v>64</v>
      </c>
      <c r="D517" s="297">
        <v>8</v>
      </c>
      <c r="E517" s="298">
        <v>47</v>
      </c>
      <c r="F517" s="299">
        <v>55</v>
      </c>
      <c r="G517" s="298">
        <v>0</v>
      </c>
      <c r="H517" s="298">
        <v>0</v>
      </c>
      <c r="I517" s="298">
        <v>0</v>
      </c>
      <c r="J517" s="297">
        <v>8</v>
      </c>
      <c r="K517" s="298">
        <v>47</v>
      </c>
      <c r="L517" s="298">
        <v>55</v>
      </c>
    </row>
    <row r="518" spans="1:12">
      <c r="A518" s="295"/>
      <c r="C518" s="286" t="s">
        <v>50</v>
      </c>
      <c r="D518" s="291">
        <v>36</v>
      </c>
      <c r="E518" s="292">
        <v>159</v>
      </c>
      <c r="F518" s="293">
        <v>195</v>
      </c>
      <c r="G518" s="292">
        <v>0</v>
      </c>
      <c r="H518" s="292">
        <v>1</v>
      </c>
      <c r="I518" s="292">
        <v>1</v>
      </c>
      <c r="J518" s="291">
        <v>36</v>
      </c>
      <c r="K518" s="292">
        <v>160</v>
      </c>
      <c r="L518" s="292">
        <v>196</v>
      </c>
    </row>
    <row r="519" spans="1:12" ht="25.2" customHeight="1">
      <c r="A519" s="295"/>
      <c r="B519" s="666" t="s">
        <v>247</v>
      </c>
      <c r="C519" s="667"/>
      <c r="D519" s="287"/>
      <c r="E519" s="288"/>
      <c r="F519" s="289"/>
      <c r="G519" s="288"/>
      <c r="H519" s="288"/>
      <c r="I519" s="288"/>
      <c r="J519" s="287"/>
      <c r="K519" s="288"/>
    </row>
    <row r="520" spans="1:12">
      <c r="A520" s="295"/>
      <c r="B520" s="295"/>
      <c r="C520" s="295" t="s">
        <v>58</v>
      </c>
      <c r="D520" s="297">
        <v>37</v>
      </c>
      <c r="E520" s="298">
        <v>55</v>
      </c>
      <c r="F520" s="299">
        <v>92</v>
      </c>
      <c r="G520" s="298">
        <v>6</v>
      </c>
      <c r="H520" s="298">
        <v>5</v>
      </c>
      <c r="I520" s="298">
        <v>11</v>
      </c>
      <c r="J520" s="297">
        <v>43</v>
      </c>
      <c r="K520" s="298">
        <v>60</v>
      </c>
      <c r="L520" s="298">
        <v>103</v>
      </c>
    </row>
    <row r="521" spans="1:12">
      <c r="A521" s="295"/>
      <c r="C521" s="295" t="s">
        <v>61</v>
      </c>
      <c r="D521" s="297">
        <v>1</v>
      </c>
      <c r="E521" s="298">
        <v>2</v>
      </c>
      <c r="F521" s="299">
        <v>3</v>
      </c>
      <c r="G521" s="298">
        <v>2</v>
      </c>
      <c r="H521" s="298">
        <v>1</v>
      </c>
      <c r="I521" s="298">
        <v>3</v>
      </c>
      <c r="J521" s="297">
        <v>3</v>
      </c>
      <c r="K521" s="298">
        <v>3</v>
      </c>
      <c r="L521" s="298">
        <v>6</v>
      </c>
    </row>
    <row r="522" spans="1:12">
      <c r="A522" s="295"/>
      <c r="C522" s="290" t="s">
        <v>62</v>
      </c>
      <c r="D522" s="297">
        <v>3</v>
      </c>
      <c r="E522" s="298">
        <v>1</v>
      </c>
      <c r="F522" s="299">
        <v>4</v>
      </c>
      <c r="G522" s="298">
        <v>1</v>
      </c>
      <c r="H522" s="298">
        <v>3</v>
      </c>
      <c r="I522" s="298">
        <v>4</v>
      </c>
      <c r="J522" s="297">
        <v>4</v>
      </c>
      <c r="K522" s="298">
        <v>4</v>
      </c>
      <c r="L522" s="298">
        <v>8</v>
      </c>
    </row>
    <row r="523" spans="1:12" ht="13.2" customHeight="1">
      <c r="A523" s="295"/>
      <c r="C523" s="290" t="s">
        <v>63</v>
      </c>
      <c r="D523" s="297">
        <v>1</v>
      </c>
      <c r="E523" s="298">
        <v>1</v>
      </c>
      <c r="F523" s="299">
        <v>2</v>
      </c>
      <c r="G523" s="298">
        <v>0</v>
      </c>
      <c r="H523" s="298">
        <v>0</v>
      </c>
      <c r="I523" s="298">
        <v>0</v>
      </c>
      <c r="J523" s="297">
        <v>1</v>
      </c>
      <c r="K523" s="298">
        <v>1</v>
      </c>
      <c r="L523" s="298">
        <v>2</v>
      </c>
    </row>
    <row r="524" spans="1:12" ht="13.2" customHeight="1">
      <c r="A524" s="295"/>
      <c r="C524" s="290" t="s">
        <v>64</v>
      </c>
      <c r="D524" s="300">
        <v>23</v>
      </c>
      <c r="E524" s="301">
        <v>32</v>
      </c>
      <c r="F524" s="302">
        <v>55</v>
      </c>
      <c r="G524" s="301">
        <v>2</v>
      </c>
      <c r="H524" s="301">
        <v>2</v>
      </c>
      <c r="I524" s="301">
        <v>4</v>
      </c>
      <c r="J524" s="300">
        <v>25</v>
      </c>
      <c r="K524" s="301">
        <v>34</v>
      </c>
      <c r="L524" s="301">
        <v>59</v>
      </c>
    </row>
    <row r="525" spans="1:12">
      <c r="A525" s="295"/>
      <c r="C525" s="286" t="s">
        <v>50</v>
      </c>
      <c r="D525" s="287">
        <v>65</v>
      </c>
      <c r="E525" s="288">
        <v>91</v>
      </c>
      <c r="F525" s="289">
        <v>156</v>
      </c>
      <c r="G525" s="288">
        <v>11</v>
      </c>
      <c r="H525" s="288">
        <v>11</v>
      </c>
      <c r="I525" s="288">
        <v>22</v>
      </c>
      <c r="J525" s="287">
        <v>76</v>
      </c>
      <c r="K525" s="288">
        <v>102</v>
      </c>
      <c r="L525" s="288">
        <v>178</v>
      </c>
    </row>
    <row r="526" spans="1:12">
      <c r="A526" s="295"/>
      <c r="B526" s="285" t="s">
        <v>248</v>
      </c>
      <c r="C526" s="286"/>
      <c r="D526" s="287"/>
      <c r="E526" s="288"/>
      <c r="F526" s="289"/>
      <c r="G526" s="288"/>
      <c r="H526" s="288"/>
      <c r="I526" s="288"/>
      <c r="J526" s="287"/>
      <c r="K526" s="288"/>
    </row>
    <row r="527" spans="1:12">
      <c r="A527" s="295"/>
      <c r="B527" s="295"/>
      <c r="C527" s="290" t="s">
        <v>57</v>
      </c>
      <c r="D527" s="297">
        <v>192</v>
      </c>
      <c r="E527" s="298">
        <v>120</v>
      </c>
      <c r="F527" s="299">
        <v>312</v>
      </c>
      <c r="G527" s="298">
        <v>7</v>
      </c>
      <c r="H527" s="298">
        <v>13</v>
      </c>
      <c r="I527" s="298">
        <v>20</v>
      </c>
      <c r="J527" s="297">
        <v>199</v>
      </c>
      <c r="K527" s="298">
        <v>133</v>
      </c>
      <c r="L527" s="298">
        <v>332</v>
      </c>
    </row>
    <row r="528" spans="1:12">
      <c r="A528" s="295"/>
      <c r="B528" s="295"/>
      <c r="C528" s="290" t="s">
        <v>58</v>
      </c>
      <c r="D528" s="297">
        <v>101</v>
      </c>
      <c r="E528" s="298">
        <v>69</v>
      </c>
      <c r="F528" s="299">
        <v>170</v>
      </c>
      <c r="G528" s="298">
        <v>5</v>
      </c>
      <c r="H528" s="298">
        <v>0</v>
      </c>
      <c r="I528" s="298">
        <v>5</v>
      </c>
      <c r="J528" s="297">
        <v>106</v>
      </c>
      <c r="K528" s="298">
        <v>69</v>
      </c>
      <c r="L528" s="298">
        <v>175</v>
      </c>
    </row>
    <row r="529" spans="1:12">
      <c r="A529" s="295"/>
      <c r="B529" s="295"/>
      <c r="C529" s="290" t="s">
        <v>62</v>
      </c>
      <c r="D529" s="297">
        <v>6</v>
      </c>
      <c r="E529" s="298">
        <v>8</v>
      </c>
      <c r="F529" s="299">
        <v>14</v>
      </c>
      <c r="G529" s="298">
        <v>4</v>
      </c>
      <c r="H529" s="298">
        <v>1</v>
      </c>
      <c r="I529" s="298">
        <v>5</v>
      </c>
      <c r="J529" s="297">
        <v>10</v>
      </c>
      <c r="K529" s="298">
        <v>9</v>
      </c>
      <c r="L529" s="298">
        <v>19</v>
      </c>
    </row>
    <row r="530" spans="1:12">
      <c r="A530" s="295"/>
      <c r="B530" s="295"/>
      <c r="C530" s="290" t="s">
        <v>64</v>
      </c>
      <c r="D530" s="300">
        <v>6</v>
      </c>
      <c r="E530" s="301">
        <v>3</v>
      </c>
      <c r="F530" s="302">
        <v>9</v>
      </c>
      <c r="G530" s="301">
        <v>1</v>
      </c>
      <c r="H530" s="301">
        <v>0</v>
      </c>
      <c r="I530" s="301">
        <v>1</v>
      </c>
      <c r="J530" s="300">
        <v>7</v>
      </c>
      <c r="K530" s="301">
        <v>3</v>
      </c>
      <c r="L530" s="301">
        <v>10</v>
      </c>
    </row>
    <row r="531" spans="1:12">
      <c r="A531" s="295"/>
      <c r="C531" s="286" t="s">
        <v>50</v>
      </c>
      <c r="D531" s="287">
        <v>305</v>
      </c>
      <c r="E531" s="288">
        <v>200</v>
      </c>
      <c r="F531" s="289">
        <v>505</v>
      </c>
      <c r="G531" s="288">
        <v>17</v>
      </c>
      <c r="H531" s="288">
        <v>14</v>
      </c>
      <c r="I531" s="288">
        <v>31</v>
      </c>
      <c r="J531" s="287">
        <v>322</v>
      </c>
      <c r="K531" s="288">
        <v>214</v>
      </c>
      <c r="L531" s="288">
        <v>536</v>
      </c>
    </row>
    <row r="532" spans="1:12">
      <c r="A532" s="295"/>
      <c r="B532" s="285" t="s">
        <v>249</v>
      </c>
      <c r="C532" s="286"/>
      <c r="D532" s="287"/>
      <c r="E532" s="288"/>
      <c r="F532" s="289"/>
      <c r="G532" s="288"/>
      <c r="H532" s="288"/>
      <c r="I532" s="288"/>
      <c r="J532" s="287"/>
      <c r="K532" s="288"/>
    </row>
    <row r="533" spans="1:12">
      <c r="A533" s="295"/>
      <c r="C533" s="295" t="s">
        <v>57</v>
      </c>
      <c r="D533" s="297">
        <v>940</v>
      </c>
      <c r="E533" s="298">
        <v>4716</v>
      </c>
      <c r="F533" s="299">
        <v>5656</v>
      </c>
      <c r="G533" s="298">
        <v>59</v>
      </c>
      <c r="H533" s="298">
        <v>189</v>
      </c>
      <c r="I533" s="298">
        <v>248</v>
      </c>
      <c r="J533" s="297">
        <v>999</v>
      </c>
      <c r="K533" s="298">
        <v>4905</v>
      </c>
      <c r="L533" s="298">
        <v>5904</v>
      </c>
    </row>
    <row r="534" spans="1:12">
      <c r="A534" s="295"/>
      <c r="C534" s="295" t="s">
        <v>58</v>
      </c>
      <c r="D534" s="297">
        <v>569</v>
      </c>
      <c r="E534" s="298">
        <v>3614</v>
      </c>
      <c r="F534" s="299">
        <v>4183</v>
      </c>
      <c r="G534" s="298">
        <v>99</v>
      </c>
      <c r="H534" s="298">
        <v>356</v>
      </c>
      <c r="I534" s="298">
        <v>455</v>
      </c>
      <c r="J534" s="297">
        <v>668</v>
      </c>
      <c r="K534" s="298">
        <v>3970</v>
      </c>
      <c r="L534" s="298">
        <v>4638</v>
      </c>
    </row>
    <row r="535" spans="1:12">
      <c r="C535" s="295" t="s">
        <v>60</v>
      </c>
      <c r="D535" s="297">
        <v>3</v>
      </c>
      <c r="E535" s="298">
        <v>8</v>
      </c>
      <c r="F535" s="299">
        <v>11</v>
      </c>
      <c r="G535" s="298">
        <v>13</v>
      </c>
      <c r="H535" s="298">
        <v>34</v>
      </c>
      <c r="I535" s="298">
        <v>47</v>
      </c>
      <c r="J535" s="297">
        <v>16</v>
      </c>
      <c r="K535" s="298">
        <v>42</v>
      </c>
      <c r="L535" s="298">
        <v>58</v>
      </c>
    </row>
    <row r="536" spans="1:12">
      <c r="C536" s="295" t="s">
        <v>61</v>
      </c>
      <c r="D536" s="297">
        <v>120</v>
      </c>
      <c r="E536" s="298">
        <v>314</v>
      </c>
      <c r="F536" s="299">
        <v>434</v>
      </c>
      <c r="G536" s="298">
        <v>96</v>
      </c>
      <c r="H536" s="298">
        <v>226</v>
      </c>
      <c r="I536" s="298">
        <v>322</v>
      </c>
      <c r="J536" s="297">
        <v>216</v>
      </c>
      <c r="K536" s="298">
        <v>540</v>
      </c>
      <c r="L536" s="298">
        <v>756</v>
      </c>
    </row>
    <row r="537" spans="1:12">
      <c r="C537" s="295" t="s">
        <v>62</v>
      </c>
      <c r="D537" s="297">
        <v>93</v>
      </c>
      <c r="E537" s="298">
        <v>230</v>
      </c>
      <c r="F537" s="299">
        <v>323</v>
      </c>
      <c r="G537" s="298">
        <v>51</v>
      </c>
      <c r="H537" s="298">
        <v>148</v>
      </c>
      <c r="I537" s="298">
        <v>199</v>
      </c>
      <c r="J537" s="297">
        <v>144</v>
      </c>
      <c r="K537" s="298">
        <v>378</v>
      </c>
      <c r="L537" s="298">
        <v>522</v>
      </c>
    </row>
    <row r="538" spans="1:12">
      <c r="C538" s="295" t="s">
        <v>63</v>
      </c>
      <c r="D538" s="297">
        <v>43</v>
      </c>
      <c r="E538" s="298">
        <v>232</v>
      </c>
      <c r="F538" s="299">
        <v>275</v>
      </c>
      <c r="G538" s="298">
        <v>25</v>
      </c>
      <c r="H538" s="298">
        <v>83</v>
      </c>
      <c r="I538" s="298">
        <v>108</v>
      </c>
      <c r="J538" s="297">
        <v>68</v>
      </c>
      <c r="K538" s="298">
        <v>315</v>
      </c>
      <c r="L538" s="298">
        <v>383</v>
      </c>
    </row>
    <row r="539" spans="1:12">
      <c r="C539" s="295" t="s">
        <v>64</v>
      </c>
      <c r="D539" s="297">
        <v>195</v>
      </c>
      <c r="E539" s="298">
        <v>1048</v>
      </c>
      <c r="F539" s="299">
        <v>1243</v>
      </c>
      <c r="G539" s="298">
        <v>7</v>
      </c>
      <c r="H539" s="298">
        <v>41</v>
      </c>
      <c r="I539" s="298">
        <v>48</v>
      </c>
      <c r="J539" s="297">
        <v>202</v>
      </c>
      <c r="K539" s="298">
        <v>1089</v>
      </c>
      <c r="L539" s="298">
        <v>1291</v>
      </c>
    </row>
    <row r="540" spans="1:12">
      <c r="C540" s="286" t="s">
        <v>50</v>
      </c>
      <c r="D540" s="291">
        <v>1963</v>
      </c>
      <c r="E540" s="292">
        <v>10162</v>
      </c>
      <c r="F540" s="293">
        <v>12125</v>
      </c>
      <c r="G540" s="292">
        <v>350</v>
      </c>
      <c r="H540" s="292">
        <v>1077</v>
      </c>
      <c r="I540" s="292">
        <v>1427</v>
      </c>
      <c r="J540" s="291">
        <v>2313</v>
      </c>
      <c r="K540" s="292">
        <v>11239</v>
      </c>
      <c r="L540" s="292">
        <v>13552</v>
      </c>
    </row>
    <row r="541" spans="1:12" ht="28.2" customHeight="1">
      <c r="B541" s="666" t="s">
        <v>250</v>
      </c>
      <c r="C541" s="666"/>
      <c r="D541" s="287"/>
      <c r="E541" s="288"/>
      <c r="F541" s="289"/>
      <c r="G541" s="288"/>
      <c r="H541" s="288"/>
      <c r="I541" s="288"/>
      <c r="J541" s="287"/>
      <c r="K541" s="288"/>
      <c r="L541" s="288"/>
    </row>
    <row r="542" spans="1:12">
      <c r="C542" s="290" t="s">
        <v>58</v>
      </c>
      <c r="D542" s="297">
        <v>0</v>
      </c>
      <c r="E542" s="298">
        <v>1</v>
      </c>
      <c r="F542" s="299">
        <v>1</v>
      </c>
      <c r="G542" s="298">
        <v>6</v>
      </c>
      <c r="H542" s="298">
        <v>17</v>
      </c>
      <c r="I542" s="298">
        <v>23</v>
      </c>
      <c r="J542" s="297">
        <v>6</v>
      </c>
      <c r="K542" s="298">
        <v>18</v>
      </c>
      <c r="L542" s="298">
        <v>24</v>
      </c>
    </row>
    <row r="543" spans="1:12">
      <c r="C543" s="286" t="s">
        <v>50</v>
      </c>
      <c r="D543" s="291">
        <v>0</v>
      </c>
      <c r="E543" s="292">
        <v>1</v>
      </c>
      <c r="F543" s="293">
        <v>1</v>
      </c>
      <c r="G543" s="292">
        <v>6</v>
      </c>
      <c r="H543" s="292">
        <v>17</v>
      </c>
      <c r="I543" s="292">
        <v>23</v>
      </c>
      <c r="J543" s="291">
        <v>6</v>
      </c>
      <c r="K543" s="292">
        <v>18</v>
      </c>
      <c r="L543" s="292">
        <v>24</v>
      </c>
    </row>
    <row r="544" spans="1:12" ht="27" customHeight="1">
      <c r="B544" s="666" t="s">
        <v>251</v>
      </c>
      <c r="C544" s="666"/>
      <c r="D544" s="287"/>
      <c r="E544" s="288"/>
      <c r="F544" s="289"/>
      <c r="G544" s="288"/>
      <c r="H544" s="288"/>
      <c r="I544" s="288"/>
      <c r="J544" s="287"/>
      <c r="K544" s="288"/>
      <c r="L544" s="288"/>
    </row>
    <row r="545" spans="1:12">
      <c r="A545" s="295"/>
      <c r="B545" s="295"/>
      <c r="C545" s="290" t="s">
        <v>61</v>
      </c>
      <c r="D545" s="297">
        <v>1</v>
      </c>
      <c r="E545" s="298">
        <v>2</v>
      </c>
      <c r="F545" s="299">
        <v>3</v>
      </c>
      <c r="G545" s="298">
        <v>0</v>
      </c>
      <c r="H545" s="298">
        <v>0</v>
      </c>
      <c r="I545" s="298">
        <v>0</v>
      </c>
      <c r="J545" s="297">
        <v>1</v>
      </c>
      <c r="K545" s="298">
        <v>2</v>
      </c>
      <c r="L545" s="298">
        <v>3</v>
      </c>
    </row>
    <row r="546" spans="1:12">
      <c r="C546" s="286" t="s">
        <v>50</v>
      </c>
      <c r="D546" s="291">
        <v>1</v>
      </c>
      <c r="E546" s="292">
        <v>2</v>
      </c>
      <c r="F546" s="293">
        <v>3</v>
      </c>
      <c r="G546" s="292">
        <v>0</v>
      </c>
      <c r="H546" s="292">
        <v>0</v>
      </c>
      <c r="I546" s="292">
        <v>0</v>
      </c>
      <c r="J546" s="291">
        <v>1</v>
      </c>
      <c r="K546" s="292">
        <v>2</v>
      </c>
      <c r="L546" s="292">
        <v>3</v>
      </c>
    </row>
    <row r="547" spans="1:12" ht="23.4" customHeight="1">
      <c r="B547" s="666" t="s">
        <v>252</v>
      </c>
      <c r="C547" s="666"/>
      <c r="D547" s="287"/>
      <c r="E547" s="288"/>
      <c r="F547" s="289"/>
      <c r="G547" s="288"/>
      <c r="H547" s="288"/>
      <c r="I547" s="288"/>
      <c r="J547" s="287"/>
      <c r="K547" s="288"/>
      <c r="L547" s="288"/>
    </row>
    <row r="548" spans="1:12">
      <c r="B548" s="295"/>
      <c r="C548" s="290" t="s">
        <v>61</v>
      </c>
      <c r="D548" s="297">
        <v>0</v>
      </c>
      <c r="E548" s="298">
        <v>1</v>
      </c>
      <c r="F548" s="299">
        <v>1</v>
      </c>
      <c r="G548" s="298">
        <v>0</v>
      </c>
      <c r="H548" s="298">
        <v>0</v>
      </c>
      <c r="I548" s="298">
        <v>0</v>
      </c>
      <c r="J548" s="297">
        <v>0</v>
      </c>
      <c r="K548" s="298">
        <v>1</v>
      </c>
      <c r="L548" s="298">
        <v>1</v>
      </c>
    </row>
    <row r="549" spans="1:12">
      <c r="C549" s="286" t="s">
        <v>50</v>
      </c>
      <c r="D549" s="291">
        <v>0</v>
      </c>
      <c r="E549" s="292">
        <v>1</v>
      </c>
      <c r="F549" s="293">
        <v>1</v>
      </c>
      <c r="G549" s="292">
        <v>0</v>
      </c>
      <c r="H549" s="292">
        <v>0</v>
      </c>
      <c r="I549" s="292">
        <v>0</v>
      </c>
      <c r="J549" s="291">
        <v>0</v>
      </c>
      <c r="K549" s="292">
        <v>1</v>
      </c>
      <c r="L549" s="292">
        <v>1</v>
      </c>
    </row>
    <row r="550" spans="1:12" ht="29.25" customHeight="1">
      <c r="B550" s="666" t="s">
        <v>253</v>
      </c>
      <c r="C550" s="667"/>
      <c r="D550" s="287"/>
      <c r="E550" s="288"/>
      <c r="F550" s="289"/>
      <c r="G550" s="288"/>
      <c r="H550" s="288"/>
      <c r="I550" s="288"/>
      <c r="J550" s="287"/>
      <c r="K550" s="288"/>
      <c r="L550" s="288"/>
    </row>
    <row r="551" spans="1:12">
      <c r="C551" s="290" t="s">
        <v>61</v>
      </c>
      <c r="D551" s="297">
        <v>2</v>
      </c>
      <c r="E551" s="298">
        <v>0</v>
      </c>
      <c r="F551" s="299">
        <v>2</v>
      </c>
      <c r="G551" s="298">
        <v>0</v>
      </c>
      <c r="H551" s="298">
        <v>0</v>
      </c>
      <c r="I551" s="298">
        <v>0</v>
      </c>
      <c r="J551" s="297">
        <v>2</v>
      </c>
      <c r="K551" s="298">
        <v>0</v>
      </c>
      <c r="L551" s="298">
        <v>2</v>
      </c>
    </row>
    <row r="552" spans="1:12">
      <c r="C552" s="290" t="s">
        <v>62</v>
      </c>
      <c r="D552" s="297">
        <v>2</v>
      </c>
      <c r="E552" s="298">
        <v>0</v>
      </c>
      <c r="F552" s="299">
        <v>2</v>
      </c>
      <c r="G552" s="298">
        <v>0</v>
      </c>
      <c r="H552" s="298">
        <v>0</v>
      </c>
      <c r="I552" s="298">
        <v>0</v>
      </c>
      <c r="J552" s="297">
        <v>2</v>
      </c>
      <c r="K552" s="298">
        <v>0</v>
      </c>
      <c r="L552" s="298">
        <v>2</v>
      </c>
    </row>
    <row r="553" spans="1:12">
      <c r="C553" s="286" t="s">
        <v>50</v>
      </c>
      <c r="D553" s="291">
        <v>4</v>
      </c>
      <c r="E553" s="292">
        <v>0</v>
      </c>
      <c r="F553" s="293">
        <v>4</v>
      </c>
      <c r="G553" s="292">
        <v>0</v>
      </c>
      <c r="H553" s="292">
        <v>0</v>
      </c>
      <c r="I553" s="292">
        <v>0</v>
      </c>
      <c r="J553" s="291">
        <v>4</v>
      </c>
      <c r="K553" s="292">
        <v>0</v>
      </c>
      <c r="L553" s="292">
        <v>4</v>
      </c>
    </row>
    <row r="554" spans="1:12" ht="40.5" customHeight="1">
      <c r="B554" s="666" t="s">
        <v>254</v>
      </c>
      <c r="C554" s="667"/>
      <c r="D554" s="287"/>
      <c r="E554" s="288"/>
      <c r="F554" s="289"/>
      <c r="G554" s="288"/>
      <c r="H554" s="288"/>
      <c r="I554" s="288"/>
      <c r="J554" s="287"/>
      <c r="K554" s="288"/>
      <c r="L554" s="288"/>
    </row>
    <row r="555" spans="1:12">
      <c r="C555" s="290" t="s">
        <v>61</v>
      </c>
      <c r="D555" s="297">
        <v>0</v>
      </c>
      <c r="E555" s="298">
        <v>0</v>
      </c>
      <c r="F555" s="299">
        <v>0</v>
      </c>
      <c r="G555" s="298">
        <v>1</v>
      </c>
      <c r="H555" s="298">
        <v>0</v>
      </c>
      <c r="I555" s="298">
        <v>1</v>
      </c>
      <c r="J555" s="297">
        <v>1</v>
      </c>
      <c r="K555" s="298">
        <v>0</v>
      </c>
      <c r="L555" s="298">
        <v>1</v>
      </c>
    </row>
    <row r="556" spans="1:12">
      <c r="C556" s="290" t="s">
        <v>62</v>
      </c>
      <c r="D556" s="297">
        <v>0</v>
      </c>
      <c r="E556" s="298">
        <v>0</v>
      </c>
      <c r="F556" s="299">
        <v>0</v>
      </c>
      <c r="G556" s="298">
        <v>1</v>
      </c>
      <c r="H556" s="298">
        <v>0</v>
      </c>
      <c r="I556" s="298">
        <v>1</v>
      </c>
      <c r="J556" s="297">
        <v>1</v>
      </c>
      <c r="K556" s="298">
        <v>0</v>
      </c>
      <c r="L556" s="298">
        <v>1</v>
      </c>
    </row>
    <row r="557" spans="1:12">
      <c r="C557" s="286" t="s">
        <v>50</v>
      </c>
      <c r="D557" s="291">
        <v>0</v>
      </c>
      <c r="E557" s="292">
        <v>0</v>
      </c>
      <c r="F557" s="293">
        <v>0</v>
      </c>
      <c r="G557" s="292">
        <v>2</v>
      </c>
      <c r="H557" s="292">
        <v>0</v>
      </c>
      <c r="I557" s="292">
        <v>2</v>
      </c>
      <c r="J557" s="291">
        <v>2</v>
      </c>
      <c r="K557" s="292">
        <v>0</v>
      </c>
      <c r="L557" s="292">
        <v>2</v>
      </c>
    </row>
    <row r="558" spans="1:12">
      <c r="B558" s="666" t="s">
        <v>255</v>
      </c>
      <c r="C558" s="667"/>
      <c r="D558" s="297"/>
      <c r="F558" s="299"/>
      <c r="J558" s="297"/>
    </row>
    <row r="559" spans="1:12">
      <c r="A559" s="295"/>
      <c r="B559" s="295"/>
      <c r="C559" s="295" t="s">
        <v>57</v>
      </c>
      <c r="D559" s="297">
        <v>2419</v>
      </c>
      <c r="E559" s="298">
        <v>5657</v>
      </c>
      <c r="F559" s="299">
        <v>8076</v>
      </c>
      <c r="G559" s="298">
        <v>69</v>
      </c>
      <c r="H559" s="298">
        <v>248</v>
      </c>
      <c r="I559" s="299">
        <v>317</v>
      </c>
      <c r="J559" s="297">
        <v>2488</v>
      </c>
      <c r="K559" s="298">
        <v>5905</v>
      </c>
      <c r="L559" s="298">
        <v>8393</v>
      </c>
    </row>
    <row r="560" spans="1:12">
      <c r="A560" s="295"/>
      <c r="C560" s="295" t="s">
        <v>58</v>
      </c>
      <c r="D560" s="297">
        <v>1261</v>
      </c>
      <c r="E560" s="298">
        <v>2683</v>
      </c>
      <c r="F560" s="299">
        <v>3944</v>
      </c>
      <c r="G560" s="298">
        <v>53</v>
      </c>
      <c r="H560" s="298">
        <v>146</v>
      </c>
      <c r="I560" s="299">
        <v>199</v>
      </c>
      <c r="J560" s="297">
        <v>1314</v>
      </c>
      <c r="K560" s="298">
        <v>2829</v>
      </c>
      <c r="L560" s="298">
        <v>4143</v>
      </c>
    </row>
    <row r="561" spans="1:12">
      <c r="A561" s="295"/>
      <c r="C561" s="295" t="s">
        <v>60</v>
      </c>
      <c r="D561" s="297">
        <v>279</v>
      </c>
      <c r="E561" s="298">
        <v>475</v>
      </c>
      <c r="F561" s="299">
        <v>754</v>
      </c>
      <c r="G561" s="298">
        <v>98</v>
      </c>
      <c r="H561" s="298">
        <v>153</v>
      </c>
      <c r="I561" s="299">
        <v>251</v>
      </c>
      <c r="J561" s="297">
        <v>377</v>
      </c>
      <c r="K561" s="298">
        <v>628</v>
      </c>
      <c r="L561" s="298">
        <v>1005</v>
      </c>
    </row>
    <row r="562" spans="1:12">
      <c r="C562" s="295" t="s">
        <v>61</v>
      </c>
      <c r="D562" s="297">
        <v>150</v>
      </c>
      <c r="E562" s="298">
        <v>177</v>
      </c>
      <c r="F562" s="299">
        <v>327</v>
      </c>
      <c r="G562" s="298">
        <v>118</v>
      </c>
      <c r="H562" s="298">
        <v>135</v>
      </c>
      <c r="I562" s="299">
        <v>253</v>
      </c>
      <c r="J562" s="297">
        <v>268</v>
      </c>
      <c r="K562" s="298">
        <v>312</v>
      </c>
      <c r="L562" s="298">
        <v>580</v>
      </c>
    </row>
    <row r="563" spans="1:12">
      <c r="C563" s="295" t="s">
        <v>62</v>
      </c>
      <c r="D563" s="297">
        <v>128</v>
      </c>
      <c r="E563" s="298">
        <v>154</v>
      </c>
      <c r="F563" s="299">
        <v>282</v>
      </c>
      <c r="G563" s="298">
        <v>115</v>
      </c>
      <c r="H563" s="298">
        <v>125</v>
      </c>
      <c r="I563" s="299">
        <v>240</v>
      </c>
      <c r="J563" s="297">
        <v>243</v>
      </c>
      <c r="K563" s="298">
        <v>279</v>
      </c>
      <c r="L563" s="298">
        <v>522</v>
      </c>
    </row>
    <row r="564" spans="1:12">
      <c r="C564" s="295" t="s">
        <v>63</v>
      </c>
      <c r="D564" s="297">
        <v>62</v>
      </c>
      <c r="E564" s="298">
        <v>132</v>
      </c>
      <c r="F564" s="299">
        <v>194</v>
      </c>
      <c r="G564" s="298">
        <v>7</v>
      </c>
      <c r="H564" s="298">
        <v>19</v>
      </c>
      <c r="I564" s="299">
        <v>26</v>
      </c>
      <c r="J564" s="297">
        <v>69</v>
      </c>
      <c r="K564" s="298">
        <v>151</v>
      </c>
      <c r="L564" s="298">
        <v>220</v>
      </c>
    </row>
    <row r="565" spans="1:12">
      <c r="B565" s="295"/>
      <c r="C565" s="290" t="s">
        <v>64</v>
      </c>
      <c r="D565" s="300">
        <v>110</v>
      </c>
      <c r="E565" s="301">
        <v>417</v>
      </c>
      <c r="F565" s="302">
        <v>527</v>
      </c>
      <c r="G565" s="301">
        <v>4</v>
      </c>
      <c r="H565" s="301">
        <v>18</v>
      </c>
      <c r="I565" s="302">
        <v>22</v>
      </c>
      <c r="J565" s="300">
        <v>114</v>
      </c>
      <c r="K565" s="301">
        <v>435</v>
      </c>
      <c r="L565" s="298">
        <v>549</v>
      </c>
    </row>
    <row r="566" spans="1:12">
      <c r="B566" s="295"/>
      <c r="C566" s="286" t="s">
        <v>50</v>
      </c>
      <c r="D566" s="287">
        <v>4409</v>
      </c>
      <c r="E566" s="288">
        <v>9695</v>
      </c>
      <c r="F566" s="289">
        <v>14104</v>
      </c>
      <c r="G566" s="288">
        <v>464</v>
      </c>
      <c r="H566" s="288">
        <v>844</v>
      </c>
      <c r="I566" s="289">
        <v>1308</v>
      </c>
      <c r="J566" s="287">
        <v>4873</v>
      </c>
      <c r="K566" s="288">
        <v>10539</v>
      </c>
      <c r="L566" s="292">
        <v>15412</v>
      </c>
    </row>
    <row r="567" spans="1:12" ht="27.75" customHeight="1">
      <c r="B567" s="666" t="s">
        <v>256</v>
      </c>
      <c r="C567" s="666"/>
      <c r="D567" s="287"/>
      <c r="E567" s="288"/>
      <c r="F567" s="289"/>
      <c r="G567" s="288"/>
      <c r="H567" s="288"/>
      <c r="I567" s="288"/>
      <c r="J567" s="287"/>
      <c r="K567" s="288"/>
      <c r="L567" s="288"/>
    </row>
    <row r="568" spans="1:12">
      <c r="B568" s="295"/>
      <c r="C568" s="290" t="s">
        <v>62</v>
      </c>
      <c r="D568" s="300">
        <v>0</v>
      </c>
      <c r="E568" s="301">
        <v>0</v>
      </c>
      <c r="F568" s="302">
        <v>0</v>
      </c>
      <c r="G568" s="301">
        <v>1</v>
      </c>
      <c r="H568" s="301">
        <v>1</v>
      </c>
      <c r="I568" s="301">
        <v>2</v>
      </c>
      <c r="J568" s="300">
        <v>1</v>
      </c>
      <c r="K568" s="301">
        <v>1</v>
      </c>
      <c r="L568" s="301">
        <v>2</v>
      </c>
    </row>
    <row r="569" spans="1:12">
      <c r="B569" s="295"/>
      <c r="C569" s="286" t="s">
        <v>50</v>
      </c>
      <c r="D569" s="287">
        <v>0</v>
      </c>
      <c r="E569" s="288">
        <v>0</v>
      </c>
      <c r="F569" s="289">
        <v>0</v>
      </c>
      <c r="G569" s="288">
        <v>1</v>
      </c>
      <c r="H569" s="288">
        <v>1</v>
      </c>
      <c r="I569" s="288">
        <v>2</v>
      </c>
      <c r="J569" s="287">
        <v>1</v>
      </c>
      <c r="K569" s="288">
        <v>1</v>
      </c>
      <c r="L569" s="288">
        <v>2</v>
      </c>
    </row>
    <row r="570" spans="1:12" ht="31.2" customHeight="1">
      <c r="B570" s="666" t="s">
        <v>257</v>
      </c>
      <c r="C570" s="666"/>
      <c r="D570" s="287"/>
      <c r="E570" s="288"/>
      <c r="F570" s="289"/>
      <c r="G570" s="288"/>
      <c r="H570" s="288"/>
      <c r="I570" s="288"/>
      <c r="J570" s="287"/>
      <c r="K570" s="288"/>
      <c r="L570" s="288"/>
    </row>
    <row r="571" spans="1:12">
      <c r="B571" s="295"/>
      <c r="C571" s="290" t="s">
        <v>62</v>
      </c>
      <c r="D571" s="297">
        <v>0</v>
      </c>
      <c r="E571" s="298">
        <v>0</v>
      </c>
      <c r="F571" s="299">
        <v>0</v>
      </c>
      <c r="G571" s="298">
        <v>1</v>
      </c>
      <c r="H571" s="298">
        <v>0</v>
      </c>
      <c r="I571" s="298">
        <v>1</v>
      </c>
      <c r="J571" s="297">
        <v>1</v>
      </c>
      <c r="K571" s="298">
        <v>0</v>
      </c>
      <c r="L571" s="298">
        <v>1</v>
      </c>
    </row>
    <row r="572" spans="1:12">
      <c r="B572" s="295"/>
      <c r="C572" s="286" t="s">
        <v>50</v>
      </c>
      <c r="D572" s="291">
        <v>0</v>
      </c>
      <c r="E572" s="292">
        <v>0</v>
      </c>
      <c r="F572" s="293">
        <v>0</v>
      </c>
      <c r="G572" s="292">
        <v>1</v>
      </c>
      <c r="H572" s="292">
        <v>0</v>
      </c>
      <c r="I572" s="292">
        <v>1</v>
      </c>
      <c r="J572" s="291">
        <v>1</v>
      </c>
      <c r="K572" s="292">
        <v>0</v>
      </c>
      <c r="L572" s="292">
        <v>1</v>
      </c>
    </row>
    <row r="573" spans="1:12" ht="27.75" customHeight="1">
      <c r="B573" s="666" t="s">
        <v>258</v>
      </c>
      <c r="C573" s="666"/>
      <c r="D573" s="287"/>
      <c r="E573" s="288"/>
      <c r="F573" s="289"/>
      <c r="G573" s="288"/>
      <c r="H573" s="288"/>
      <c r="I573" s="288"/>
      <c r="J573" s="287"/>
      <c r="K573" s="288"/>
      <c r="L573" s="288"/>
    </row>
    <row r="574" spans="1:12">
      <c r="B574" s="295"/>
      <c r="C574" s="290" t="s">
        <v>62</v>
      </c>
      <c r="D574" s="300">
        <v>0</v>
      </c>
      <c r="E574" s="301">
        <v>1</v>
      </c>
      <c r="F574" s="302">
        <v>1</v>
      </c>
      <c r="G574" s="301">
        <v>1</v>
      </c>
      <c r="H574" s="301">
        <v>0</v>
      </c>
      <c r="I574" s="301">
        <v>1</v>
      </c>
      <c r="J574" s="300">
        <v>1</v>
      </c>
      <c r="K574" s="301">
        <v>1</v>
      </c>
      <c r="L574" s="301">
        <v>2</v>
      </c>
    </row>
    <row r="575" spans="1:12">
      <c r="B575" s="295"/>
      <c r="C575" s="286" t="s">
        <v>50</v>
      </c>
      <c r="D575" s="287">
        <v>0</v>
      </c>
      <c r="E575" s="288">
        <v>1</v>
      </c>
      <c r="F575" s="289">
        <v>1</v>
      </c>
      <c r="G575" s="288">
        <v>1</v>
      </c>
      <c r="H575" s="288">
        <v>0</v>
      </c>
      <c r="I575" s="288">
        <v>1</v>
      </c>
      <c r="J575" s="287">
        <v>1</v>
      </c>
      <c r="K575" s="288">
        <v>1</v>
      </c>
      <c r="L575" s="288">
        <v>2</v>
      </c>
    </row>
    <row r="576" spans="1:12">
      <c r="B576" s="285" t="s">
        <v>259</v>
      </c>
      <c r="C576" s="286"/>
      <c r="D576" s="287"/>
      <c r="E576" s="288"/>
      <c r="F576" s="289"/>
      <c r="G576" s="288"/>
      <c r="H576" s="288"/>
      <c r="I576" s="288"/>
      <c r="J576" s="287"/>
      <c r="K576" s="288"/>
    </row>
    <row r="577" spans="1:12">
      <c r="B577" s="295"/>
      <c r="C577" s="290" t="s">
        <v>57</v>
      </c>
      <c r="D577" s="297">
        <v>49</v>
      </c>
      <c r="E577" s="298">
        <v>403</v>
      </c>
      <c r="F577" s="299">
        <v>452</v>
      </c>
      <c r="G577" s="298">
        <v>0</v>
      </c>
      <c r="H577" s="298">
        <v>8</v>
      </c>
      <c r="I577" s="299">
        <v>8</v>
      </c>
      <c r="J577" s="297">
        <v>49</v>
      </c>
      <c r="K577" s="298">
        <v>411</v>
      </c>
      <c r="L577" s="298">
        <v>460</v>
      </c>
    </row>
    <row r="578" spans="1:12">
      <c r="A578" s="295"/>
      <c r="C578" s="290" t="s">
        <v>58</v>
      </c>
      <c r="D578" s="297">
        <v>181</v>
      </c>
      <c r="E578" s="298">
        <v>863</v>
      </c>
      <c r="F578" s="299">
        <v>1044</v>
      </c>
      <c r="G578" s="298">
        <v>6</v>
      </c>
      <c r="H578" s="298">
        <v>48</v>
      </c>
      <c r="I578" s="299">
        <v>54</v>
      </c>
      <c r="J578" s="297">
        <v>187</v>
      </c>
      <c r="K578" s="298">
        <v>911</v>
      </c>
      <c r="L578" s="298">
        <v>1098</v>
      </c>
    </row>
    <row r="579" spans="1:12">
      <c r="A579" s="295"/>
      <c r="C579" s="290" t="s">
        <v>61</v>
      </c>
      <c r="D579" s="297">
        <v>6</v>
      </c>
      <c r="E579" s="298">
        <v>32</v>
      </c>
      <c r="F579" s="299">
        <v>38</v>
      </c>
      <c r="G579" s="298">
        <v>6</v>
      </c>
      <c r="H579" s="298">
        <v>10</v>
      </c>
      <c r="I579" s="299">
        <v>16</v>
      </c>
      <c r="J579" s="297">
        <v>12</v>
      </c>
      <c r="K579" s="298">
        <v>42</v>
      </c>
      <c r="L579" s="298">
        <v>54</v>
      </c>
    </row>
    <row r="580" spans="1:12">
      <c r="A580" s="295"/>
      <c r="C580" s="290" t="s">
        <v>62</v>
      </c>
      <c r="D580" s="297">
        <v>6</v>
      </c>
      <c r="E580" s="298">
        <v>32</v>
      </c>
      <c r="F580" s="299">
        <v>38</v>
      </c>
      <c r="G580" s="298">
        <v>6</v>
      </c>
      <c r="H580" s="298">
        <v>10</v>
      </c>
      <c r="I580" s="299">
        <v>16</v>
      </c>
      <c r="J580" s="297">
        <v>12</v>
      </c>
      <c r="K580" s="298">
        <v>42</v>
      </c>
      <c r="L580" s="298">
        <v>54</v>
      </c>
    </row>
    <row r="581" spans="1:12">
      <c r="C581" s="290" t="s">
        <v>63</v>
      </c>
      <c r="D581" s="297">
        <v>15</v>
      </c>
      <c r="E581" s="298">
        <v>46</v>
      </c>
      <c r="F581" s="299">
        <v>61</v>
      </c>
      <c r="G581" s="298">
        <v>0</v>
      </c>
      <c r="H581" s="298">
        <v>8</v>
      </c>
      <c r="I581" s="299">
        <v>8</v>
      </c>
      <c r="J581" s="297">
        <v>15</v>
      </c>
      <c r="K581" s="298">
        <v>54</v>
      </c>
      <c r="L581" s="298">
        <v>69</v>
      </c>
    </row>
    <row r="582" spans="1:12">
      <c r="C582" s="295" t="s">
        <v>64</v>
      </c>
      <c r="D582" s="297">
        <v>78</v>
      </c>
      <c r="E582" s="298">
        <v>397</v>
      </c>
      <c r="F582" s="299">
        <v>475</v>
      </c>
      <c r="G582" s="298">
        <v>1</v>
      </c>
      <c r="H582" s="298">
        <v>10</v>
      </c>
      <c r="I582" s="299">
        <v>11</v>
      </c>
      <c r="J582" s="297">
        <v>79</v>
      </c>
      <c r="K582" s="298">
        <v>407</v>
      </c>
      <c r="L582" s="298">
        <v>486</v>
      </c>
    </row>
    <row r="583" spans="1:12">
      <c r="B583" s="295"/>
      <c r="C583" s="286" t="s">
        <v>50</v>
      </c>
      <c r="D583" s="291">
        <v>335</v>
      </c>
      <c r="E583" s="292">
        <v>1773</v>
      </c>
      <c r="F583" s="293">
        <v>2108</v>
      </c>
      <c r="G583" s="292">
        <v>19</v>
      </c>
      <c r="H583" s="292">
        <v>94</v>
      </c>
      <c r="I583" s="293">
        <v>113</v>
      </c>
      <c r="J583" s="291">
        <v>354</v>
      </c>
      <c r="K583" s="292">
        <v>1867</v>
      </c>
      <c r="L583" s="292">
        <v>2221</v>
      </c>
    </row>
    <row r="584" spans="1:12">
      <c r="B584" s="285" t="s">
        <v>260</v>
      </c>
      <c r="C584" s="286"/>
      <c r="D584" s="287"/>
      <c r="E584" s="288"/>
      <c r="F584" s="289"/>
      <c r="G584" s="288"/>
      <c r="H584" s="288"/>
      <c r="I584" s="288"/>
      <c r="J584" s="287"/>
      <c r="K584" s="288"/>
    </row>
    <row r="585" spans="1:12">
      <c r="B585" s="295"/>
      <c r="C585" s="295" t="s">
        <v>57</v>
      </c>
      <c r="D585" s="297">
        <v>378</v>
      </c>
      <c r="E585" s="298">
        <v>1174</v>
      </c>
      <c r="F585" s="299">
        <v>1552</v>
      </c>
      <c r="G585" s="298">
        <v>20</v>
      </c>
      <c r="H585" s="298">
        <v>61</v>
      </c>
      <c r="I585" s="298">
        <v>81</v>
      </c>
      <c r="J585" s="297">
        <v>398</v>
      </c>
      <c r="K585" s="298">
        <v>1235</v>
      </c>
      <c r="L585" s="298">
        <v>1633</v>
      </c>
    </row>
    <row r="586" spans="1:12">
      <c r="C586" s="290" t="s">
        <v>58</v>
      </c>
      <c r="D586" s="297">
        <v>126</v>
      </c>
      <c r="E586" s="298">
        <v>500</v>
      </c>
      <c r="F586" s="299">
        <v>626</v>
      </c>
      <c r="G586" s="298">
        <v>52</v>
      </c>
      <c r="H586" s="298">
        <v>145</v>
      </c>
      <c r="I586" s="298">
        <v>197</v>
      </c>
      <c r="J586" s="297">
        <v>178</v>
      </c>
      <c r="K586" s="298">
        <v>645</v>
      </c>
      <c r="L586" s="298">
        <v>823</v>
      </c>
    </row>
    <row r="587" spans="1:12">
      <c r="A587" s="295"/>
      <c r="C587" s="290" t="s">
        <v>60</v>
      </c>
      <c r="D587" s="297">
        <v>8</v>
      </c>
      <c r="E587" s="298">
        <v>37</v>
      </c>
      <c r="F587" s="299">
        <v>45</v>
      </c>
      <c r="G587" s="298">
        <v>2</v>
      </c>
      <c r="H587" s="298">
        <v>16</v>
      </c>
      <c r="I587" s="298">
        <v>18</v>
      </c>
      <c r="J587" s="297">
        <v>10</v>
      </c>
      <c r="K587" s="298">
        <v>53</v>
      </c>
      <c r="L587" s="298">
        <v>63</v>
      </c>
    </row>
    <row r="588" spans="1:12">
      <c r="A588" s="295"/>
      <c r="C588" s="290" t="s">
        <v>61</v>
      </c>
      <c r="D588" s="297">
        <v>40</v>
      </c>
      <c r="E588" s="298">
        <v>53</v>
      </c>
      <c r="F588" s="299">
        <v>93</v>
      </c>
      <c r="G588" s="298">
        <v>31</v>
      </c>
      <c r="H588" s="298">
        <v>82</v>
      </c>
      <c r="I588" s="298">
        <v>113</v>
      </c>
      <c r="J588" s="297">
        <v>71</v>
      </c>
      <c r="K588" s="298">
        <v>135</v>
      </c>
      <c r="L588" s="298">
        <v>206</v>
      </c>
    </row>
    <row r="589" spans="1:12">
      <c r="A589" s="295"/>
      <c r="C589" s="290" t="s">
        <v>62</v>
      </c>
      <c r="D589" s="297">
        <v>70</v>
      </c>
      <c r="E589" s="298">
        <v>108</v>
      </c>
      <c r="F589" s="299">
        <v>178</v>
      </c>
      <c r="G589" s="298">
        <v>59</v>
      </c>
      <c r="H589" s="298">
        <v>103</v>
      </c>
      <c r="I589" s="298">
        <v>162</v>
      </c>
      <c r="J589" s="297">
        <v>129</v>
      </c>
      <c r="K589" s="298">
        <v>211</v>
      </c>
      <c r="L589" s="298">
        <v>340</v>
      </c>
    </row>
    <row r="590" spans="1:12">
      <c r="A590" s="295"/>
      <c r="C590" s="290" t="s">
        <v>63</v>
      </c>
      <c r="D590" s="297">
        <v>9</v>
      </c>
      <c r="E590" s="298">
        <v>27</v>
      </c>
      <c r="F590" s="299">
        <v>36</v>
      </c>
      <c r="G590" s="298">
        <v>15</v>
      </c>
      <c r="H590" s="298">
        <v>37</v>
      </c>
      <c r="I590" s="298">
        <v>52</v>
      </c>
      <c r="J590" s="297">
        <v>24</v>
      </c>
      <c r="K590" s="298">
        <v>64</v>
      </c>
      <c r="L590" s="298">
        <v>88</v>
      </c>
    </row>
    <row r="591" spans="1:12">
      <c r="A591" s="295"/>
      <c r="C591" s="290" t="s">
        <v>64</v>
      </c>
      <c r="D591" s="297">
        <v>20</v>
      </c>
      <c r="E591" s="298">
        <v>66</v>
      </c>
      <c r="F591" s="299">
        <v>86</v>
      </c>
      <c r="G591" s="298">
        <v>0</v>
      </c>
      <c r="H591" s="298">
        <v>4</v>
      </c>
      <c r="I591" s="298">
        <v>4</v>
      </c>
      <c r="J591" s="297">
        <v>20</v>
      </c>
      <c r="K591" s="298">
        <v>70</v>
      </c>
      <c r="L591" s="298">
        <v>90</v>
      </c>
    </row>
    <row r="592" spans="1:12">
      <c r="A592" s="295"/>
      <c r="C592" s="286" t="s">
        <v>50</v>
      </c>
      <c r="D592" s="291">
        <v>651</v>
      </c>
      <c r="E592" s="292">
        <v>1965</v>
      </c>
      <c r="F592" s="293">
        <v>2616</v>
      </c>
      <c r="G592" s="292">
        <v>179</v>
      </c>
      <c r="H592" s="292">
        <v>448</v>
      </c>
      <c r="I592" s="293">
        <v>627</v>
      </c>
      <c r="J592" s="291">
        <v>830</v>
      </c>
      <c r="K592" s="292">
        <v>2413</v>
      </c>
      <c r="L592" s="292">
        <v>3243</v>
      </c>
    </row>
    <row r="593" spans="1:12">
      <c r="A593" s="295"/>
      <c r="B593" s="666" t="s">
        <v>261</v>
      </c>
      <c r="C593" s="667"/>
      <c r="D593" s="287"/>
      <c r="E593" s="288"/>
      <c r="F593" s="289"/>
      <c r="G593" s="288"/>
      <c r="H593" s="288"/>
      <c r="I593" s="288"/>
      <c r="J593" s="287"/>
      <c r="K593" s="288"/>
      <c r="L593" s="288"/>
    </row>
    <row r="594" spans="1:12">
      <c r="A594" s="295"/>
      <c r="C594" s="290" t="s">
        <v>58</v>
      </c>
      <c r="D594" s="297">
        <v>122</v>
      </c>
      <c r="E594" s="298">
        <v>384</v>
      </c>
      <c r="F594" s="299">
        <v>506</v>
      </c>
      <c r="G594" s="298">
        <v>5</v>
      </c>
      <c r="H594" s="298">
        <v>20</v>
      </c>
      <c r="I594" s="298">
        <v>25</v>
      </c>
      <c r="J594" s="297">
        <v>127</v>
      </c>
      <c r="K594" s="298">
        <v>404</v>
      </c>
      <c r="L594" s="298">
        <v>531</v>
      </c>
    </row>
    <row r="595" spans="1:12">
      <c r="A595" s="295"/>
      <c r="C595" s="295" t="s">
        <v>62</v>
      </c>
      <c r="D595" s="297">
        <v>0</v>
      </c>
      <c r="E595" s="298">
        <v>1</v>
      </c>
      <c r="F595" s="299">
        <v>1</v>
      </c>
      <c r="G595" s="298">
        <v>0</v>
      </c>
      <c r="H595" s="298">
        <v>0</v>
      </c>
      <c r="I595" s="298">
        <v>0</v>
      </c>
      <c r="J595" s="297">
        <v>0</v>
      </c>
      <c r="K595" s="298">
        <v>1</v>
      </c>
      <c r="L595" s="298">
        <v>1</v>
      </c>
    </row>
    <row r="596" spans="1:12">
      <c r="A596" s="295"/>
      <c r="C596" s="290" t="s">
        <v>63</v>
      </c>
      <c r="D596" s="297">
        <v>5</v>
      </c>
      <c r="E596" s="298">
        <v>12</v>
      </c>
      <c r="F596" s="299">
        <v>17</v>
      </c>
      <c r="G596" s="298">
        <v>2</v>
      </c>
      <c r="H596" s="298">
        <v>2</v>
      </c>
      <c r="I596" s="298">
        <v>4</v>
      </c>
      <c r="J596" s="297">
        <v>7</v>
      </c>
      <c r="K596" s="298">
        <v>14</v>
      </c>
      <c r="L596" s="298">
        <v>21</v>
      </c>
    </row>
    <row r="597" spans="1:12">
      <c r="A597" s="295"/>
      <c r="C597" s="290" t="s">
        <v>64</v>
      </c>
      <c r="D597" s="297">
        <v>2</v>
      </c>
      <c r="E597" s="298">
        <v>3</v>
      </c>
      <c r="F597" s="299">
        <v>5</v>
      </c>
      <c r="G597" s="298">
        <v>0</v>
      </c>
      <c r="H597" s="298">
        <v>1</v>
      </c>
      <c r="I597" s="298">
        <v>1</v>
      </c>
      <c r="J597" s="297">
        <v>2</v>
      </c>
      <c r="K597" s="298">
        <v>4</v>
      </c>
      <c r="L597" s="298">
        <v>6</v>
      </c>
    </row>
    <row r="598" spans="1:12">
      <c r="A598" s="295"/>
      <c r="C598" s="286" t="s">
        <v>50</v>
      </c>
      <c r="D598" s="291">
        <v>129</v>
      </c>
      <c r="E598" s="292">
        <v>400</v>
      </c>
      <c r="F598" s="293">
        <v>529</v>
      </c>
      <c r="G598" s="292">
        <v>7</v>
      </c>
      <c r="H598" s="292">
        <v>23</v>
      </c>
      <c r="I598" s="292">
        <v>30</v>
      </c>
      <c r="J598" s="291">
        <v>136</v>
      </c>
      <c r="K598" s="292">
        <v>423</v>
      </c>
      <c r="L598" s="292">
        <v>559</v>
      </c>
    </row>
    <row r="599" spans="1:12">
      <c r="A599" s="295"/>
      <c r="B599" s="666" t="s">
        <v>262</v>
      </c>
      <c r="C599" s="667"/>
      <c r="D599" s="287"/>
      <c r="E599" s="288"/>
      <c r="F599" s="289"/>
      <c r="G599" s="288"/>
      <c r="H599" s="288"/>
      <c r="I599" s="288"/>
      <c r="J599" s="287"/>
      <c r="K599" s="288"/>
      <c r="L599" s="288"/>
    </row>
    <row r="600" spans="1:12">
      <c r="A600" s="295"/>
      <c r="C600" s="290" t="s">
        <v>62</v>
      </c>
      <c r="D600" s="297">
        <v>0</v>
      </c>
      <c r="E600" s="298">
        <v>0</v>
      </c>
      <c r="F600" s="299">
        <v>0</v>
      </c>
      <c r="G600" s="298">
        <v>0</v>
      </c>
      <c r="H600" s="298">
        <v>1</v>
      </c>
      <c r="I600" s="298">
        <v>1</v>
      </c>
      <c r="J600" s="297">
        <v>0</v>
      </c>
      <c r="K600" s="298">
        <v>1</v>
      </c>
      <c r="L600" s="298">
        <v>1</v>
      </c>
    </row>
    <row r="601" spans="1:12">
      <c r="A601" s="295"/>
      <c r="C601" s="286" t="s">
        <v>50</v>
      </c>
      <c r="D601" s="291">
        <v>0</v>
      </c>
      <c r="E601" s="292">
        <v>0</v>
      </c>
      <c r="F601" s="293">
        <v>0</v>
      </c>
      <c r="G601" s="292">
        <v>0</v>
      </c>
      <c r="H601" s="292">
        <v>1</v>
      </c>
      <c r="I601" s="292">
        <v>1</v>
      </c>
      <c r="J601" s="291">
        <v>0</v>
      </c>
      <c r="K601" s="292">
        <v>1</v>
      </c>
      <c r="L601" s="292">
        <v>1</v>
      </c>
    </row>
    <row r="602" spans="1:12" ht="29.25" customHeight="1">
      <c r="A602" s="295"/>
      <c r="B602" s="666" t="s">
        <v>263</v>
      </c>
      <c r="C602" s="667"/>
      <c r="D602" s="287"/>
      <c r="E602" s="288"/>
      <c r="F602" s="289"/>
      <c r="G602" s="288"/>
      <c r="H602" s="288"/>
      <c r="I602" s="288"/>
      <c r="J602" s="287"/>
      <c r="K602" s="288"/>
      <c r="L602" s="288"/>
    </row>
    <row r="603" spans="1:12">
      <c r="A603" s="295"/>
      <c r="B603" s="294"/>
      <c r="C603" s="321" t="s">
        <v>61</v>
      </c>
      <c r="D603" s="297">
        <v>0</v>
      </c>
      <c r="E603" s="298">
        <v>0</v>
      </c>
      <c r="F603" s="299">
        <v>0</v>
      </c>
      <c r="G603" s="298">
        <v>1</v>
      </c>
      <c r="H603" s="298">
        <v>0</v>
      </c>
      <c r="I603" s="298">
        <v>1</v>
      </c>
      <c r="J603" s="297">
        <v>1</v>
      </c>
      <c r="K603" s="298">
        <v>0</v>
      </c>
      <c r="L603" s="298">
        <v>1</v>
      </c>
    </row>
    <row r="604" spans="1:12">
      <c r="A604" s="295"/>
      <c r="C604" s="290" t="s">
        <v>62</v>
      </c>
      <c r="D604" s="297">
        <v>1</v>
      </c>
      <c r="E604" s="298">
        <v>0</v>
      </c>
      <c r="F604" s="299">
        <v>1</v>
      </c>
      <c r="G604" s="298">
        <v>0</v>
      </c>
      <c r="H604" s="298">
        <v>0</v>
      </c>
      <c r="I604" s="298">
        <v>0</v>
      </c>
      <c r="J604" s="297">
        <v>1</v>
      </c>
      <c r="K604" s="298">
        <v>0</v>
      </c>
      <c r="L604" s="298">
        <v>1</v>
      </c>
    </row>
    <row r="605" spans="1:12">
      <c r="A605" s="295"/>
      <c r="C605" s="286" t="s">
        <v>50</v>
      </c>
      <c r="D605" s="291">
        <v>1</v>
      </c>
      <c r="E605" s="292">
        <v>0</v>
      </c>
      <c r="F605" s="293">
        <v>1</v>
      </c>
      <c r="G605" s="292">
        <v>1</v>
      </c>
      <c r="H605" s="292">
        <v>0</v>
      </c>
      <c r="I605" s="292">
        <v>1</v>
      </c>
      <c r="J605" s="291">
        <v>2</v>
      </c>
      <c r="K605" s="292">
        <v>0</v>
      </c>
      <c r="L605" s="292">
        <v>2</v>
      </c>
    </row>
    <row r="606" spans="1:12">
      <c r="A606" s="295"/>
      <c r="B606" s="285" t="s">
        <v>264</v>
      </c>
      <c r="C606" s="286"/>
      <c r="D606" s="287"/>
      <c r="E606" s="288"/>
      <c r="F606" s="289"/>
      <c r="G606" s="288"/>
      <c r="H606" s="288"/>
      <c r="I606" s="288"/>
      <c r="J606" s="287"/>
      <c r="K606" s="288"/>
    </row>
    <row r="607" spans="1:12">
      <c r="A607" s="295"/>
      <c r="B607" s="295"/>
      <c r="C607" s="295" t="s">
        <v>57</v>
      </c>
      <c r="D607" s="297">
        <v>141</v>
      </c>
      <c r="E607" s="298">
        <v>372</v>
      </c>
      <c r="F607" s="299">
        <v>513</v>
      </c>
      <c r="G607" s="298">
        <v>22</v>
      </c>
      <c r="H607" s="298">
        <v>31</v>
      </c>
      <c r="I607" s="298">
        <v>53</v>
      </c>
      <c r="J607" s="297">
        <v>163</v>
      </c>
      <c r="K607" s="298">
        <v>403</v>
      </c>
      <c r="L607" s="298">
        <v>566</v>
      </c>
    </row>
    <row r="608" spans="1:12">
      <c r="A608" s="295"/>
      <c r="C608" s="295" t="s">
        <v>58</v>
      </c>
      <c r="D608" s="297">
        <v>104</v>
      </c>
      <c r="E608" s="298">
        <v>179</v>
      </c>
      <c r="F608" s="299">
        <v>283</v>
      </c>
      <c r="G608" s="298">
        <v>18</v>
      </c>
      <c r="H608" s="298">
        <v>27</v>
      </c>
      <c r="I608" s="298">
        <v>45</v>
      </c>
      <c r="J608" s="297">
        <v>122</v>
      </c>
      <c r="K608" s="298">
        <v>206</v>
      </c>
      <c r="L608" s="298">
        <v>328</v>
      </c>
    </row>
    <row r="609" spans="1:12">
      <c r="A609" s="295"/>
      <c r="C609" s="295" t="s">
        <v>60</v>
      </c>
      <c r="D609" s="297">
        <v>14</v>
      </c>
      <c r="E609" s="298">
        <v>51</v>
      </c>
      <c r="F609" s="299">
        <v>65</v>
      </c>
      <c r="G609" s="298">
        <v>9</v>
      </c>
      <c r="H609" s="298">
        <v>4</v>
      </c>
      <c r="I609" s="298">
        <v>13</v>
      </c>
      <c r="J609" s="297">
        <v>23</v>
      </c>
      <c r="K609" s="298">
        <v>55</v>
      </c>
      <c r="L609" s="298">
        <v>78</v>
      </c>
    </row>
    <row r="610" spans="1:12">
      <c r="A610" s="295"/>
      <c r="C610" s="295" t="s">
        <v>61</v>
      </c>
      <c r="D610" s="297">
        <v>0</v>
      </c>
      <c r="E610" s="298">
        <v>3</v>
      </c>
      <c r="F610" s="299">
        <v>3</v>
      </c>
      <c r="G610" s="298">
        <v>0</v>
      </c>
      <c r="H610" s="298">
        <v>0</v>
      </c>
      <c r="I610" s="298">
        <v>0</v>
      </c>
      <c r="J610" s="297">
        <v>0</v>
      </c>
      <c r="K610" s="298">
        <v>3</v>
      </c>
      <c r="L610" s="298">
        <v>3</v>
      </c>
    </row>
    <row r="611" spans="1:12">
      <c r="A611" s="295"/>
      <c r="C611" s="290" t="s">
        <v>62</v>
      </c>
      <c r="D611" s="297">
        <v>0</v>
      </c>
      <c r="E611" s="298">
        <v>3</v>
      </c>
      <c r="F611" s="299">
        <v>3</v>
      </c>
      <c r="G611" s="298">
        <v>0</v>
      </c>
      <c r="H611" s="298">
        <v>0</v>
      </c>
      <c r="I611" s="299">
        <v>0</v>
      </c>
      <c r="J611" s="297">
        <v>0</v>
      </c>
      <c r="K611" s="298">
        <v>3</v>
      </c>
      <c r="L611" s="298">
        <v>3</v>
      </c>
    </row>
    <row r="612" spans="1:12">
      <c r="A612" s="295"/>
      <c r="C612" s="286" t="s">
        <v>50</v>
      </c>
      <c r="D612" s="291">
        <v>259</v>
      </c>
      <c r="E612" s="292">
        <v>608</v>
      </c>
      <c r="F612" s="293">
        <v>867</v>
      </c>
      <c r="G612" s="292">
        <v>49</v>
      </c>
      <c r="H612" s="292">
        <v>62</v>
      </c>
      <c r="I612" s="293">
        <v>111</v>
      </c>
      <c r="J612" s="291">
        <v>308</v>
      </c>
      <c r="K612" s="292">
        <v>670</v>
      </c>
      <c r="L612" s="292">
        <v>978</v>
      </c>
    </row>
    <row r="613" spans="1:12">
      <c r="A613" s="295"/>
      <c r="B613" s="285" t="s">
        <v>265</v>
      </c>
      <c r="C613" s="286"/>
      <c r="D613" s="287"/>
      <c r="E613" s="288"/>
      <c r="F613" s="289"/>
      <c r="G613" s="288"/>
      <c r="H613" s="288"/>
      <c r="I613" s="288"/>
      <c r="J613" s="287"/>
      <c r="K613" s="288"/>
    </row>
    <row r="614" spans="1:12">
      <c r="A614" s="295"/>
      <c r="C614" s="290" t="s">
        <v>57</v>
      </c>
      <c r="D614" s="297">
        <v>947</v>
      </c>
      <c r="E614" s="298">
        <v>998</v>
      </c>
      <c r="F614" s="299">
        <v>1945</v>
      </c>
      <c r="G614" s="298">
        <v>15</v>
      </c>
      <c r="H614" s="298">
        <v>21</v>
      </c>
      <c r="I614" s="298">
        <v>36</v>
      </c>
      <c r="J614" s="297">
        <v>962</v>
      </c>
      <c r="K614" s="298">
        <v>1019</v>
      </c>
      <c r="L614" s="298">
        <v>1981</v>
      </c>
    </row>
    <row r="615" spans="1:12">
      <c r="A615" s="295"/>
      <c r="C615" s="290" t="s">
        <v>58</v>
      </c>
      <c r="D615" s="297">
        <v>515</v>
      </c>
      <c r="E615" s="298">
        <v>550</v>
      </c>
      <c r="F615" s="299">
        <v>1065</v>
      </c>
      <c r="G615" s="298">
        <v>186</v>
      </c>
      <c r="H615" s="298">
        <v>269</v>
      </c>
      <c r="I615" s="298">
        <v>455</v>
      </c>
      <c r="J615" s="297">
        <v>701</v>
      </c>
      <c r="K615" s="298">
        <v>819</v>
      </c>
      <c r="L615" s="298">
        <v>1520</v>
      </c>
    </row>
    <row r="616" spans="1:12">
      <c r="A616" s="295"/>
      <c r="C616" s="290" t="s">
        <v>61</v>
      </c>
      <c r="D616" s="297">
        <v>345</v>
      </c>
      <c r="E616" s="298">
        <v>315</v>
      </c>
      <c r="F616" s="299">
        <v>660</v>
      </c>
      <c r="G616" s="298">
        <v>390</v>
      </c>
      <c r="H616" s="298">
        <v>408</v>
      </c>
      <c r="I616" s="298">
        <v>798</v>
      </c>
      <c r="J616" s="297">
        <v>735</v>
      </c>
      <c r="K616" s="298">
        <v>723</v>
      </c>
      <c r="L616" s="298">
        <v>1458</v>
      </c>
    </row>
    <row r="617" spans="1:12">
      <c r="A617" s="295"/>
      <c r="C617" s="290" t="s">
        <v>62</v>
      </c>
      <c r="D617" s="297">
        <v>245</v>
      </c>
      <c r="E617" s="298">
        <v>239</v>
      </c>
      <c r="F617" s="299">
        <v>484</v>
      </c>
      <c r="G617" s="298">
        <v>290</v>
      </c>
      <c r="H617" s="298">
        <v>333</v>
      </c>
      <c r="I617" s="298">
        <v>623</v>
      </c>
      <c r="J617" s="297">
        <v>535</v>
      </c>
      <c r="K617" s="298">
        <v>572</v>
      </c>
      <c r="L617" s="298">
        <v>1107</v>
      </c>
    </row>
    <row r="618" spans="1:12">
      <c r="A618" s="295"/>
      <c r="C618" s="290" t="s">
        <v>63</v>
      </c>
      <c r="D618" s="297">
        <v>0</v>
      </c>
      <c r="E618" s="298">
        <v>1</v>
      </c>
      <c r="F618" s="299">
        <v>1</v>
      </c>
      <c r="G618" s="298">
        <v>0</v>
      </c>
      <c r="H618" s="298">
        <v>0</v>
      </c>
      <c r="I618" s="298">
        <v>0</v>
      </c>
      <c r="J618" s="297">
        <v>0</v>
      </c>
      <c r="K618" s="298">
        <v>1</v>
      </c>
      <c r="L618" s="298">
        <v>1</v>
      </c>
    </row>
    <row r="619" spans="1:12">
      <c r="A619" s="295"/>
      <c r="C619" s="286" t="s">
        <v>50</v>
      </c>
      <c r="D619" s="291">
        <v>2052</v>
      </c>
      <c r="E619" s="292">
        <v>2103</v>
      </c>
      <c r="F619" s="293">
        <v>4155</v>
      </c>
      <c r="G619" s="292">
        <v>881</v>
      </c>
      <c r="H619" s="292">
        <v>1031</v>
      </c>
      <c r="I619" s="293">
        <v>1912</v>
      </c>
      <c r="J619" s="291">
        <v>2933</v>
      </c>
      <c r="K619" s="292">
        <v>3134</v>
      </c>
      <c r="L619" s="292">
        <v>6067</v>
      </c>
    </row>
    <row r="620" spans="1:12" ht="26.25" customHeight="1">
      <c r="A620" s="295"/>
      <c r="B620" s="666" t="s">
        <v>266</v>
      </c>
      <c r="C620" s="667"/>
      <c r="D620" s="297"/>
      <c r="F620" s="299"/>
      <c r="J620" s="297"/>
    </row>
    <row r="621" spans="1:12">
      <c r="A621" s="295"/>
      <c r="B621" s="295"/>
      <c r="C621" s="290" t="s">
        <v>58</v>
      </c>
      <c r="D621" s="297">
        <v>5</v>
      </c>
      <c r="E621" s="298">
        <v>6</v>
      </c>
      <c r="F621" s="299">
        <v>11</v>
      </c>
      <c r="G621" s="298">
        <v>54</v>
      </c>
      <c r="H621" s="298">
        <v>65</v>
      </c>
      <c r="I621" s="299">
        <v>119</v>
      </c>
      <c r="J621" s="297">
        <v>59</v>
      </c>
      <c r="K621" s="298">
        <v>71</v>
      </c>
      <c r="L621" s="298">
        <v>130</v>
      </c>
    </row>
    <row r="622" spans="1:12">
      <c r="A622" s="295"/>
      <c r="B622" s="295"/>
      <c r="C622" s="290" t="s">
        <v>62</v>
      </c>
      <c r="D622" s="297">
        <v>0</v>
      </c>
      <c r="E622" s="298">
        <v>1</v>
      </c>
      <c r="F622" s="299">
        <v>1</v>
      </c>
      <c r="G622" s="298">
        <v>1</v>
      </c>
      <c r="H622" s="298">
        <v>0</v>
      </c>
      <c r="I622" s="299">
        <v>1</v>
      </c>
      <c r="J622" s="297">
        <v>1</v>
      </c>
      <c r="K622" s="298">
        <v>1</v>
      </c>
      <c r="L622" s="298">
        <v>2</v>
      </c>
    </row>
    <row r="623" spans="1:12">
      <c r="A623" s="295"/>
      <c r="C623" s="286" t="s">
        <v>50</v>
      </c>
      <c r="D623" s="291">
        <v>5</v>
      </c>
      <c r="E623" s="292">
        <v>7</v>
      </c>
      <c r="F623" s="293">
        <v>12</v>
      </c>
      <c r="G623" s="292">
        <v>55</v>
      </c>
      <c r="H623" s="292">
        <v>65</v>
      </c>
      <c r="I623" s="293">
        <v>120</v>
      </c>
      <c r="J623" s="291">
        <v>60</v>
      </c>
      <c r="K623" s="292">
        <v>72</v>
      </c>
      <c r="L623" s="292">
        <v>132</v>
      </c>
    </row>
    <row r="624" spans="1:12" ht="26.25" customHeight="1">
      <c r="A624" s="295"/>
      <c r="B624" s="668" t="s">
        <v>267</v>
      </c>
      <c r="C624" s="669"/>
      <c r="D624" s="287"/>
      <c r="E624" s="288"/>
      <c r="F624" s="289"/>
      <c r="G624" s="288"/>
      <c r="H624" s="288"/>
      <c r="I624" s="288"/>
      <c r="J624" s="287"/>
      <c r="K624" s="288"/>
    </row>
    <row r="625" spans="1:12">
      <c r="A625" s="295"/>
      <c r="B625" s="295"/>
      <c r="C625" s="290" t="s">
        <v>58</v>
      </c>
      <c r="D625" s="297">
        <v>92</v>
      </c>
      <c r="E625" s="298">
        <v>47</v>
      </c>
      <c r="F625" s="299">
        <v>139</v>
      </c>
      <c r="G625" s="298">
        <v>45</v>
      </c>
      <c r="H625" s="298">
        <v>51</v>
      </c>
      <c r="I625" s="299">
        <v>96</v>
      </c>
      <c r="J625" s="297">
        <v>137</v>
      </c>
      <c r="K625" s="298">
        <v>98</v>
      </c>
      <c r="L625" s="298">
        <v>235</v>
      </c>
    </row>
    <row r="626" spans="1:12">
      <c r="A626" s="295"/>
      <c r="B626" s="295"/>
      <c r="C626" s="290" t="s">
        <v>63</v>
      </c>
      <c r="D626" s="297">
        <v>2</v>
      </c>
      <c r="E626" s="298">
        <v>2</v>
      </c>
      <c r="F626" s="299">
        <v>4</v>
      </c>
      <c r="G626" s="298">
        <v>0</v>
      </c>
      <c r="H626" s="298">
        <v>0</v>
      </c>
      <c r="I626" s="299">
        <v>0</v>
      </c>
      <c r="J626" s="297">
        <v>2</v>
      </c>
      <c r="K626" s="298">
        <v>2</v>
      </c>
      <c r="L626" s="298">
        <v>4</v>
      </c>
    </row>
    <row r="627" spans="1:12">
      <c r="A627" s="295"/>
      <c r="B627" s="295"/>
      <c r="C627" s="290" t="s">
        <v>64</v>
      </c>
      <c r="D627" s="300">
        <v>4</v>
      </c>
      <c r="E627" s="301">
        <v>1</v>
      </c>
      <c r="F627" s="302">
        <v>5</v>
      </c>
      <c r="G627" s="301">
        <v>0</v>
      </c>
      <c r="H627" s="301">
        <v>0</v>
      </c>
      <c r="I627" s="302">
        <v>0</v>
      </c>
      <c r="J627" s="300">
        <v>4</v>
      </c>
      <c r="K627" s="301">
        <v>1</v>
      </c>
      <c r="L627" s="301">
        <v>5</v>
      </c>
    </row>
    <row r="628" spans="1:12">
      <c r="A628" s="295"/>
      <c r="C628" s="286" t="s">
        <v>50</v>
      </c>
      <c r="D628" s="287">
        <v>98</v>
      </c>
      <c r="E628" s="288">
        <v>50</v>
      </c>
      <c r="F628" s="289">
        <v>148</v>
      </c>
      <c r="G628" s="288">
        <v>45</v>
      </c>
      <c r="H628" s="288">
        <v>51</v>
      </c>
      <c r="I628" s="289">
        <v>96</v>
      </c>
      <c r="J628" s="287">
        <v>143</v>
      </c>
      <c r="K628" s="288">
        <v>101</v>
      </c>
      <c r="L628" s="288">
        <v>244</v>
      </c>
    </row>
    <row r="629" spans="1:12" ht="27" customHeight="1">
      <c r="A629" s="295"/>
      <c r="B629" s="666" t="s">
        <v>268</v>
      </c>
      <c r="C629" s="667"/>
      <c r="D629" s="297"/>
      <c r="F629" s="299"/>
      <c r="J629" s="297"/>
    </row>
    <row r="630" spans="1:12">
      <c r="A630" s="295"/>
      <c r="B630" s="295"/>
      <c r="C630" s="290" t="s">
        <v>58</v>
      </c>
      <c r="D630" s="297">
        <v>0</v>
      </c>
      <c r="E630" s="298">
        <v>0</v>
      </c>
      <c r="F630" s="299">
        <v>0</v>
      </c>
      <c r="G630" s="298">
        <v>22</v>
      </c>
      <c r="H630" s="298">
        <v>7</v>
      </c>
      <c r="I630" s="299">
        <v>29</v>
      </c>
      <c r="J630" s="297">
        <v>22</v>
      </c>
      <c r="K630" s="298">
        <v>7</v>
      </c>
      <c r="L630" s="298">
        <v>29</v>
      </c>
    </row>
    <row r="631" spans="1:12">
      <c r="A631" s="295"/>
      <c r="B631" s="295"/>
      <c r="C631" s="290" t="s">
        <v>60</v>
      </c>
      <c r="D631" s="297">
        <v>2</v>
      </c>
      <c r="E631" s="298">
        <v>1</v>
      </c>
      <c r="F631" s="299">
        <v>3</v>
      </c>
      <c r="G631" s="298">
        <v>3</v>
      </c>
      <c r="H631" s="298">
        <v>2</v>
      </c>
      <c r="I631" s="299">
        <v>5</v>
      </c>
      <c r="J631" s="297">
        <v>5</v>
      </c>
      <c r="K631" s="298">
        <v>3</v>
      </c>
      <c r="L631" s="298">
        <v>8</v>
      </c>
    </row>
    <row r="632" spans="1:12">
      <c r="A632" s="295"/>
      <c r="B632" s="295"/>
      <c r="C632" s="290" t="s">
        <v>62</v>
      </c>
      <c r="D632" s="300">
        <v>1</v>
      </c>
      <c r="E632" s="301">
        <v>0</v>
      </c>
      <c r="F632" s="302">
        <v>1</v>
      </c>
      <c r="G632" s="301">
        <v>0</v>
      </c>
      <c r="H632" s="301">
        <v>0</v>
      </c>
      <c r="I632" s="302">
        <v>0</v>
      </c>
      <c r="J632" s="300">
        <v>1</v>
      </c>
      <c r="K632" s="301">
        <v>0</v>
      </c>
      <c r="L632" s="301">
        <v>1</v>
      </c>
    </row>
    <row r="633" spans="1:12">
      <c r="A633" s="295"/>
      <c r="C633" s="286" t="s">
        <v>50</v>
      </c>
      <c r="D633" s="287">
        <v>3</v>
      </c>
      <c r="E633" s="288">
        <v>1</v>
      </c>
      <c r="F633" s="289">
        <v>4</v>
      </c>
      <c r="G633" s="288">
        <v>25</v>
      </c>
      <c r="H633" s="288">
        <v>9</v>
      </c>
      <c r="I633" s="289">
        <v>34</v>
      </c>
      <c r="J633" s="287">
        <v>28</v>
      </c>
      <c r="K633" s="288">
        <v>10</v>
      </c>
      <c r="L633" s="288">
        <v>38</v>
      </c>
    </row>
    <row r="634" spans="1:12">
      <c r="A634" s="295"/>
      <c r="B634" s="285" t="s">
        <v>269</v>
      </c>
      <c r="C634" s="286"/>
      <c r="D634" s="287"/>
      <c r="E634" s="288"/>
      <c r="F634" s="289"/>
      <c r="G634" s="288"/>
      <c r="H634" s="288"/>
      <c r="I634" s="288"/>
      <c r="J634" s="287"/>
      <c r="K634" s="288"/>
    </row>
    <row r="635" spans="1:12">
      <c r="A635" s="295"/>
      <c r="C635" s="290" t="s">
        <v>57</v>
      </c>
      <c r="D635" s="297">
        <v>261</v>
      </c>
      <c r="E635" s="298">
        <v>902</v>
      </c>
      <c r="F635" s="299">
        <v>1163</v>
      </c>
      <c r="G635" s="298">
        <v>23</v>
      </c>
      <c r="H635" s="298">
        <v>78</v>
      </c>
      <c r="I635" s="298">
        <v>101</v>
      </c>
      <c r="J635" s="297">
        <v>284</v>
      </c>
      <c r="K635" s="298">
        <v>980</v>
      </c>
      <c r="L635" s="298">
        <v>1264</v>
      </c>
    </row>
    <row r="636" spans="1:12">
      <c r="A636" s="295"/>
      <c r="C636" s="290" t="s">
        <v>58</v>
      </c>
      <c r="D636" s="297">
        <v>169</v>
      </c>
      <c r="E636" s="298">
        <v>503</v>
      </c>
      <c r="F636" s="299">
        <v>672</v>
      </c>
      <c r="G636" s="298">
        <v>18</v>
      </c>
      <c r="H636" s="298">
        <v>40</v>
      </c>
      <c r="I636" s="298">
        <v>58</v>
      </c>
      <c r="J636" s="297">
        <v>187</v>
      </c>
      <c r="K636" s="298">
        <v>543</v>
      </c>
      <c r="L636" s="298">
        <v>730</v>
      </c>
    </row>
    <row r="637" spans="1:12">
      <c r="A637" s="295"/>
      <c r="C637" s="290" t="s">
        <v>61</v>
      </c>
      <c r="D637" s="297">
        <v>2</v>
      </c>
      <c r="E637" s="298">
        <v>1</v>
      </c>
      <c r="F637" s="299">
        <v>3</v>
      </c>
      <c r="G637" s="298">
        <v>3</v>
      </c>
      <c r="H637" s="298">
        <v>12</v>
      </c>
      <c r="I637" s="298">
        <v>15</v>
      </c>
      <c r="J637" s="297">
        <v>5</v>
      </c>
      <c r="K637" s="298">
        <v>13</v>
      </c>
      <c r="L637" s="298">
        <v>18</v>
      </c>
    </row>
    <row r="638" spans="1:12">
      <c r="A638" s="295"/>
      <c r="C638" s="290" t="s">
        <v>62</v>
      </c>
      <c r="D638" s="297">
        <v>5</v>
      </c>
      <c r="E638" s="298">
        <v>4</v>
      </c>
      <c r="F638" s="299">
        <v>9</v>
      </c>
      <c r="G638" s="298">
        <v>5</v>
      </c>
      <c r="H638" s="298">
        <v>22</v>
      </c>
      <c r="I638" s="298">
        <v>27</v>
      </c>
      <c r="J638" s="297">
        <v>10</v>
      </c>
      <c r="K638" s="298">
        <v>26</v>
      </c>
      <c r="L638" s="298">
        <v>36</v>
      </c>
    </row>
    <row r="639" spans="1:12">
      <c r="A639" s="295"/>
      <c r="C639" s="290" t="s">
        <v>63</v>
      </c>
      <c r="D639" s="297">
        <v>10</v>
      </c>
      <c r="E639" s="298">
        <v>38</v>
      </c>
      <c r="F639" s="299">
        <v>48</v>
      </c>
      <c r="G639" s="298">
        <v>7</v>
      </c>
      <c r="H639" s="298">
        <v>8</v>
      </c>
      <c r="I639" s="298">
        <v>15</v>
      </c>
      <c r="J639" s="297">
        <v>17</v>
      </c>
      <c r="K639" s="298">
        <v>46</v>
      </c>
      <c r="L639" s="298">
        <v>63</v>
      </c>
    </row>
    <row r="640" spans="1:12">
      <c r="A640" s="295"/>
      <c r="C640" s="290" t="s">
        <v>64</v>
      </c>
      <c r="D640" s="297">
        <v>23</v>
      </c>
      <c r="E640" s="298">
        <v>65</v>
      </c>
      <c r="F640" s="299">
        <v>88</v>
      </c>
      <c r="G640" s="298">
        <v>0</v>
      </c>
      <c r="H640" s="298">
        <v>4</v>
      </c>
      <c r="I640" s="298">
        <v>4</v>
      </c>
      <c r="J640" s="297">
        <v>23</v>
      </c>
      <c r="K640" s="298">
        <v>69</v>
      </c>
      <c r="L640" s="298">
        <v>92</v>
      </c>
    </row>
    <row r="641" spans="1:12">
      <c r="A641" s="295"/>
      <c r="C641" s="286" t="s">
        <v>50</v>
      </c>
      <c r="D641" s="291">
        <v>470</v>
      </c>
      <c r="E641" s="292">
        <v>1513</v>
      </c>
      <c r="F641" s="293">
        <v>1983</v>
      </c>
      <c r="G641" s="292">
        <v>56</v>
      </c>
      <c r="H641" s="292">
        <v>164</v>
      </c>
      <c r="I641" s="292">
        <v>220</v>
      </c>
      <c r="J641" s="291">
        <v>526</v>
      </c>
      <c r="K641" s="292">
        <v>1677</v>
      </c>
      <c r="L641" s="292">
        <v>2203</v>
      </c>
    </row>
    <row r="642" spans="1:12">
      <c r="A642" s="295"/>
      <c r="B642" s="285" t="s">
        <v>270</v>
      </c>
      <c r="C642" s="286"/>
      <c r="D642" s="287"/>
      <c r="E642" s="288"/>
      <c r="F642" s="289"/>
      <c r="G642" s="288"/>
      <c r="H642" s="288"/>
      <c r="I642" s="288"/>
      <c r="J642" s="287"/>
      <c r="K642" s="288"/>
      <c r="L642" s="288"/>
    </row>
    <row r="643" spans="1:12">
      <c r="A643" s="295"/>
      <c r="B643" s="295"/>
      <c r="C643" s="290" t="s">
        <v>57</v>
      </c>
      <c r="D643" s="297">
        <v>2385</v>
      </c>
      <c r="E643" s="298">
        <v>806</v>
      </c>
      <c r="F643" s="299">
        <v>3191</v>
      </c>
      <c r="G643" s="298">
        <v>53</v>
      </c>
      <c r="H643" s="298">
        <v>26</v>
      </c>
      <c r="I643" s="298">
        <v>79</v>
      </c>
      <c r="J643" s="297">
        <v>2438</v>
      </c>
      <c r="K643" s="298">
        <v>832</v>
      </c>
      <c r="L643" s="298">
        <v>3270</v>
      </c>
    </row>
    <row r="644" spans="1:12">
      <c r="A644" s="295"/>
      <c r="C644" s="290" t="s">
        <v>58</v>
      </c>
      <c r="D644" s="297">
        <v>1883</v>
      </c>
      <c r="E644" s="298">
        <v>554</v>
      </c>
      <c r="F644" s="299">
        <v>2437</v>
      </c>
      <c r="G644" s="298">
        <v>664</v>
      </c>
      <c r="H644" s="298">
        <v>282</v>
      </c>
      <c r="I644" s="298">
        <v>946</v>
      </c>
      <c r="J644" s="297">
        <v>2547</v>
      </c>
      <c r="K644" s="298">
        <v>836</v>
      </c>
      <c r="L644" s="298">
        <v>3383</v>
      </c>
    </row>
    <row r="645" spans="1:12">
      <c r="A645" s="295"/>
      <c r="C645" s="290" t="s">
        <v>60</v>
      </c>
      <c r="D645" s="297">
        <v>132</v>
      </c>
      <c r="E645" s="298">
        <v>40</v>
      </c>
      <c r="F645" s="299">
        <v>172</v>
      </c>
      <c r="G645" s="298">
        <v>136</v>
      </c>
      <c r="H645" s="298">
        <v>99</v>
      </c>
      <c r="I645" s="298">
        <v>235</v>
      </c>
      <c r="J645" s="297">
        <v>268</v>
      </c>
      <c r="K645" s="298">
        <v>139</v>
      </c>
      <c r="L645" s="298">
        <v>407</v>
      </c>
    </row>
    <row r="646" spans="1:12">
      <c r="A646" s="295"/>
      <c r="C646" s="290" t="s">
        <v>61</v>
      </c>
      <c r="D646" s="297">
        <v>799</v>
      </c>
      <c r="E646" s="298">
        <v>202</v>
      </c>
      <c r="F646" s="299">
        <v>1001</v>
      </c>
      <c r="G646" s="298">
        <v>1241</v>
      </c>
      <c r="H646" s="298">
        <v>500</v>
      </c>
      <c r="I646" s="298">
        <v>1741</v>
      </c>
      <c r="J646" s="297">
        <v>2040</v>
      </c>
      <c r="K646" s="298">
        <v>702</v>
      </c>
      <c r="L646" s="298">
        <v>2742</v>
      </c>
    </row>
    <row r="647" spans="1:12">
      <c r="A647" s="295"/>
      <c r="C647" s="290" t="s">
        <v>62</v>
      </c>
      <c r="D647" s="297">
        <v>480</v>
      </c>
      <c r="E647" s="298">
        <v>130</v>
      </c>
      <c r="F647" s="299">
        <v>610</v>
      </c>
      <c r="G647" s="298">
        <v>750</v>
      </c>
      <c r="H647" s="298">
        <v>284</v>
      </c>
      <c r="I647" s="298">
        <v>1034</v>
      </c>
      <c r="J647" s="297">
        <v>1230</v>
      </c>
      <c r="K647" s="298">
        <v>414</v>
      </c>
      <c r="L647" s="298">
        <v>1644</v>
      </c>
    </row>
    <row r="648" spans="1:12">
      <c r="A648" s="295"/>
      <c r="C648" s="290" t="s">
        <v>63</v>
      </c>
      <c r="D648" s="297">
        <v>78</v>
      </c>
      <c r="E648" s="298">
        <v>16</v>
      </c>
      <c r="F648" s="299">
        <v>94</v>
      </c>
      <c r="G648" s="298">
        <v>23</v>
      </c>
      <c r="H648" s="298">
        <v>14</v>
      </c>
      <c r="I648" s="298">
        <v>37</v>
      </c>
      <c r="J648" s="297">
        <v>101</v>
      </c>
      <c r="K648" s="298">
        <v>30</v>
      </c>
      <c r="L648" s="298">
        <v>131</v>
      </c>
    </row>
    <row r="649" spans="1:12">
      <c r="A649" s="295"/>
      <c r="C649" s="295" t="s">
        <v>64</v>
      </c>
      <c r="D649" s="297">
        <v>27</v>
      </c>
      <c r="E649" s="298">
        <v>7</v>
      </c>
      <c r="F649" s="299">
        <v>34</v>
      </c>
      <c r="G649" s="298">
        <v>1</v>
      </c>
      <c r="H649" s="298">
        <v>0</v>
      </c>
      <c r="I649" s="298">
        <v>1</v>
      </c>
      <c r="J649" s="297">
        <v>28</v>
      </c>
      <c r="K649" s="298">
        <v>7</v>
      </c>
      <c r="L649" s="298">
        <v>35</v>
      </c>
    </row>
    <row r="650" spans="1:12">
      <c r="A650" s="295"/>
      <c r="C650" s="286" t="s">
        <v>50</v>
      </c>
      <c r="D650" s="291">
        <v>5784</v>
      </c>
      <c r="E650" s="292">
        <v>1755</v>
      </c>
      <c r="F650" s="293">
        <v>7539</v>
      </c>
      <c r="G650" s="292">
        <v>2868</v>
      </c>
      <c r="H650" s="292">
        <v>1205</v>
      </c>
      <c r="I650" s="293">
        <v>4073</v>
      </c>
      <c r="J650" s="291">
        <v>8652</v>
      </c>
      <c r="K650" s="292">
        <v>2960</v>
      </c>
      <c r="L650" s="292">
        <v>11612</v>
      </c>
    </row>
    <row r="651" spans="1:12">
      <c r="A651" s="295"/>
      <c r="B651" s="666" t="s">
        <v>271</v>
      </c>
      <c r="C651" s="667"/>
      <c r="D651" s="297"/>
      <c r="F651" s="299"/>
      <c r="J651" s="297"/>
    </row>
    <row r="652" spans="1:12">
      <c r="A652" s="295"/>
      <c r="B652" s="295"/>
      <c r="C652" s="290" t="s">
        <v>61</v>
      </c>
      <c r="D652" s="297">
        <v>0</v>
      </c>
      <c r="E652" s="298">
        <v>0</v>
      </c>
      <c r="F652" s="299">
        <v>0</v>
      </c>
      <c r="G652" s="298">
        <v>2</v>
      </c>
      <c r="H652" s="298">
        <v>0</v>
      </c>
      <c r="I652" s="299">
        <v>2</v>
      </c>
      <c r="J652" s="297">
        <v>2</v>
      </c>
      <c r="K652" s="298">
        <v>0</v>
      </c>
      <c r="L652" s="298">
        <v>2</v>
      </c>
    </row>
    <row r="653" spans="1:12">
      <c r="A653" s="295"/>
      <c r="B653" s="295"/>
      <c r="C653" s="290" t="s">
        <v>62</v>
      </c>
      <c r="D653" s="300">
        <v>1</v>
      </c>
      <c r="E653" s="301">
        <v>1</v>
      </c>
      <c r="F653" s="302">
        <v>2</v>
      </c>
      <c r="G653" s="301">
        <v>0</v>
      </c>
      <c r="H653" s="301">
        <v>0</v>
      </c>
      <c r="I653" s="302">
        <v>0</v>
      </c>
      <c r="J653" s="300">
        <v>1</v>
      </c>
      <c r="K653" s="301">
        <v>1</v>
      </c>
      <c r="L653" s="301">
        <v>2</v>
      </c>
    </row>
    <row r="654" spans="1:12">
      <c r="A654" s="295"/>
      <c r="C654" s="286" t="s">
        <v>50</v>
      </c>
      <c r="D654" s="287">
        <v>1</v>
      </c>
      <c r="E654" s="288">
        <v>1</v>
      </c>
      <c r="F654" s="289">
        <v>2</v>
      </c>
      <c r="G654" s="288">
        <v>2</v>
      </c>
      <c r="H654" s="288">
        <v>0</v>
      </c>
      <c r="I654" s="289">
        <v>2</v>
      </c>
      <c r="J654" s="287">
        <v>3</v>
      </c>
      <c r="K654" s="288">
        <v>1</v>
      </c>
      <c r="L654" s="288">
        <v>4</v>
      </c>
    </row>
    <row r="655" spans="1:12">
      <c r="A655" s="295"/>
      <c r="B655" s="285" t="s">
        <v>272</v>
      </c>
      <c r="C655" s="286"/>
      <c r="D655" s="287"/>
      <c r="E655" s="288"/>
      <c r="F655" s="289"/>
      <c r="G655" s="288"/>
      <c r="H655" s="288"/>
      <c r="I655" s="288"/>
      <c r="J655" s="287"/>
      <c r="K655" s="288"/>
    </row>
    <row r="656" spans="1:12">
      <c r="A656" s="295"/>
      <c r="C656" s="290" t="s">
        <v>57</v>
      </c>
      <c r="D656" s="297">
        <v>29</v>
      </c>
      <c r="E656" s="298">
        <v>12</v>
      </c>
      <c r="F656" s="299">
        <v>41</v>
      </c>
      <c r="G656" s="298">
        <v>3</v>
      </c>
      <c r="H656" s="298">
        <v>0</v>
      </c>
      <c r="I656" s="298">
        <v>3</v>
      </c>
      <c r="J656" s="297">
        <v>32</v>
      </c>
      <c r="K656" s="298">
        <v>12</v>
      </c>
      <c r="L656" s="298">
        <v>44</v>
      </c>
    </row>
    <row r="657" spans="1:12">
      <c r="A657" s="295"/>
      <c r="C657" s="295" t="s">
        <v>58</v>
      </c>
      <c r="D657" s="297">
        <v>38</v>
      </c>
      <c r="E657" s="298">
        <v>11</v>
      </c>
      <c r="F657" s="299">
        <v>49</v>
      </c>
      <c r="G657" s="298">
        <v>75</v>
      </c>
      <c r="H657" s="298">
        <v>41</v>
      </c>
      <c r="I657" s="298">
        <v>116</v>
      </c>
      <c r="J657" s="297">
        <v>113</v>
      </c>
      <c r="K657" s="298">
        <v>52</v>
      </c>
      <c r="L657" s="298">
        <v>165</v>
      </c>
    </row>
    <row r="658" spans="1:12">
      <c r="A658" s="295"/>
      <c r="C658" s="295" t="s">
        <v>62</v>
      </c>
      <c r="D658" s="297">
        <v>1</v>
      </c>
      <c r="E658" s="298">
        <v>4</v>
      </c>
      <c r="F658" s="299">
        <v>5</v>
      </c>
      <c r="G658" s="298">
        <v>27</v>
      </c>
      <c r="H658" s="298">
        <v>9</v>
      </c>
      <c r="I658" s="298">
        <v>36</v>
      </c>
      <c r="J658" s="297">
        <v>28</v>
      </c>
      <c r="K658" s="298">
        <v>13</v>
      </c>
      <c r="L658" s="298">
        <v>41</v>
      </c>
    </row>
    <row r="659" spans="1:12">
      <c r="A659" s="295"/>
      <c r="C659" s="290" t="s">
        <v>64</v>
      </c>
      <c r="D659" s="300">
        <v>1</v>
      </c>
      <c r="E659" s="301">
        <v>1</v>
      </c>
      <c r="F659" s="302">
        <v>2</v>
      </c>
      <c r="G659" s="301">
        <v>1</v>
      </c>
      <c r="H659" s="301">
        <v>0</v>
      </c>
      <c r="I659" s="302">
        <v>1</v>
      </c>
      <c r="J659" s="300">
        <v>2</v>
      </c>
      <c r="K659" s="301">
        <v>1</v>
      </c>
      <c r="L659" s="298">
        <v>3</v>
      </c>
    </row>
    <row r="660" spans="1:12">
      <c r="A660" s="295"/>
      <c r="C660" s="286" t="s">
        <v>50</v>
      </c>
      <c r="D660" s="287">
        <v>69</v>
      </c>
      <c r="E660" s="288">
        <v>28</v>
      </c>
      <c r="F660" s="289">
        <v>97</v>
      </c>
      <c r="G660" s="288">
        <v>106</v>
      </c>
      <c r="H660" s="288">
        <v>50</v>
      </c>
      <c r="I660" s="289">
        <v>156</v>
      </c>
      <c r="J660" s="287">
        <v>175</v>
      </c>
      <c r="K660" s="288">
        <v>78</v>
      </c>
      <c r="L660" s="292">
        <v>253</v>
      </c>
    </row>
    <row r="661" spans="1:12">
      <c r="A661" s="295"/>
      <c r="B661" s="285" t="s">
        <v>273</v>
      </c>
      <c r="C661" s="286"/>
      <c r="D661" s="287"/>
      <c r="E661" s="288"/>
      <c r="F661" s="289"/>
      <c r="G661" s="288"/>
      <c r="H661" s="288"/>
      <c r="I661" s="288"/>
      <c r="J661" s="287"/>
      <c r="K661" s="288"/>
    </row>
    <row r="662" spans="1:12">
      <c r="A662" s="295"/>
      <c r="B662" s="295"/>
      <c r="C662" s="295" t="s">
        <v>57</v>
      </c>
      <c r="D662" s="297">
        <v>3094</v>
      </c>
      <c r="E662" s="298">
        <v>1575</v>
      </c>
      <c r="F662" s="299">
        <v>4669</v>
      </c>
      <c r="G662" s="298">
        <v>130</v>
      </c>
      <c r="H662" s="298">
        <v>84</v>
      </c>
      <c r="I662" s="298">
        <v>214</v>
      </c>
      <c r="J662" s="297">
        <v>3224</v>
      </c>
      <c r="K662" s="298">
        <v>1659</v>
      </c>
      <c r="L662" s="298">
        <v>4883</v>
      </c>
    </row>
    <row r="663" spans="1:12">
      <c r="A663" s="295"/>
      <c r="C663" s="295" t="s">
        <v>58</v>
      </c>
      <c r="D663" s="297">
        <v>1520</v>
      </c>
      <c r="E663" s="298">
        <v>983</v>
      </c>
      <c r="F663" s="299">
        <v>2503</v>
      </c>
      <c r="G663" s="298">
        <v>530</v>
      </c>
      <c r="H663" s="298">
        <v>666</v>
      </c>
      <c r="I663" s="298">
        <v>1196</v>
      </c>
      <c r="J663" s="297">
        <v>2050</v>
      </c>
      <c r="K663" s="298">
        <v>1649</v>
      </c>
      <c r="L663" s="298">
        <v>3699</v>
      </c>
    </row>
    <row r="664" spans="1:12">
      <c r="A664" s="295"/>
      <c r="C664" s="295" t="s">
        <v>60</v>
      </c>
      <c r="D664" s="297">
        <v>46</v>
      </c>
      <c r="E664" s="298">
        <v>19</v>
      </c>
      <c r="F664" s="299">
        <v>65</v>
      </c>
      <c r="G664" s="298">
        <v>24</v>
      </c>
      <c r="H664" s="298">
        <v>19</v>
      </c>
      <c r="I664" s="298">
        <v>43</v>
      </c>
      <c r="J664" s="297">
        <v>70</v>
      </c>
      <c r="K664" s="298">
        <v>38</v>
      </c>
      <c r="L664" s="298">
        <v>108</v>
      </c>
    </row>
    <row r="665" spans="1:12">
      <c r="A665" s="295"/>
      <c r="C665" s="295" t="s">
        <v>61</v>
      </c>
      <c r="D665" s="297">
        <v>532</v>
      </c>
      <c r="E665" s="298">
        <v>323</v>
      </c>
      <c r="F665" s="299">
        <v>855</v>
      </c>
      <c r="G665" s="298">
        <v>604</v>
      </c>
      <c r="H665" s="298">
        <v>459</v>
      </c>
      <c r="I665" s="298">
        <v>1063</v>
      </c>
      <c r="J665" s="297">
        <v>1136</v>
      </c>
      <c r="K665" s="298">
        <v>782</v>
      </c>
      <c r="L665" s="298">
        <v>1918</v>
      </c>
    </row>
    <row r="666" spans="1:12">
      <c r="A666" s="295"/>
      <c r="C666" s="295" t="s">
        <v>62</v>
      </c>
      <c r="D666" s="297">
        <v>615</v>
      </c>
      <c r="E666" s="298">
        <v>367</v>
      </c>
      <c r="F666" s="299">
        <v>982</v>
      </c>
      <c r="G666" s="298">
        <v>621</v>
      </c>
      <c r="H666" s="298">
        <v>465</v>
      </c>
      <c r="I666" s="298">
        <v>1086</v>
      </c>
      <c r="J666" s="297">
        <v>1236</v>
      </c>
      <c r="K666" s="298">
        <v>832</v>
      </c>
      <c r="L666" s="298">
        <v>2068</v>
      </c>
    </row>
    <row r="667" spans="1:12">
      <c r="A667" s="295"/>
      <c r="C667" s="295" t="s">
        <v>63</v>
      </c>
      <c r="D667" s="297">
        <v>45</v>
      </c>
      <c r="E667" s="298">
        <v>17</v>
      </c>
      <c r="F667" s="299">
        <v>62</v>
      </c>
      <c r="G667" s="298">
        <v>1</v>
      </c>
      <c r="H667" s="298">
        <v>0</v>
      </c>
      <c r="I667" s="298">
        <v>1</v>
      </c>
      <c r="J667" s="297">
        <v>46</v>
      </c>
      <c r="K667" s="298">
        <v>17</v>
      </c>
      <c r="L667" s="298">
        <v>63</v>
      </c>
    </row>
    <row r="668" spans="1:12">
      <c r="A668" s="295"/>
      <c r="C668" s="295" t="s">
        <v>64</v>
      </c>
      <c r="D668" s="297">
        <v>155</v>
      </c>
      <c r="E668" s="298">
        <v>63</v>
      </c>
      <c r="F668" s="299">
        <v>218</v>
      </c>
      <c r="G668" s="298">
        <v>4</v>
      </c>
      <c r="H668" s="298">
        <v>2</v>
      </c>
      <c r="I668" s="298">
        <v>6</v>
      </c>
      <c r="J668" s="297">
        <v>159</v>
      </c>
      <c r="K668" s="298">
        <v>65</v>
      </c>
      <c r="L668" s="298">
        <v>224</v>
      </c>
    </row>
    <row r="669" spans="1:12">
      <c r="A669" s="295"/>
      <c r="C669" s="286" t="s">
        <v>50</v>
      </c>
      <c r="D669" s="291">
        <v>6007</v>
      </c>
      <c r="E669" s="292">
        <v>3347</v>
      </c>
      <c r="F669" s="293">
        <v>9354</v>
      </c>
      <c r="G669" s="292">
        <v>1914</v>
      </c>
      <c r="H669" s="292">
        <v>1695</v>
      </c>
      <c r="I669" s="293">
        <v>3609</v>
      </c>
      <c r="J669" s="291">
        <v>7921</v>
      </c>
      <c r="K669" s="292">
        <v>5042</v>
      </c>
      <c r="L669" s="292">
        <v>12963</v>
      </c>
    </row>
    <row r="670" spans="1:12">
      <c r="A670" s="295"/>
      <c r="B670" s="285" t="s">
        <v>274</v>
      </c>
      <c r="C670" s="286"/>
      <c r="D670" s="287"/>
      <c r="E670" s="288"/>
      <c r="F670" s="289"/>
      <c r="G670" s="288"/>
      <c r="H670" s="288"/>
      <c r="I670" s="288"/>
      <c r="J670" s="287"/>
      <c r="K670" s="288"/>
    </row>
    <row r="671" spans="1:12">
      <c r="A671" s="295"/>
      <c r="B671" s="295"/>
      <c r="C671" s="295" t="s">
        <v>57</v>
      </c>
      <c r="D671" s="297">
        <v>418</v>
      </c>
      <c r="E671" s="298">
        <v>333</v>
      </c>
      <c r="F671" s="299">
        <v>751</v>
      </c>
      <c r="G671" s="298">
        <v>96</v>
      </c>
      <c r="H671" s="298">
        <v>82</v>
      </c>
      <c r="I671" s="298">
        <v>178</v>
      </c>
      <c r="J671" s="297">
        <v>514</v>
      </c>
      <c r="K671" s="298">
        <v>415</v>
      </c>
      <c r="L671" s="298">
        <v>929</v>
      </c>
    </row>
    <row r="672" spans="1:12">
      <c r="A672" s="295"/>
      <c r="C672" s="296" t="s">
        <v>58</v>
      </c>
      <c r="D672" s="297">
        <v>135</v>
      </c>
      <c r="E672" s="298">
        <v>117</v>
      </c>
      <c r="F672" s="299">
        <v>252</v>
      </c>
      <c r="G672" s="298">
        <v>99</v>
      </c>
      <c r="H672" s="298">
        <v>57</v>
      </c>
      <c r="I672" s="298">
        <v>156</v>
      </c>
      <c r="J672" s="297">
        <v>234</v>
      </c>
      <c r="K672" s="298">
        <v>174</v>
      </c>
      <c r="L672" s="298">
        <v>408</v>
      </c>
    </row>
    <row r="673" spans="1:12">
      <c r="A673" s="295"/>
      <c r="C673" s="295" t="s">
        <v>61</v>
      </c>
      <c r="D673" s="297">
        <v>28</v>
      </c>
      <c r="E673" s="298">
        <v>13</v>
      </c>
      <c r="F673" s="299">
        <v>41</v>
      </c>
      <c r="G673" s="298">
        <v>61</v>
      </c>
      <c r="H673" s="298">
        <v>24</v>
      </c>
      <c r="I673" s="298">
        <v>85</v>
      </c>
      <c r="J673" s="297">
        <v>89</v>
      </c>
      <c r="K673" s="298">
        <v>37</v>
      </c>
      <c r="L673" s="298">
        <v>126</v>
      </c>
    </row>
    <row r="674" spans="1:12">
      <c r="A674" s="295"/>
      <c r="C674" s="295" t="s">
        <v>62</v>
      </c>
      <c r="D674" s="297">
        <v>32</v>
      </c>
      <c r="E674" s="298">
        <v>21</v>
      </c>
      <c r="F674" s="299">
        <v>53</v>
      </c>
      <c r="G674" s="298">
        <v>32</v>
      </c>
      <c r="H674" s="298">
        <v>20</v>
      </c>
      <c r="I674" s="298">
        <v>52</v>
      </c>
      <c r="J674" s="297">
        <v>64</v>
      </c>
      <c r="K674" s="298">
        <v>41</v>
      </c>
      <c r="L674" s="298">
        <v>105</v>
      </c>
    </row>
    <row r="675" spans="1:12">
      <c r="A675" s="295"/>
      <c r="C675" s="295" t="s">
        <v>63</v>
      </c>
      <c r="D675" s="297">
        <v>33</v>
      </c>
      <c r="E675" s="298">
        <v>19</v>
      </c>
      <c r="F675" s="299">
        <v>52</v>
      </c>
      <c r="G675" s="298">
        <v>2</v>
      </c>
      <c r="H675" s="298">
        <v>2</v>
      </c>
      <c r="I675" s="298">
        <v>4</v>
      </c>
      <c r="J675" s="297">
        <v>35</v>
      </c>
      <c r="K675" s="298">
        <v>21</v>
      </c>
      <c r="L675" s="298">
        <v>56</v>
      </c>
    </row>
    <row r="676" spans="1:12">
      <c r="A676" s="295"/>
      <c r="C676" s="290" t="s">
        <v>64</v>
      </c>
      <c r="D676" s="297">
        <v>13</v>
      </c>
      <c r="E676" s="298">
        <v>11</v>
      </c>
      <c r="F676" s="299">
        <v>24</v>
      </c>
      <c r="G676" s="298">
        <v>1</v>
      </c>
      <c r="H676" s="298">
        <v>0</v>
      </c>
      <c r="I676" s="298">
        <v>1</v>
      </c>
      <c r="J676" s="297">
        <v>14</v>
      </c>
      <c r="K676" s="298">
        <v>11</v>
      </c>
      <c r="L676" s="298">
        <v>25</v>
      </c>
    </row>
    <row r="677" spans="1:12">
      <c r="A677" s="295"/>
      <c r="C677" s="286" t="s">
        <v>50</v>
      </c>
      <c r="D677" s="323">
        <v>659</v>
      </c>
      <c r="E677" s="324">
        <v>514</v>
      </c>
      <c r="F677" s="325">
        <v>1173</v>
      </c>
      <c r="G677" s="324">
        <v>291</v>
      </c>
      <c r="H677" s="324">
        <v>185</v>
      </c>
      <c r="I677" s="325">
        <v>476</v>
      </c>
      <c r="J677" s="323">
        <v>950</v>
      </c>
      <c r="K677" s="324">
        <v>699</v>
      </c>
      <c r="L677" s="324">
        <v>1649</v>
      </c>
    </row>
    <row r="678" spans="1:12" ht="14.4">
      <c r="A678" s="295"/>
      <c r="C678" s="286" t="s">
        <v>275</v>
      </c>
      <c r="D678" s="501">
        <f>SUM(D677,D669,D660,D654,D650,D641,D633,D628,D623,D619,D612,D605,D601,D598,D592,D583,D575,D572,D569,D566,D557,D553,D549,D546,D543,D540,D531,D525,D518,D513,D509,D506,D497,D494,D491,D488,D485,D481,D472,D464,D455,D451,D448,D445,D437,D434,D431,D422,D418,D414,D410,D407,D403,D400,D397,D388,D385,D377,D370,D367,D364,D359,D353,D349,D346,D342,D338,D331,D326,D323,D317,D314,D311,D308,D305,D302,D293,D290,D287,D284,D278,D275,D272,D267,D261,D258,D254,D249,D246,D243,D235,D232,D228,D225,D222,D219,D216,D213,D210,D207,D204,D201,D198,D195,D192,D189,D186,D178,D175,D171,D168,D165,D162,D156,D153,D150,D142,D138,D134,D131,D124,D120,D115,D112,D109,D106,D103,D98,D95)</f>
        <v>62803</v>
      </c>
      <c r="E678" s="292">
        <f t="shared" ref="E678:L678" si="1">SUM(E677,E669,E660,E654,E650,E641,E633,E628,E623,E619,E612,E605,E601,E598,E592,E583,E575,E572,E569,E566,E557,E553,E549,E546,E543,E540,E531,E525,E518,E513,E509,E506,E497,E494,E491,E488,E485,E481,E472,E464,E455,E451,E448,E445,E437,E434,E431,E422,E418,E414,E410,E407,E403,E400,E397,E388,E385,E377,E370,E367,E364,E359,E353,E349,E346,E342,E338,E331,E326,E323,E317,E314,E311,E308,E305,E302,E293,E290,E287,E284,E278,E275,E272,E267,E261,E258,E254,E249,E246,E243,E235,E232,E228,E225,E222,E219,E216,E213,E210,E207,E204,E201,E198,E195,E192,E189,E186,E178,E175,E171,E168,E165,E162,E156,E153,E150,E142,E138,E134,E131,E124,E120,E115,E112,E109,E106,E103,E98,E95)</f>
        <v>76555</v>
      </c>
      <c r="F678" s="293">
        <f t="shared" si="1"/>
        <v>139358</v>
      </c>
      <c r="G678" s="288">
        <f t="shared" si="1"/>
        <v>14159</v>
      </c>
      <c r="H678" s="288">
        <f t="shared" si="1"/>
        <v>15313</v>
      </c>
      <c r="I678" s="288">
        <f t="shared" si="1"/>
        <v>29472</v>
      </c>
      <c r="J678" s="287">
        <f t="shared" si="1"/>
        <v>76962</v>
      </c>
      <c r="K678" s="288">
        <f t="shared" si="1"/>
        <v>91868</v>
      </c>
      <c r="L678" s="288">
        <f t="shared" si="1"/>
        <v>168830</v>
      </c>
    </row>
    <row r="679" spans="1:12" ht="18" customHeight="1">
      <c r="A679" s="295"/>
      <c r="B679" s="295"/>
      <c r="C679" s="286" t="s">
        <v>66</v>
      </c>
      <c r="D679" s="287">
        <f t="shared" ref="D679:L679" si="2">SUM(D678,D85)</f>
        <v>121413</v>
      </c>
      <c r="E679" s="288">
        <f t="shared" si="2"/>
        <v>152375</v>
      </c>
      <c r="F679" s="289">
        <f t="shared" si="2"/>
        <v>273788</v>
      </c>
      <c r="G679" s="288">
        <f t="shared" si="2"/>
        <v>18607</v>
      </c>
      <c r="H679" s="288">
        <f t="shared" si="2"/>
        <v>21747</v>
      </c>
      <c r="I679" s="288">
        <f t="shared" si="2"/>
        <v>40354</v>
      </c>
      <c r="J679" s="287">
        <f t="shared" si="2"/>
        <v>140020</v>
      </c>
      <c r="K679" s="288">
        <f t="shared" si="2"/>
        <v>174122</v>
      </c>
      <c r="L679" s="288">
        <f t="shared" si="2"/>
        <v>314142</v>
      </c>
    </row>
    <row r="680" spans="1:12">
      <c r="A680" s="295"/>
      <c r="B680" s="295"/>
    </row>
    <row r="681" spans="1:12">
      <c r="D681" s="295"/>
      <c r="E681" s="295"/>
      <c r="F681" s="295"/>
      <c r="G681" s="295"/>
      <c r="H681" s="295"/>
      <c r="I681" s="295"/>
      <c r="J681" s="295"/>
      <c r="K681" s="295"/>
      <c r="L681" s="295"/>
    </row>
    <row r="682" spans="1:12">
      <c r="D682" s="295"/>
      <c r="E682" s="295"/>
      <c r="F682" s="295"/>
      <c r="G682" s="295"/>
      <c r="H682" s="295"/>
      <c r="I682" s="295"/>
      <c r="J682" s="295"/>
      <c r="K682" s="295"/>
      <c r="L682" s="295"/>
    </row>
  </sheetData>
  <mergeCells count="111">
    <mergeCell ref="B651:C651"/>
    <mergeCell ref="B602:C602"/>
    <mergeCell ref="B620:C620"/>
    <mergeCell ref="B629:C629"/>
    <mergeCell ref="B624:C624"/>
    <mergeCell ref="B593:C593"/>
    <mergeCell ref="B599:C599"/>
    <mergeCell ref="B435:C435"/>
    <mergeCell ref="B492:C492"/>
    <mergeCell ref="B456:C456"/>
    <mergeCell ref="B449:C449"/>
    <mergeCell ref="B446:C446"/>
    <mergeCell ref="B489:C489"/>
    <mergeCell ref="B452:C452"/>
    <mergeCell ref="B573:C573"/>
    <mergeCell ref="B544:C544"/>
    <mergeCell ref="B486:C486"/>
    <mergeCell ref="B482:C482"/>
    <mergeCell ref="B550:C550"/>
    <mergeCell ref="B507:C507"/>
    <mergeCell ref="B554:C554"/>
    <mergeCell ref="B519:C519"/>
    <mergeCell ref="B570:C570"/>
    <mergeCell ref="B567:C567"/>
    <mergeCell ref="B217:C217"/>
    <mergeCell ref="B306:C306"/>
    <mergeCell ref="B208:C208"/>
    <mergeCell ref="B291:C291"/>
    <mergeCell ref="B514:C514"/>
    <mergeCell ref="A2:L2"/>
    <mergeCell ref="A3:L3"/>
    <mergeCell ref="D5:F5"/>
    <mergeCell ref="G5:I5"/>
    <mergeCell ref="J5:L5"/>
    <mergeCell ref="B354:C354"/>
    <mergeCell ref="B205:C205"/>
    <mergeCell ref="B408:C408"/>
    <mergeCell ref="B415:C415"/>
    <mergeCell ref="B247:C247"/>
    <mergeCell ref="B312:C312"/>
    <mergeCell ref="B110:C110"/>
    <mergeCell ref="B113:C113"/>
    <mergeCell ref="B157:C157"/>
    <mergeCell ref="B250:C250"/>
    <mergeCell ref="B163:C163"/>
    <mergeCell ref="B226:C226"/>
    <mergeCell ref="B20:C20"/>
    <mergeCell ref="B44:C44"/>
    <mergeCell ref="B125:C125"/>
    <mergeCell ref="B96:C96"/>
    <mergeCell ref="B132:C132"/>
    <mergeCell ref="B107:C107"/>
    <mergeCell ref="B41:C41"/>
    <mergeCell ref="B38:C38"/>
    <mergeCell ref="B151:C151"/>
    <mergeCell ref="B196:C196"/>
    <mergeCell ref="B193:C193"/>
    <mergeCell ref="B187:C187"/>
    <mergeCell ref="B172:C172"/>
    <mergeCell ref="B176:C176"/>
    <mergeCell ref="B166:C166"/>
    <mergeCell ref="B154:C154"/>
    <mergeCell ref="B104:C104"/>
    <mergeCell ref="B28:C28"/>
    <mergeCell ref="B53:C53"/>
    <mergeCell ref="B116:C116"/>
    <mergeCell ref="B121:C121"/>
    <mergeCell ref="B343:C343"/>
    <mergeCell ref="B339:C339"/>
    <mergeCell ref="B510:C510"/>
    <mergeCell ref="B541:C541"/>
    <mergeCell ref="B135:C135"/>
    <mergeCell ref="B99:C99"/>
    <mergeCell ref="B35:C35"/>
    <mergeCell ref="B315:C315"/>
    <mergeCell ref="B233:C233"/>
    <mergeCell ref="B244:C244"/>
    <mergeCell ref="B220:C220"/>
    <mergeCell ref="B229:C229"/>
    <mergeCell ref="B285:C285"/>
    <mergeCell ref="B327:C327"/>
    <mergeCell ref="B255:C255"/>
    <mergeCell ref="B324:C324"/>
    <mergeCell ref="B309:C309"/>
    <mergeCell ref="B318:C318"/>
    <mergeCell ref="B294:C294"/>
    <mergeCell ref="B223:C223"/>
    <mergeCell ref="B432:C432"/>
    <mergeCell ref="B419:C419"/>
    <mergeCell ref="B401:C401"/>
    <mergeCell ref="B360:C360"/>
    <mergeCell ref="B273:C273"/>
    <mergeCell ref="B276:C276"/>
    <mergeCell ref="B259:C259"/>
    <mergeCell ref="B190:C190"/>
    <mergeCell ref="B558:C558"/>
    <mergeCell ref="B547:C547"/>
    <mergeCell ref="B411:C411"/>
    <mergeCell ref="B386:C386"/>
    <mergeCell ref="B371:C371"/>
    <mergeCell ref="B332:C332"/>
    <mergeCell ref="B365:C365"/>
    <mergeCell ref="B398:C398"/>
    <mergeCell ref="B350:C350"/>
    <mergeCell ref="B368:C368"/>
    <mergeCell ref="B347:C347"/>
    <mergeCell ref="B214:C214"/>
    <mergeCell ref="B199:C199"/>
    <mergeCell ref="B211:C211"/>
    <mergeCell ref="B202:C202"/>
    <mergeCell ref="B303:C303"/>
  </mergeCells>
  <pageMargins left="0.15748031496062992" right="0.15748031496062992" top="0.59055118110236227" bottom="0.59055118110236227" header="0.51181102362204722" footer="0.51181102362204722"/>
  <pageSetup paperSize="9" scale="75" orientation="portrait"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M76"/>
  <sheetViews>
    <sheetView zoomScaleNormal="100" workbookViewId="0"/>
  </sheetViews>
  <sheetFormatPr defaultColWidth="8.88671875" defaultRowHeight="13.2"/>
  <cols>
    <col min="1" max="1" width="2.6640625" style="1" customWidth="1"/>
    <col min="2" max="2" width="1.88671875" style="1" customWidth="1"/>
    <col min="3" max="3" width="45.33203125" style="474" customWidth="1"/>
    <col min="4" max="12" width="8.44140625" customWidth="1"/>
  </cols>
  <sheetData>
    <row r="1" spans="1:13">
      <c r="A1" s="1" t="s">
        <v>43</v>
      </c>
    </row>
    <row r="2" spans="1:13">
      <c r="A2" s="681" t="s">
        <v>276</v>
      </c>
      <c r="B2" s="681"/>
      <c r="C2" s="681"/>
      <c r="D2" s="681"/>
      <c r="E2" s="681"/>
      <c r="F2" s="681"/>
      <c r="G2" s="681"/>
      <c r="H2" s="681"/>
      <c r="I2" s="681"/>
      <c r="J2" s="681"/>
      <c r="K2" s="681"/>
      <c r="L2" s="681"/>
    </row>
    <row r="3" spans="1:13">
      <c r="A3" s="681" t="s">
        <v>277</v>
      </c>
      <c r="B3" s="681"/>
      <c r="C3" s="681"/>
      <c r="D3" s="681"/>
      <c r="E3" s="681"/>
      <c r="F3" s="681"/>
      <c r="G3" s="681"/>
      <c r="H3" s="681"/>
      <c r="I3" s="681"/>
      <c r="J3" s="681"/>
      <c r="K3" s="681"/>
      <c r="L3" s="681"/>
    </row>
    <row r="4" spans="1:13" ht="13.8" thickBot="1">
      <c r="A4" s="29"/>
      <c r="B4" s="29"/>
      <c r="C4" s="549"/>
      <c r="D4" s="29"/>
      <c r="E4" s="29"/>
      <c r="F4" s="29"/>
      <c r="G4" s="29"/>
      <c r="H4" s="29"/>
      <c r="I4" s="29"/>
      <c r="J4" s="30"/>
      <c r="K4" s="30"/>
      <c r="L4" s="30"/>
    </row>
    <row r="5" spans="1:13" s="16" customFormat="1" ht="25.5" customHeight="1">
      <c r="A5" s="377"/>
      <c r="B5" s="377"/>
      <c r="C5" s="550"/>
      <c r="D5" s="662" t="s">
        <v>131</v>
      </c>
      <c r="E5" s="663"/>
      <c r="F5" s="664"/>
      <c r="G5" s="663" t="s">
        <v>132</v>
      </c>
      <c r="H5" s="663"/>
      <c r="I5" s="663"/>
      <c r="J5" s="662" t="s">
        <v>50</v>
      </c>
      <c r="K5" s="663"/>
      <c r="L5" s="663"/>
      <c r="M5" s="140"/>
    </row>
    <row r="6" spans="1:13" s="16" customFormat="1">
      <c r="A6" s="68"/>
      <c r="B6" s="68"/>
      <c r="C6" s="568"/>
      <c r="D6" s="31" t="s">
        <v>51</v>
      </c>
      <c r="E6" s="32" t="s">
        <v>52</v>
      </c>
      <c r="F6" s="33" t="s">
        <v>53</v>
      </c>
      <c r="G6" s="32" t="s">
        <v>51</v>
      </c>
      <c r="H6" s="32" t="s">
        <v>52</v>
      </c>
      <c r="I6" s="32" t="s">
        <v>53</v>
      </c>
      <c r="J6" s="31" t="s">
        <v>51</v>
      </c>
      <c r="K6" s="32" t="s">
        <v>52</v>
      </c>
      <c r="L6" s="32" t="s">
        <v>53</v>
      </c>
      <c r="M6" s="140"/>
    </row>
    <row r="7" spans="1:13">
      <c r="A7" s="125" t="s">
        <v>54</v>
      </c>
      <c r="B7" s="125"/>
      <c r="C7" s="551"/>
      <c r="D7" s="347"/>
      <c r="E7" s="348"/>
      <c r="F7" s="349"/>
      <c r="G7" s="347"/>
      <c r="H7" s="348"/>
      <c r="I7" s="349"/>
      <c r="J7" s="348"/>
      <c r="K7" s="348"/>
      <c r="L7" s="348"/>
    </row>
    <row r="8" spans="1:13">
      <c r="A8" s="125"/>
      <c r="B8" s="125" t="s">
        <v>149</v>
      </c>
      <c r="C8" s="551"/>
      <c r="D8" s="5"/>
      <c r="E8" s="6"/>
      <c r="F8" s="7"/>
      <c r="G8" s="5"/>
      <c r="H8" s="6"/>
      <c r="I8" s="7"/>
      <c r="J8" s="6"/>
      <c r="K8" s="6"/>
      <c r="L8" s="6"/>
    </row>
    <row r="9" spans="1:13">
      <c r="A9" s="125"/>
      <c r="B9" s="125"/>
      <c r="C9" s="552" t="s">
        <v>278</v>
      </c>
      <c r="D9" s="5">
        <v>536</v>
      </c>
      <c r="E9" s="6">
        <v>424</v>
      </c>
      <c r="F9" s="7">
        <v>960</v>
      </c>
      <c r="G9" s="5">
        <v>4</v>
      </c>
      <c r="H9" s="6">
        <v>10</v>
      </c>
      <c r="I9" s="7">
        <v>14</v>
      </c>
      <c r="J9" s="6">
        <v>540</v>
      </c>
      <c r="K9" s="6">
        <v>434</v>
      </c>
      <c r="L9" s="6">
        <v>974</v>
      </c>
    </row>
    <row r="10" spans="1:13">
      <c r="A10" s="125"/>
      <c r="B10" s="125"/>
      <c r="C10" s="553" t="s">
        <v>279</v>
      </c>
      <c r="D10" s="37">
        <v>536</v>
      </c>
      <c r="E10" s="38">
        <v>424</v>
      </c>
      <c r="F10" s="42">
        <v>960</v>
      </c>
      <c r="G10" s="37">
        <v>4</v>
      </c>
      <c r="H10" s="38">
        <v>10</v>
      </c>
      <c r="I10" s="42">
        <v>14</v>
      </c>
      <c r="J10" s="38">
        <v>540</v>
      </c>
      <c r="K10" s="38">
        <v>434</v>
      </c>
      <c r="L10" s="38">
        <v>974</v>
      </c>
    </row>
    <row r="11" spans="1:13">
      <c r="A11" s="125"/>
      <c r="B11" s="125"/>
      <c r="C11" s="553"/>
      <c r="D11" s="39"/>
      <c r="E11" s="40"/>
      <c r="F11" s="41"/>
      <c r="G11" s="39"/>
      <c r="H11" s="40"/>
      <c r="I11" s="41"/>
      <c r="J11" s="40"/>
      <c r="K11" s="40"/>
      <c r="L11" s="40"/>
    </row>
    <row r="12" spans="1:13">
      <c r="A12" s="683" t="s">
        <v>56</v>
      </c>
      <c r="B12" s="679"/>
      <c r="C12" s="679"/>
      <c r="D12" s="12"/>
      <c r="E12" s="13"/>
      <c r="F12" s="14"/>
      <c r="G12" s="12"/>
      <c r="H12" s="13"/>
      <c r="I12" s="14"/>
      <c r="J12" s="13"/>
      <c r="K12" s="13"/>
      <c r="L12" s="13"/>
    </row>
    <row r="13" spans="1:13">
      <c r="A13" s="125"/>
      <c r="B13" s="677" t="s">
        <v>149</v>
      </c>
      <c r="C13" s="677"/>
      <c r="D13" s="163"/>
      <c r="E13" s="164"/>
      <c r="F13" s="165"/>
      <c r="G13" s="163"/>
      <c r="H13" s="164"/>
      <c r="I13" s="165"/>
      <c r="J13" s="6"/>
      <c r="K13" s="6"/>
      <c r="L13" s="6"/>
    </row>
    <row r="14" spans="1:13">
      <c r="A14" s="125"/>
      <c r="B14" s="125"/>
      <c r="C14" s="552" t="s">
        <v>280</v>
      </c>
      <c r="D14" s="163">
        <v>126</v>
      </c>
      <c r="E14" s="164">
        <v>3113</v>
      </c>
      <c r="F14" s="165">
        <v>3239</v>
      </c>
      <c r="G14" s="163">
        <v>3</v>
      </c>
      <c r="H14" s="164">
        <v>103</v>
      </c>
      <c r="I14" s="165">
        <v>106</v>
      </c>
      <c r="J14" s="164">
        <v>129</v>
      </c>
      <c r="K14" s="164">
        <v>3216</v>
      </c>
      <c r="L14" s="164">
        <v>3345</v>
      </c>
    </row>
    <row r="15" spans="1:13">
      <c r="A15" s="125"/>
      <c r="B15" s="125"/>
      <c r="C15" s="552" t="s">
        <v>281</v>
      </c>
      <c r="D15" s="163">
        <v>919</v>
      </c>
      <c r="E15" s="164">
        <v>4396</v>
      </c>
      <c r="F15" s="165">
        <v>5315</v>
      </c>
      <c r="G15" s="163">
        <v>13</v>
      </c>
      <c r="H15" s="164">
        <v>84</v>
      </c>
      <c r="I15" s="165">
        <v>97</v>
      </c>
      <c r="J15" s="164">
        <v>932</v>
      </c>
      <c r="K15" s="164">
        <v>4480</v>
      </c>
      <c r="L15" s="164">
        <v>5412</v>
      </c>
    </row>
    <row r="16" spans="1:13">
      <c r="A16" s="341"/>
      <c r="B16" s="341"/>
      <c r="C16" s="182" t="s">
        <v>278</v>
      </c>
      <c r="D16" s="163">
        <v>4766</v>
      </c>
      <c r="E16" s="164">
        <v>5297</v>
      </c>
      <c r="F16" s="165">
        <v>10063</v>
      </c>
      <c r="G16" s="163">
        <v>129</v>
      </c>
      <c r="H16" s="164">
        <v>222</v>
      </c>
      <c r="I16" s="165">
        <v>351</v>
      </c>
      <c r="J16" s="164">
        <v>4895</v>
      </c>
      <c r="K16" s="164">
        <v>5519</v>
      </c>
      <c r="L16" s="164">
        <v>10414</v>
      </c>
    </row>
    <row r="17" spans="1:13">
      <c r="A17" s="341"/>
      <c r="B17" s="341"/>
      <c r="C17" s="176" t="s">
        <v>282</v>
      </c>
      <c r="D17" s="9">
        <v>5811</v>
      </c>
      <c r="E17" s="10">
        <v>12806</v>
      </c>
      <c r="F17" s="11">
        <v>18617</v>
      </c>
      <c r="G17" s="9">
        <v>145</v>
      </c>
      <c r="H17" s="10">
        <v>409</v>
      </c>
      <c r="I17" s="11">
        <v>554</v>
      </c>
      <c r="J17" s="10">
        <v>5956</v>
      </c>
      <c r="K17" s="10">
        <v>13215</v>
      </c>
      <c r="L17" s="10">
        <v>19171</v>
      </c>
    </row>
    <row r="18" spans="1:13">
      <c r="A18" s="341"/>
      <c r="B18" s="65"/>
      <c r="C18" s="176"/>
      <c r="D18" s="12"/>
      <c r="E18" s="13"/>
      <c r="F18" s="14"/>
      <c r="G18" s="12"/>
      <c r="H18" s="13"/>
      <c r="I18" s="14"/>
      <c r="J18" s="13"/>
      <c r="K18" s="13"/>
      <c r="L18" s="13"/>
    </row>
    <row r="19" spans="1:13">
      <c r="A19" s="679" t="s">
        <v>58</v>
      </c>
      <c r="B19" s="679"/>
      <c r="C19" s="682"/>
      <c r="D19" s="163"/>
      <c r="E19" s="164"/>
      <c r="F19" s="165"/>
      <c r="G19" s="163"/>
      <c r="H19" s="164"/>
      <c r="I19" s="165"/>
      <c r="J19" s="164"/>
      <c r="K19" s="164"/>
      <c r="L19" s="164"/>
    </row>
    <row r="20" spans="1:13" ht="26.25" customHeight="1">
      <c r="A20" s="341"/>
      <c r="B20" s="679" t="s">
        <v>160</v>
      </c>
      <c r="C20" s="679"/>
      <c r="D20" s="163"/>
      <c r="E20" s="164"/>
      <c r="F20" s="165"/>
      <c r="G20" s="163"/>
      <c r="H20" s="164"/>
      <c r="I20" s="165"/>
      <c r="J20" s="164"/>
      <c r="K20" s="164"/>
      <c r="L20" s="164"/>
    </row>
    <row r="21" spans="1:13">
      <c r="A21" s="341"/>
      <c r="B21" s="341"/>
      <c r="C21" s="182" t="s">
        <v>283</v>
      </c>
      <c r="D21" s="163">
        <v>79</v>
      </c>
      <c r="E21" s="164">
        <v>64</v>
      </c>
      <c r="F21" s="165">
        <v>143</v>
      </c>
      <c r="G21" s="163">
        <v>3</v>
      </c>
      <c r="H21" s="164">
        <v>3</v>
      </c>
      <c r="I21" s="165">
        <v>6</v>
      </c>
      <c r="J21" s="164">
        <v>82</v>
      </c>
      <c r="K21" s="164">
        <v>67</v>
      </c>
      <c r="L21" s="164">
        <v>149</v>
      </c>
    </row>
    <row r="22" spans="1:13" s="8" customFormat="1">
      <c r="A22" s="65"/>
      <c r="B22" s="65"/>
      <c r="C22" s="176" t="s">
        <v>50</v>
      </c>
      <c r="D22" s="37">
        <v>79</v>
      </c>
      <c r="E22" s="38">
        <v>64</v>
      </c>
      <c r="F22" s="42">
        <v>143</v>
      </c>
      <c r="G22" s="37">
        <v>3</v>
      </c>
      <c r="H22" s="38">
        <v>3</v>
      </c>
      <c r="I22" s="42">
        <v>6</v>
      </c>
      <c r="J22" s="38">
        <v>82</v>
      </c>
      <c r="K22" s="38">
        <v>67</v>
      </c>
      <c r="L22" s="38">
        <v>149</v>
      </c>
      <c r="M22"/>
    </row>
    <row r="23" spans="1:13">
      <c r="A23" s="341"/>
      <c r="B23" s="679" t="s">
        <v>134</v>
      </c>
      <c r="C23" s="679"/>
      <c r="D23" s="163"/>
      <c r="E23" s="164"/>
      <c r="F23" s="165"/>
      <c r="G23" s="163"/>
      <c r="H23" s="164"/>
      <c r="I23" s="165"/>
      <c r="J23" s="164"/>
      <c r="K23" s="164"/>
      <c r="L23" s="164"/>
    </row>
    <row r="24" spans="1:13">
      <c r="A24" s="341"/>
      <c r="B24" s="341"/>
      <c r="C24" s="182" t="s">
        <v>284</v>
      </c>
      <c r="D24" s="163">
        <v>12</v>
      </c>
      <c r="E24" s="164">
        <v>41</v>
      </c>
      <c r="F24" s="165">
        <v>53</v>
      </c>
      <c r="G24" s="163">
        <v>0</v>
      </c>
      <c r="H24" s="164">
        <v>0</v>
      </c>
      <c r="I24" s="165">
        <v>0</v>
      </c>
      <c r="J24" s="164">
        <v>12</v>
      </c>
      <c r="K24" s="164">
        <v>41</v>
      </c>
      <c r="L24" s="164">
        <v>53</v>
      </c>
    </row>
    <row r="25" spans="1:13" s="8" customFormat="1">
      <c r="A25" s="65"/>
      <c r="B25" s="65"/>
      <c r="C25" s="176" t="s">
        <v>50</v>
      </c>
      <c r="D25" s="37">
        <v>12</v>
      </c>
      <c r="E25" s="38">
        <v>41</v>
      </c>
      <c r="F25" s="42">
        <v>53</v>
      </c>
      <c r="G25" s="37">
        <v>0</v>
      </c>
      <c r="H25" s="38">
        <v>0</v>
      </c>
      <c r="I25" s="42">
        <v>0</v>
      </c>
      <c r="J25" s="38">
        <v>12</v>
      </c>
      <c r="K25" s="38">
        <v>41</v>
      </c>
      <c r="L25" s="38">
        <v>53</v>
      </c>
      <c r="M25"/>
    </row>
    <row r="26" spans="1:13" ht="12.75" customHeight="1">
      <c r="A26" s="341"/>
      <c r="B26" s="679" t="s">
        <v>135</v>
      </c>
      <c r="C26" s="679"/>
      <c r="D26" s="163"/>
      <c r="E26" s="164"/>
      <c r="F26" s="165"/>
      <c r="G26" s="163"/>
      <c r="H26" s="164"/>
      <c r="I26" s="165"/>
      <c r="J26" s="164"/>
      <c r="K26" s="164"/>
      <c r="L26" s="164"/>
    </row>
    <row r="27" spans="1:13">
      <c r="A27" s="341"/>
      <c r="B27" s="341"/>
      <c r="C27" s="182" t="s">
        <v>285</v>
      </c>
      <c r="D27" s="163">
        <v>67</v>
      </c>
      <c r="E27" s="164">
        <v>170</v>
      </c>
      <c r="F27" s="165">
        <v>237</v>
      </c>
      <c r="G27" s="163">
        <v>3</v>
      </c>
      <c r="H27" s="164">
        <v>10</v>
      </c>
      <c r="I27" s="165">
        <v>13</v>
      </c>
      <c r="J27" s="164">
        <v>70</v>
      </c>
      <c r="K27" s="164">
        <v>180</v>
      </c>
      <c r="L27" s="164">
        <v>250</v>
      </c>
    </row>
    <row r="28" spans="1:13" s="8" customFormat="1">
      <c r="A28" s="65"/>
      <c r="B28" s="65"/>
      <c r="C28" s="176" t="s">
        <v>50</v>
      </c>
      <c r="D28" s="37">
        <v>67</v>
      </c>
      <c r="E28" s="38">
        <v>170</v>
      </c>
      <c r="F28" s="42">
        <v>237</v>
      </c>
      <c r="G28" s="37">
        <v>3</v>
      </c>
      <c r="H28" s="38">
        <v>10</v>
      </c>
      <c r="I28" s="42">
        <v>13</v>
      </c>
      <c r="J28" s="38">
        <v>70</v>
      </c>
      <c r="K28" s="38">
        <v>180</v>
      </c>
      <c r="L28" s="38">
        <v>250</v>
      </c>
      <c r="M28"/>
    </row>
    <row r="29" spans="1:13" ht="24.75" customHeight="1">
      <c r="A29" s="341"/>
      <c r="B29" s="679" t="s">
        <v>173</v>
      </c>
      <c r="C29" s="679"/>
      <c r="D29" s="163"/>
      <c r="E29" s="164"/>
      <c r="F29" s="165"/>
      <c r="G29" s="163"/>
      <c r="H29" s="164"/>
      <c r="I29" s="165"/>
      <c r="J29" s="164"/>
      <c r="K29" s="164"/>
      <c r="L29" s="164"/>
    </row>
    <row r="30" spans="1:13">
      <c r="A30" s="341"/>
      <c r="B30" s="341"/>
      <c r="C30" s="182" t="s">
        <v>286</v>
      </c>
      <c r="D30" s="163">
        <v>43</v>
      </c>
      <c r="E30" s="164">
        <v>35</v>
      </c>
      <c r="F30" s="165">
        <v>78</v>
      </c>
      <c r="G30" s="163">
        <v>1</v>
      </c>
      <c r="H30" s="164">
        <v>2</v>
      </c>
      <c r="I30" s="165">
        <v>3</v>
      </c>
      <c r="J30" s="164">
        <v>44</v>
      </c>
      <c r="K30" s="164">
        <v>37</v>
      </c>
      <c r="L30" s="164">
        <v>81</v>
      </c>
    </row>
    <row r="31" spans="1:13" s="8" customFormat="1">
      <c r="A31" s="65"/>
      <c r="B31" s="65"/>
      <c r="C31" s="176" t="s">
        <v>50</v>
      </c>
      <c r="D31" s="37">
        <v>43</v>
      </c>
      <c r="E31" s="38">
        <v>35</v>
      </c>
      <c r="F31" s="42">
        <v>78</v>
      </c>
      <c r="G31" s="37">
        <v>1</v>
      </c>
      <c r="H31" s="38">
        <v>2</v>
      </c>
      <c r="I31" s="42">
        <v>3</v>
      </c>
      <c r="J31" s="38">
        <v>44</v>
      </c>
      <c r="K31" s="38">
        <v>37</v>
      </c>
      <c r="L31" s="38">
        <v>81</v>
      </c>
      <c r="M31"/>
    </row>
    <row r="32" spans="1:13" ht="12.75" customHeight="1">
      <c r="A32" s="341"/>
      <c r="B32" s="679" t="s">
        <v>190</v>
      </c>
      <c r="C32" s="679"/>
      <c r="D32" s="163"/>
      <c r="E32" s="164"/>
      <c r="F32" s="165"/>
      <c r="G32" s="163"/>
      <c r="H32" s="164"/>
      <c r="I32" s="165"/>
      <c r="J32" s="164"/>
      <c r="K32" s="164"/>
      <c r="L32" s="164"/>
    </row>
    <row r="33" spans="1:13">
      <c r="A33" s="341"/>
      <c r="B33" s="341"/>
      <c r="C33" s="182" t="s">
        <v>287</v>
      </c>
      <c r="D33" s="163">
        <v>3</v>
      </c>
      <c r="E33" s="164">
        <v>18</v>
      </c>
      <c r="F33" s="165">
        <v>21</v>
      </c>
      <c r="G33" s="163">
        <v>0</v>
      </c>
      <c r="H33" s="164">
        <v>1</v>
      </c>
      <c r="I33" s="165">
        <v>1</v>
      </c>
      <c r="J33" s="164">
        <v>3</v>
      </c>
      <c r="K33" s="164">
        <v>19</v>
      </c>
      <c r="L33" s="164">
        <v>22</v>
      </c>
    </row>
    <row r="34" spans="1:13" s="8" customFormat="1">
      <c r="A34" s="65"/>
      <c r="B34" s="65"/>
      <c r="C34" s="176" t="s">
        <v>50</v>
      </c>
      <c r="D34" s="37">
        <v>3</v>
      </c>
      <c r="E34" s="38">
        <v>18</v>
      </c>
      <c r="F34" s="42">
        <v>21</v>
      </c>
      <c r="G34" s="37">
        <v>0</v>
      </c>
      <c r="H34" s="38">
        <v>1</v>
      </c>
      <c r="I34" s="42">
        <v>1</v>
      </c>
      <c r="J34" s="38">
        <v>3</v>
      </c>
      <c r="K34" s="38">
        <v>19</v>
      </c>
      <c r="L34" s="38">
        <v>22</v>
      </c>
      <c r="M34"/>
    </row>
    <row r="35" spans="1:13" ht="26.25" customHeight="1">
      <c r="A35" s="341"/>
      <c r="B35" s="679" t="s">
        <v>193</v>
      </c>
      <c r="C35" s="679"/>
      <c r="D35" s="163"/>
      <c r="E35" s="164"/>
      <c r="F35" s="165"/>
      <c r="G35" s="163"/>
      <c r="H35" s="164"/>
      <c r="I35" s="165"/>
      <c r="J35" s="164"/>
      <c r="K35" s="164"/>
      <c r="L35" s="164"/>
    </row>
    <row r="36" spans="1:13">
      <c r="A36" s="341"/>
      <c r="B36" s="341"/>
      <c r="C36" s="182" t="s">
        <v>287</v>
      </c>
      <c r="D36" s="163">
        <v>24</v>
      </c>
      <c r="E36" s="164">
        <v>154</v>
      </c>
      <c r="F36" s="165">
        <v>178</v>
      </c>
      <c r="G36" s="163">
        <v>3</v>
      </c>
      <c r="H36" s="164">
        <v>0</v>
      </c>
      <c r="I36" s="165">
        <v>3</v>
      </c>
      <c r="J36" s="164">
        <v>27</v>
      </c>
      <c r="K36" s="164">
        <v>154</v>
      </c>
      <c r="L36" s="164">
        <v>181</v>
      </c>
    </row>
    <row r="37" spans="1:13" s="8" customFormat="1">
      <c r="A37" s="65"/>
      <c r="B37" s="65"/>
      <c r="C37" s="176" t="s">
        <v>50</v>
      </c>
      <c r="D37" s="37">
        <v>24</v>
      </c>
      <c r="E37" s="38">
        <v>154</v>
      </c>
      <c r="F37" s="42">
        <v>178</v>
      </c>
      <c r="G37" s="37">
        <v>3</v>
      </c>
      <c r="H37" s="38">
        <v>0</v>
      </c>
      <c r="I37" s="42">
        <v>3</v>
      </c>
      <c r="J37" s="38">
        <v>27</v>
      </c>
      <c r="K37" s="38">
        <v>154</v>
      </c>
      <c r="L37" s="38">
        <v>181</v>
      </c>
      <c r="M37"/>
    </row>
    <row r="38" spans="1:13" ht="24.75" customHeight="1">
      <c r="A38" s="341"/>
      <c r="B38" s="679" t="s">
        <v>203</v>
      </c>
      <c r="C38" s="679"/>
      <c r="D38" s="163"/>
      <c r="E38" s="164"/>
      <c r="F38" s="165"/>
      <c r="G38" s="163"/>
      <c r="H38" s="164"/>
      <c r="I38" s="165"/>
      <c r="J38" s="164"/>
      <c r="K38" s="164"/>
      <c r="L38" s="164"/>
    </row>
    <row r="39" spans="1:13">
      <c r="A39" s="341"/>
      <c r="B39" s="341"/>
      <c r="C39" s="182" t="s">
        <v>288</v>
      </c>
      <c r="D39" s="163">
        <v>15</v>
      </c>
      <c r="E39" s="164">
        <v>11</v>
      </c>
      <c r="F39" s="165">
        <v>26</v>
      </c>
      <c r="G39" s="163">
        <v>0</v>
      </c>
      <c r="H39" s="164">
        <v>1</v>
      </c>
      <c r="I39" s="165">
        <v>1</v>
      </c>
      <c r="J39" s="164">
        <v>15</v>
      </c>
      <c r="K39" s="164">
        <v>12</v>
      </c>
      <c r="L39" s="164">
        <v>27</v>
      </c>
    </row>
    <row r="40" spans="1:13" s="8" customFormat="1">
      <c r="A40" s="65"/>
      <c r="B40" s="65"/>
      <c r="C40" s="176" t="s">
        <v>50</v>
      </c>
      <c r="D40" s="37">
        <v>15</v>
      </c>
      <c r="E40" s="38">
        <v>11</v>
      </c>
      <c r="F40" s="42">
        <v>26</v>
      </c>
      <c r="G40" s="37">
        <v>0</v>
      </c>
      <c r="H40" s="38">
        <v>1</v>
      </c>
      <c r="I40" s="42">
        <v>1</v>
      </c>
      <c r="J40" s="38">
        <v>15</v>
      </c>
      <c r="K40" s="38">
        <v>12</v>
      </c>
      <c r="L40" s="38">
        <v>27</v>
      </c>
      <c r="M40"/>
    </row>
    <row r="41" spans="1:13" ht="38.25" customHeight="1">
      <c r="A41" s="341"/>
      <c r="B41" s="679" t="s">
        <v>211</v>
      </c>
      <c r="C41" s="679"/>
      <c r="D41" s="163"/>
      <c r="E41" s="164"/>
      <c r="F41" s="165"/>
      <c r="G41" s="163"/>
      <c r="H41" s="164"/>
      <c r="I41" s="165"/>
      <c r="J41" s="164"/>
      <c r="K41" s="164"/>
      <c r="L41" s="164"/>
    </row>
    <row r="42" spans="1:13">
      <c r="A42" s="341"/>
      <c r="B42" s="341"/>
      <c r="C42" s="182" t="s">
        <v>288</v>
      </c>
      <c r="D42" s="163">
        <v>83</v>
      </c>
      <c r="E42" s="164">
        <v>139</v>
      </c>
      <c r="F42" s="165">
        <v>222</v>
      </c>
      <c r="G42" s="163">
        <v>1</v>
      </c>
      <c r="H42" s="164">
        <v>1</v>
      </c>
      <c r="I42" s="165">
        <v>2</v>
      </c>
      <c r="J42" s="164">
        <v>84</v>
      </c>
      <c r="K42" s="164">
        <v>140</v>
      </c>
      <c r="L42" s="164">
        <v>224</v>
      </c>
    </row>
    <row r="43" spans="1:13" s="8" customFormat="1">
      <c r="A43" s="65"/>
      <c r="B43" s="65"/>
      <c r="C43" s="176" t="s">
        <v>50</v>
      </c>
      <c r="D43" s="37">
        <v>83</v>
      </c>
      <c r="E43" s="38">
        <v>139</v>
      </c>
      <c r="F43" s="42">
        <v>222</v>
      </c>
      <c r="G43" s="37">
        <v>1</v>
      </c>
      <c r="H43" s="38">
        <v>1</v>
      </c>
      <c r="I43" s="42">
        <v>2</v>
      </c>
      <c r="J43" s="38">
        <v>84</v>
      </c>
      <c r="K43" s="38">
        <v>140</v>
      </c>
      <c r="L43" s="38">
        <v>224</v>
      </c>
      <c r="M43"/>
    </row>
    <row r="44" spans="1:13">
      <c r="A44" s="341"/>
      <c r="B44" s="679" t="s">
        <v>224</v>
      </c>
      <c r="C44" s="679"/>
      <c r="D44" s="163"/>
      <c r="E44" s="164"/>
      <c r="F44" s="165"/>
      <c r="G44" s="163"/>
      <c r="H44" s="164"/>
      <c r="I44" s="165"/>
      <c r="J44" s="164"/>
      <c r="K44" s="164"/>
      <c r="L44" s="164"/>
    </row>
    <row r="45" spans="1:13">
      <c r="A45" s="341"/>
      <c r="B45" s="341"/>
      <c r="C45" s="182" t="s">
        <v>287</v>
      </c>
      <c r="D45" s="163">
        <v>4</v>
      </c>
      <c r="E45" s="164">
        <v>22</v>
      </c>
      <c r="F45" s="165">
        <v>26</v>
      </c>
      <c r="G45" s="163">
        <v>0</v>
      </c>
      <c r="H45" s="164">
        <v>0</v>
      </c>
      <c r="I45" s="165">
        <v>0</v>
      </c>
      <c r="J45" s="164">
        <v>4</v>
      </c>
      <c r="K45" s="164">
        <v>22</v>
      </c>
      <c r="L45" s="164">
        <v>26</v>
      </c>
    </row>
    <row r="46" spans="1:13" s="8" customFormat="1">
      <c r="A46" s="65"/>
      <c r="B46" s="65"/>
      <c r="C46" s="176" t="s">
        <v>50</v>
      </c>
      <c r="D46" s="37">
        <v>4</v>
      </c>
      <c r="E46" s="38">
        <v>22</v>
      </c>
      <c r="F46" s="42">
        <v>26</v>
      </c>
      <c r="G46" s="37">
        <v>0</v>
      </c>
      <c r="H46" s="38">
        <v>0</v>
      </c>
      <c r="I46" s="42">
        <v>0</v>
      </c>
      <c r="J46" s="38">
        <v>4</v>
      </c>
      <c r="K46" s="38">
        <v>22</v>
      </c>
      <c r="L46" s="38">
        <v>26</v>
      </c>
      <c r="M46"/>
    </row>
    <row r="47" spans="1:13" ht="25.5" customHeight="1">
      <c r="A47" s="341"/>
      <c r="B47" s="679" t="s">
        <v>238</v>
      </c>
      <c r="C47" s="679"/>
      <c r="D47" s="163"/>
      <c r="E47" s="164"/>
      <c r="F47" s="165"/>
      <c r="G47" s="163"/>
      <c r="H47" s="164"/>
      <c r="I47" s="165"/>
      <c r="J47" s="164"/>
      <c r="K47" s="164"/>
      <c r="L47" s="164"/>
    </row>
    <row r="48" spans="1:13" s="140" customFormat="1">
      <c r="A48" s="258"/>
      <c r="B48" s="258"/>
      <c r="C48" s="552" t="s">
        <v>283</v>
      </c>
      <c r="D48" s="163">
        <v>17</v>
      </c>
      <c r="E48" s="164">
        <v>11</v>
      </c>
      <c r="F48" s="165">
        <v>28</v>
      </c>
      <c r="G48" s="163">
        <v>0</v>
      </c>
      <c r="H48" s="164">
        <v>1</v>
      </c>
      <c r="I48" s="165">
        <v>1</v>
      </c>
      <c r="J48" s="164">
        <v>17</v>
      </c>
      <c r="K48" s="164">
        <v>12</v>
      </c>
      <c r="L48" s="164">
        <v>29</v>
      </c>
      <c r="M48"/>
    </row>
    <row r="49" spans="1:13">
      <c r="A49" s="125"/>
      <c r="B49" s="125"/>
      <c r="C49" s="553" t="s">
        <v>50</v>
      </c>
      <c r="D49" s="37">
        <v>17</v>
      </c>
      <c r="E49" s="38">
        <v>11</v>
      </c>
      <c r="F49" s="42">
        <v>28</v>
      </c>
      <c r="G49" s="37">
        <v>0</v>
      </c>
      <c r="H49" s="38">
        <v>1</v>
      </c>
      <c r="I49" s="42">
        <v>1</v>
      </c>
      <c r="J49" s="38">
        <v>17</v>
      </c>
      <c r="K49" s="38">
        <v>12</v>
      </c>
      <c r="L49" s="38">
        <v>29</v>
      </c>
    </row>
    <row r="50" spans="1:13" ht="26.25" customHeight="1">
      <c r="A50" s="125"/>
      <c r="B50" s="679" t="s">
        <v>239</v>
      </c>
      <c r="C50" s="679"/>
      <c r="D50" s="5"/>
      <c r="E50" s="6"/>
      <c r="F50" s="7"/>
      <c r="G50" s="5"/>
      <c r="H50" s="6"/>
      <c r="I50" s="7"/>
      <c r="J50" s="6"/>
      <c r="K50" s="6"/>
      <c r="L50" s="6"/>
    </row>
    <row r="51" spans="1:13">
      <c r="A51" s="183"/>
      <c r="B51" s="183"/>
      <c r="C51" s="183" t="s">
        <v>289</v>
      </c>
      <c r="D51" s="378">
        <v>18</v>
      </c>
      <c r="E51" s="379">
        <v>16</v>
      </c>
      <c r="F51" s="380">
        <v>34</v>
      </c>
      <c r="G51" s="378">
        <v>0</v>
      </c>
      <c r="H51" s="379">
        <v>2</v>
      </c>
      <c r="I51" s="380">
        <v>2</v>
      </c>
      <c r="J51" s="379">
        <v>18</v>
      </c>
      <c r="K51" s="379">
        <v>18</v>
      </c>
      <c r="L51" s="379">
        <v>36</v>
      </c>
    </row>
    <row r="52" spans="1:13" s="8" customFormat="1">
      <c r="A52" s="176"/>
      <c r="B52" s="176"/>
      <c r="C52" s="176" t="s">
        <v>50</v>
      </c>
      <c r="D52" s="414">
        <v>18</v>
      </c>
      <c r="E52" s="415">
        <v>16</v>
      </c>
      <c r="F52" s="416">
        <v>34</v>
      </c>
      <c r="G52" s="414">
        <v>0</v>
      </c>
      <c r="H52" s="415">
        <v>2</v>
      </c>
      <c r="I52" s="416">
        <v>2</v>
      </c>
      <c r="J52" s="415">
        <v>18</v>
      </c>
      <c r="K52" s="415">
        <v>18</v>
      </c>
      <c r="L52" s="415">
        <v>36</v>
      </c>
      <c r="M52"/>
    </row>
    <row r="53" spans="1:13">
      <c r="A53" s="125"/>
      <c r="B53" s="677" t="s">
        <v>147</v>
      </c>
      <c r="C53" s="677"/>
      <c r="D53" s="5"/>
      <c r="E53" s="6"/>
      <c r="F53" s="7"/>
      <c r="G53" s="5"/>
      <c r="H53" s="6"/>
      <c r="I53" s="7"/>
      <c r="J53" s="6"/>
      <c r="K53" s="6"/>
      <c r="L53" s="6"/>
    </row>
    <row r="54" spans="1:13">
      <c r="A54" s="125"/>
      <c r="B54" s="125"/>
      <c r="C54" s="551" t="s">
        <v>290</v>
      </c>
      <c r="D54" s="5">
        <v>121</v>
      </c>
      <c r="E54" s="6">
        <v>93</v>
      </c>
      <c r="F54" s="7">
        <v>214</v>
      </c>
      <c r="G54" s="5">
        <v>12</v>
      </c>
      <c r="H54" s="6">
        <v>21</v>
      </c>
      <c r="I54" s="7">
        <v>33</v>
      </c>
      <c r="J54" s="6">
        <v>133</v>
      </c>
      <c r="K54" s="6">
        <v>114</v>
      </c>
      <c r="L54" s="6">
        <v>247</v>
      </c>
    </row>
    <row r="55" spans="1:13">
      <c r="A55" s="125"/>
      <c r="B55" s="125"/>
      <c r="C55" s="553" t="s">
        <v>50</v>
      </c>
      <c r="D55" s="37">
        <v>121</v>
      </c>
      <c r="E55" s="38">
        <v>93</v>
      </c>
      <c r="F55" s="42">
        <v>214</v>
      </c>
      <c r="G55" s="37">
        <v>12</v>
      </c>
      <c r="H55" s="38">
        <v>21</v>
      </c>
      <c r="I55" s="42">
        <v>33</v>
      </c>
      <c r="J55" s="38">
        <v>133</v>
      </c>
      <c r="K55" s="38">
        <v>114</v>
      </c>
      <c r="L55" s="38">
        <v>247</v>
      </c>
    </row>
    <row r="56" spans="1:13">
      <c r="A56" s="125"/>
      <c r="B56" s="677" t="s">
        <v>243</v>
      </c>
      <c r="C56" s="677"/>
      <c r="D56" s="5"/>
      <c r="E56" s="6"/>
      <c r="F56" s="7"/>
      <c r="G56" s="5"/>
      <c r="H56" s="6"/>
      <c r="I56" s="7"/>
      <c r="J56" s="6"/>
      <c r="K56" s="6"/>
      <c r="L56" s="6"/>
    </row>
    <row r="57" spans="1:13">
      <c r="A57" s="125"/>
      <c r="B57" s="125"/>
      <c r="C57" s="551" t="s">
        <v>291</v>
      </c>
      <c r="D57" s="5">
        <v>88</v>
      </c>
      <c r="E57" s="6">
        <v>200</v>
      </c>
      <c r="F57" s="7">
        <v>288</v>
      </c>
      <c r="G57" s="5">
        <v>6</v>
      </c>
      <c r="H57" s="6">
        <v>9</v>
      </c>
      <c r="I57" s="7">
        <v>15</v>
      </c>
      <c r="J57" s="6">
        <v>94</v>
      </c>
      <c r="K57" s="6">
        <v>209</v>
      </c>
      <c r="L57" s="6">
        <v>303</v>
      </c>
    </row>
    <row r="58" spans="1:13">
      <c r="A58" s="125"/>
      <c r="B58" s="125"/>
      <c r="C58" s="553" t="s">
        <v>50</v>
      </c>
      <c r="D58" s="37">
        <v>88</v>
      </c>
      <c r="E58" s="38">
        <v>200</v>
      </c>
      <c r="F58" s="42">
        <v>288</v>
      </c>
      <c r="G58" s="37">
        <v>6</v>
      </c>
      <c r="H58" s="38">
        <v>9</v>
      </c>
      <c r="I58" s="42">
        <v>15</v>
      </c>
      <c r="J58" s="38">
        <v>94</v>
      </c>
      <c r="K58" s="38">
        <v>209</v>
      </c>
      <c r="L58" s="38">
        <v>303</v>
      </c>
    </row>
    <row r="59" spans="1:13">
      <c r="A59" s="125"/>
      <c r="B59" s="677" t="s">
        <v>249</v>
      </c>
      <c r="C59" s="677"/>
      <c r="D59" s="5"/>
      <c r="E59" s="6"/>
      <c r="F59" s="7"/>
      <c r="G59" s="5"/>
      <c r="H59" s="6"/>
      <c r="I59" s="7"/>
      <c r="J59" s="6"/>
      <c r="K59" s="6"/>
      <c r="L59" s="6"/>
    </row>
    <row r="60" spans="1:13">
      <c r="A60" s="125"/>
      <c r="B60" s="125"/>
      <c r="C60" s="551" t="s">
        <v>292</v>
      </c>
      <c r="D60" s="5">
        <v>22</v>
      </c>
      <c r="E60" s="6">
        <v>173</v>
      </c>
      <c r="F60" s="7">
        <v>195</v>
      </c>
      <c r="G60" s="5">
        <v>0</v>
      </c>
      <c r="H60" s="6">
        <v>0</v>
      </c>
      <c r="I60" s="7">
        <v>0</v>
      </c>
      <c r="J60" s="6">
        <v>22</v>
      </c>
      <c r="K60" s="6">
        <v>173</v>
      </c>
      <c r="L60" s="6">
        <v>195</v>
      </c>
    </row>
    <row r="61" spans="1:13">
      <c r="A61" s="125"/>
      <c r="B61" s="125"/>
      <c r="C61" s="553" t="s">
        <v>50</v>
      </c>
      <c r="D61" s="37">
        <v>22</v>
      </c>
      <c r="E61" s="38">
        <v>173</v>
      </c>
      <c r="F61" s="42">
        <v>195</v>
      </c>
      <c r="G61" s="37">
        <v>0</v>
      </c>
      <c r="H61" s="38">
        <v>0</v>
      </c>
      <c r="I61" s="42">
        <v>0</v>
      </c>
      <c r="J61" s="38">
        <v>22</v>
      </c>
      <c r="K61" s="38">
        <v>173</v>
      </c>
      <c r="L61" s="38">
        <v>195</v>
      </c>
    </row>
    <row r="62" spans="1:13">
      <c r="A62" s="125"/>
      <c r="B62" s="677" t="s">
        <v>261</v>
      </c>
      <c r="C62" s="677"/>
      <c r="D62" s="5"/>
      <c r="E62" s="6"/>
      <c r="F62" s="7"/>
      <c r="G62" s="5"/>
      <c r="H62" s="6"/>
      <c r="I62" s="7"/>
      <c r="J62" s="6"/>
      <c r="K62" s="6"/>
      <c r="L62" s="6"/>
    </row>
    <row r="63" spans="1:13">
      <c r="A63" s="125"/>
      <c r="B63" s="125"/>
      <c r="C63" s="551" t="s">
        <v>293</v>
      </c>
      <c r="D63" s="5">
        <v>122</v>
      </c>
      <c r="E63" s="6">
        <v>384</v>
      </c>
      <c r="F63" s="7">
        <v>506</v>
      </c>
      <c r="G63" s="5">
        <v>5</v>
      </c>
      <c r="H63" s="6">
        <v>20</v>
      </c>
      <c r="I63" s="7">
        <v>25</v>
      </c>
      <c r="J63" s="6">
        <v>127</v>
      </c>
      <c r="K63" s="6">
        <v>404</v>
      </c>
      <c r="L63" s="6">
        <v>531</v>
      </c>
    </row>
    <row r="64" spans="1:13">
      <c r="A64" s="125"/>
      <c r="B64" s="125"/>
      <c r="C64" s="553" t="s">
        <v>50</v>
      </c>
      <c r="D64" s="37">
        <v>122</v>
      </c>
      <c r="E64" s="38">
        <v>384</v>
      </c>
      <c r="F64" s="42">
        <v>506</v>
      </c>
      <c r="G64" s="37">
        <v>5</v>
      </c>
      <c r="H64" s="38">
        <v>20</v>
      </c>
      <c r="I64" s="42">
        <v>25</v>
      </c>
      <c r="J64" s="38">
        <v>127</v>
      </c>
      <c r="K64" s="38">
        <v>404</v>
      </c>
      <c r="L64" s="38">
        <v>531</v>
      </c>
    </row>
    <row r="65" spans="1:12">
      <c r="A65" s="125"/>
      <c r="B65" s="677" t="s">
        <v>273</v>
      </c>
      <c r="C65" s="677"/>
      <c r="D65" s="5"/>
      <c r="E65" s="6"/>
      <c r="F65" s="7"/>
      <c r="G65" s="5"/>
      <c r="H65" s="6"/>
      <c r="I65" s="7"/>
      <c r="J65" s="6"/>
      <c r="K65" s="6"/>
      <c r="L65" s="6"/>
    </row>
    <row r="66" spans="1:12">
      <c r="A66" s="125"/>
      <c r="B66" s="125"/>
      <c r="C66" s="551" t="s">
        <v>294</v>
      </c>
      <c r="D66" s="5">
        <v>287</v>
      </c>
      <c r="E66" s="6">
        <v>236</v>
      </c>
      <c r="F66" s="7">
        <v>523</v>
      </c>
      <c r="G66" s="5">
        <v>6</v>
      </c>
      <c r="H66" s="6">
        <v>3</v>
      </c>
      <c r="I66" s="7">
        <v>9</v>
      </c>
      <c r="J66" s="6">
        <v>293</v>
      </c>
      <c r="K66" s="6">
        <v>239</v>
      </c>
      <c r="L66" s="6">
        <v>532</v>
      </c>
    </row>
    <row r="67" spans="1:12">
      <c r="A67" s="125"/>
      <c r="B67" s="125"/>
      <c r="C67" s="553" t="s">
        <v>50</v>
      </c>
      <c r="D67" s="37">
        <v>287</v>
      </c>
      <c r="E67" s="38">
        <v>236</v>
      </c>
      <c r="F67" s="42">
        <v>523</v>
      </c>
      <c r="G67" s="37">
        <v>6</v>
      </c>
      <c r="H67" s="38">
        <v>3</v>
      </c>
      <c r="I67" s="42">
        <v>9</v>
      </c>
      <c r="J67" s="38">
        <v>293</v>
      </c>
      <c r="K67" s="38">
        <v>239</v>
      </c>
      <c r="L67" s="38">
        <v>532</v>
      </c>
    </row>
    <row r="68" spans="1:12">
      <c r="A68" s="125"/>
      <c r="C68" s="553" t="s">
        <v>295</v>
      </c>
      <c r="D68" s="12">
        <v>1005</v>
      </c>
      <c r="E68" s="13">
        <v>1767</v>
      </c>
      <c r="F68" s="14">
        <v>2772</v>
      </c>
      <c r="G68" s="12">
        <v>40</v>
      </c>
      <c r="H68" s="13">
        <v>74</v>
      </c>
      <c r="I68" s="14">
        <v>114</v>
      </c>
      <c r="J68" s="13">
        <v>1045</v>
      </c>
      <c r="K68" s="13">
        <v>1841</v>
      </c>
      <c r="L68" s="13">
        <v>2886</v>
      </c>
    </row>
    <row r="69" spans="1:12" ht="19.8" customHeight="1">
      <c r="A69" s="125"/>
      <c r="B69" s="125"/>
      <c r="C69" s="8" t="s">
        <v>66</v>
      </c>
      <c r="D69" s="12">
        <f>SUM(D68,D17,D10)</f>
        <v>7352</v>
      </c>
      <c r="E69" s="13">
        <f t="shared" ref="E69:L69" si="0">SUM(E68,E17,E10)</f>
        <v>14997</v>
      </c>
      <c r="F69" s="14">
        <f t="shared" si="0"/>
        <v>22349</v>
      </c>
      <c r="G69" s="12">
        <f t="shared" si="0"/>
        <v>189</v>
      </c>
      <c r="H69" s="13">
        <f t="shared" si="0"/>
        <v>493</v>
      </c>
      <c r="I69" s="14">
        <f t="shared" si="0"/>
        <v>682</v>
      </c>
      <c r="J69" s="13">
        <f t="shared" si="0"/>
        <v>7541</v>
      </c>
      <c r="K69" s="13">
        <f t="shared" si="0"/>
        <v>15490</v>
      </c>
      <c r="L69" s="13">
        <f t="shared" si="0"/>
        <v>23031</v>
      </c>
    </row>
    <row r="71" spans="1:12">
      <c r="A71" s="680" t="s">
        <v>296</v>
      </c>
      <c r="B71" s="680"/>
      <c r="C71" s="680"/>
      <c r="D71" s="680"/>
      <c r="E71" s="680"/>
      <c r="F71" s="680"/>
      <c r="G71" s="680"/>
      <c r="H71" s="680"/>
      <c r="I71" s="680"/>
      <c r="J71" s="680"/>
      <c r="K71" s="680"/>
      <c r="L71" s="680"/>
    </row>
    <row r="72" spans="1:12" ht="15">
      <c r="A72" s="678"/>
      <c r="B72" s="678"/>
      <c r="C72" s="678"/>
      <c r="D72" s="678"/>
      <c r="E72" s="678"/>
      <c r="F72" s="678"/>
      <c r="G72" s="678"/>
      <c r="H72" s="678"/>
      <c r="I72" s="678"/>
      <c r="J72" s="678"/>
      <c r="K72" s="678"/>
      <c r="L72" s="678"/>
    </row>
    <row r="76" spans="1:12" ht="18" customHeight="1"/>
  </sheetData>
  <mergeCells count="26">
    <mergeCell ref="B23:C23"/>
    <mergeCell ref="A2:L2"/>
    <mergeCell ref="A3:L3"/>
    <mergeCell ref="D5:F5"/>
    <mergeCell ref="G5:I5"/>
    <mergeCell ref="J5:L5"/>
    <mergeCell ref="A19:C19"/>
    <mergeCell ref="A12:C12"/>
    <mergeCell ref="B13:C13"/>
    <mergeCell ref="B20:C20"/>
    <mergeCell ref="B65:C65"/>
    <mergeCell ref="A72:L72"/>
    <mergeCell ref="B29:C29"/>
    <mergeCell ref="B26:C26"/>
    <mergeCell ref="B32:C32"/>
    <mergeCell ref="B62:C62"/>
    <mergeCell ref="B35:C35"/>
    <mergeCell ref="B41:C41"/>
    <mergeCell ref="A71:L71"/>
    <mergeCell ref="B38:C38"/>
    <mergeCell ref="B56:C56"/>
    <mergeCell ref="B53:C53"/>
    <mergeCell ref="B50:C50"/>
    <mergeCell ref="B59:C59"/>
    <mergeCell ref="B47:C47"/>
    <mergeCell ref="B44:C44"/>
  </mergeCells>
  <phoneticPr fontId="0" type="noConversion"/>
  <printOptions horizontalCentered="1"/>
  <pageMargins left="0.19685039370078741" right="0.19685039370078741" top="0.19685039370078741" bottom="0.19685039370078741" header="0.51181102362204722" footer="0.51181102362204722"/>
  <pageSetup paperSize="9" scale="80" orientation="portrait"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M168"/>
  <sheetViews>
    <sheetView zoomScaleNormal="100" workbookViewId="0"/>
  </sheetViews>
  <sheetFormatPr defaultColWidth="9.109375" defaultRowHeight="13.2"/>
  <cols>
    <col min="1" max="1" width="1.109375" style="1" customWidth="1"/>
    <col min="2" max="2" width="51.6640625" style="28" customWidth="1"/>
    <col min="3" max="5" width="8.44140625" style="16" customWidth="1"/>
    <col min="6" max="35" width="6.88671875" style="16" customWidth="1"/>
    <col min="36" max="16384" width="9.109375" style="16"/>
  </cols>
  <sheetData>
    <row r="1" spans="1:36" ht="15" customHeight="1">
      <c r="A1" s="1" t="s">
        <v>43</v>
      </c>
      <c r="B1" s="141"/>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row>
    <row r="2" spans="1:36" ht="13.95" customHeight="1">
      <c r="A2" s="651" t="s">
        <v>44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140"/>
    </row>
    <row r="3" spans="1:36" ht="12.75" customHeight="1">
      <c r="A3" s="651" t="s">
        <v>297</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140"/>
    </row>
    <row r="4" spans="1:36" ht="13.8" thickBot="1">
      <c r="A4" s="29"/>
      <c r="B4" s="29"/>
      <c r="C4" s="29"/>
      <c r="D4" s="29"/>
      <c r="E4" s="29"/>
      <c r="F4" s="29"/>
      <c r="G4" s="29"/>
      <c r="H4" s="29"/>
      <c r="I4" s="29"/>
      <c r="J4" s="29"/>
      <c r="K4" s="29"/>
      <c r="L4" s="29"/>
      <c r="M4" s="29"/>
      <c r="N4" s="29"/>
      <c r="O4" s="29"/>
      <c r="P4" s="29"/>
      <c r="Q4" s="29"/>
      <c r="R4" s="140"/>
      <c r="S4" s="140"/>
      <c r="T4" s="140"/>
      <c r="U4" s="140"/>
      <c r="V4" s="140"/>
      <c r="W4" s="140"/>
      <c r="X4" s="140"/>
      <c r="Y4" s="140"/>
      <c r="Z4" s="140"/>
      <c r="AA4" s="140"/>
      <c r="AB4" s="140"/>
      <c r="AC4" s="140"/>
      <c r="AD4" s="140"/>
      <c r="AE4" s="140"/>
      <c r="AF4" s="140"/>
      <c r="AG4" s="140"/>
      <c r="AH4" s="140"/>
      <c r="AI4" s="140"/>
      <c r="AJ4" s="140"/>
    </row>
    <row r="5" spans="1:36" ht="26.25" customHeight="1">
      <c r="A5" s="152"/>
      <c r="B5" s="569"/>
      <c r="C5" s="653" t="s">
        <v>50</v>
      </c>
      <c r="D5" s="654"/>
      <c r="E5" s="655"/>
      <c r="F5" s="653" t="str">
        <f>H5+1 &amp; " en later"</f>
        <v>2004 en later</v>
      </c>
      <c r="G5" s="655"/>
      <c r="H5" s="653">
        <v>2003</v>
      </c>
      <c r="I5" s="655"/>
      <c r="J5" s="654">
        <f>H5-1</f>
        <v>2002</v>
      </c>
      <c r="K5" s="655"/>
      <c r="L5" s="654">
        <f>J5-1</f>
        <v>2001</v>
      </c>
      <c r="M5" s="655"/>
      <c r="N5" s="654">
        <f>L5-1</f>
        <v>2000</v>
      </c>
      <c r="O5" s="655"/>
      <c r="P5" s="654">
        <f>N5-1</f>
        <v>1999</v>
      </c>
      <c r="Q5" s="655"/>
      <c r="R5" s="654">
        <f>P5-1</f>
        <v>1998</v>
      </c>
      <c r="S5" s="655"/>
      <c r="T5" s="654">
        <f>R5-1</f>
        <v>1997</v>
      </c>
      <c r="U5" s="655"/>
      <c r="V5" s="654">
        <f>T5-1</f>
        <v>1996</v>
      </c>
      <c r="W5" s="655"/>
      <c r="X5" s="654">
        <f>V5-1</f>
        <v>1995</v>
      </c>
      <c r="Y5" s="655"/>
      <c r="Z5" s="654">
        <f>X5-1</f>
        <v>1994</v>
      </c>
      <c r="AA5" s="655"/>
      <c r="AB5" s="654">
        <f>Z5-1</f>
        <v>1993</v>
      </c>
      <c r="AC5" s="655"/>
      <c r="AD5" s="654">
        <f>AB5-1</f>
        <v>1992</v>
      </c>
      <c r="AE5" s="655"/>
      <c r="AF5" s="654">
        <f>AD5-1</f>
        <v>1991</v>
      </c>
      <c r="AG5" s="655"/>
      <c r="AH5" s="653" t="str">
        <f>AF5-1 &amp; " en vroeger"</f>
        <v>1990 en vroeger</v>
      </c>
      <c r="AI5" s="655"/>
      <c r="AJ5" s="140"/>
    </row>
    <row r="6" spans="1:36" ht="18.75" customHeight="1">
      <c r="A6" s="154"/>
      <c r="B6" s="570"/>
      <c r="C6" s="571" t="s">
        <v>51</v>
      </c>
      <c r="D6" s="572" t="s">
        <v>52</v>
      </c>
      <c r="E6" s="573" t="s">
        <v>53</v>
      </c>
      <c r="F6" s="571" t="s">
        <v>51</v>
      </c>
      <c r="G6" s="573" t="s">
        <v>52</v>
      </c>
      <c r="H6" s="571" t="s">
        <v>51</v>
      </c>
      <c r="I6" s="573" t="s">
        <v>52</v>
      </c>
      <c r="J6" s="572" t="s">
        <v>51</v>
      </c>
      <c r="K6" s="572" t="s">
        <v>52</v>
      </c>
      <c r="L6" s="571" t="s">
        <v>51</v>
      </c>
      <c r="M6" s="573" t="s">
        <v>52</v>
      </c>
      <c r="N6" s="572" t="s">
        <v>51</v>
      </c>
      <c r="O6" s="572" t="s">
        <v>52</v>
      </c>
      <c r="P6" s="571" t="s">
        <v>51</v>
      </c>
      <c r="Q6" s="573" t="s">
        <v>52</v>
      </c>
      <c r="R6" s="571" t="s">
        <v>51</v>
      </c>
      <c r="S6" s="573" t="s">
        <v>52</v>
      </c>
      <c r="T6" s="571" t="s">
        <v>51</v>
      </c>
      <c r="U6" s="573" t="s">
        <v>52</v>
      </c>
      <c r="V6" s="571" t="s">
        <v>51</v>
      </c>
      <c r="W6" s="573" t="s">
        <v>52</v>
      </c>
      <c r="X6" s="571" t="s">
        <v>51</v>
      </c>
      <c r="Y6" s="573" t="s">
        <v>52</v>
      </c>
      <c r="Z6" s="571" t="s">
        <v>51</v>
      </c>
      <c r="AA6" s="573" t="s">
        <v>52</v>
      </c>
      <c r="AB6" s="571" t="s">
        <v>51</v>
      </c>
      <c r="AC6" s="573" t="s">
        <v>52</v>
      </c>
      <c r="AD6" s="571" t="s">
        <v>51</v>
      </c>
      <c r="AE6" s="573" t="s">
        <v>52</v>
      </c>
      <c r="AF6" s="571" t="s">
        <v>51</v>
      </c>
      <c r="AG6" s="573" t="s">
        <v>52</v>
      </c>
      <c r="AH6" s="571" t="s">
        <v>51</v>
      </c>
      <c r="AI6" s="572" t="s">
        <v>52</v>
      </c>
      <c r="AJ6" s="140"/>
    </row>
    <row r="7" spans="1:36">
      <c r="A7" s="1" t="s">
        <v>54</v>
      </c>
      <c r="B7" s="141"/>
      <c r="C7" s="574"/>
      <c r="D7" s="575"/>
      <c r="E7" s="576"/>
      <c r="F7" s="574"/>
      <c r="G7" s="576"/>
      <c r="H7" s="574"/>
      <c r="I7" s="576"/>
      <c r="J7" s="575"/>
      <c r="K7" s="575"/>
      <c r="L7" s="574"/>
      <c r="M7" s="576"/>
      <c r="N7" s="575"/>
      <c r="O7" s="575"/>
      <c r="P7" s="574"/>
      <c r="Q7" s="576"/>
      <c r="R7" s="574"/>
      <c r="S7" s="576"/>
      <c r="T7" s="574"/>
      <c r="U7" s="576"/>
      <c r="V7" s="574"/>
      <c r="W7" s="576"/>
      <c r="X7" s="574"/>
      <c r="Y7" s="576"/>
      <c r="Z7" s="574"/>
      <c r="AA7" s="576"/>
      <c r="AB7" s="574"/>
      <c r="AC7" s="576"/>
      <c r="AD7" s="574"/>
      <c r="AE7" s="576"/>
      <c r="AF7" s="574"/>
      <c r="AG7" s="576"/>
      <c r="AH7" s="574"/>
      <c r="AI7" s="575"/>
      <c r="AJ7" s="140"/>
    </row>
    <row r="8" spans="1:36">
      <c r="A8" s="140"/>
      <c r="B8" s="141" t="s">
        <v>137</v>
      </c>
      <c r="C8" s="395">
        <v>108</v>
      </c>
      <c r="D8" s="396">
        <v>82</v>
      </c>
      <c r="E8" s="397">
        <v>190</v>
      </c>
      <c r="F8" s="395">
        <v>0</v>
      </c>
      <c r="G8" s="397">
        <v>0</v>
      </c>
      <c r="H8" s="395">
        <v>2</v>
      </c>
      <c r="I8" s="397">
        <v>2</v>
      </c>
      <c r="J8" s="396">
        <v>12</v>
      </c>
      <c r="K8" s="396">
        <v>3</v>
      </c>
      <c r="L8" s="395">
        <v>14</v>
      </c>
      <c r="M8" s="397">
        <v>11</v>
      </c>
      <c r="N8" s="396">
        <v>18</v>
      </c>
      <c r="O8" s="396">
        <v>13</v>
      </c>
      <c r="P8" s="395">
        <v>16</v>
      </c>
      <c r="Q8" s="397">
        <v>7</v>
      </c>
      <c r="R8" s="395">
        <v>13</v>
      </c>
      <c r="S8" s="397">
        <v>11</v>
      </c>
      <c r="T8" s="395">
        <v>8</v>
      </c>
      <c r="U8" s="397">
        <v>6</v>
      </c>
      <c r="V8" s="395">
        <v>5</v>
      </c>
      <c r="W8" s="397">
        <v>9</v>
      </c>
      <c r="X8" s="395">
        <v>3</v>
      </c>
      <c r="Y8" s="397">
        <v>0</v>
      </c>
      <c r="Z8" s="395">
        <v>1</v>
      </c>
      <c r="AA8" s="397">
        <v>2</v>
      </c>
      <c r="AB8" s="395">
        <v>2</v>
      </c>
      <c r="AC8" s="397">
        <v>2</v>
      </c>
      <c r="AD8" s="395">
        <v>0</v>
      </c>
      <c r="AE8" s="397">
        <v>1</v>
      </c>
      <c r="AF8" s="395">
        <v>1</v>
      </c>
      <c r="AG8" s="397">
        <v>2</v>
      </c>
      <c r="AH8" s="395">
        <v>13</v>
      </c>
      <c r="AI8" s="396">
        <v>13</v>
      </c>
      <c r="AJ8" s="140"/>
    </row>
    <row r="9" spans="1:36">
      <c r="A9" s="140"/>
      <c r="B9" s="141" t="s">
        <v>138</v>
      </c>
      <c r="C9" s="395">
        <v>74</v>
      </c>
      <c r="D9" s="396">
        <v>35</v>
      </c>
      <c r="E9" s="397">
        <v>109</v>
      </c>
      <c r="F9" s="395">
        <v>0</v>
      </c>
      <c r="G9" s="397">
        <v>0</v>
      </c>
      <c r="H9" s="395">
        <v>10</v>
      </c>
      <c r="I9" s="397">
        <v>5</v>
      </c>
      <c r="J9" s="396">
        <v>27</v>
      </c>
      <c r="K9" s="396">
        <v>6</v>
      </c>
      <c r="L9" s="395">
        <v>13</v>
      </c>
      <c r="M9" s="397">
        <v>10</v>
      </c>
      <c r="N9" s="396">
        <v>13</v>
      </c>
      <c r="O9" s="396">
        <v>4</v>
      </c>
      <c r="P9" s="395">
        <v>5</v>
      </c>
      <c r="Q9" s="397">
        <v>5</v>
      </c>
      <c r="R9" s="395">
        <v>1</v>
      </c>
      <c r="S9" s="397">
        <v>2</v>
      </c>
      <c r="T9" s="395">
        <v>0</v>
      </c>
      <c r="U9" s="397">
        <v>0</v>
      </c>
      <c r="V9" s="395">
        <v>0</v>
      </c>
      <c r="W9" s="397">
        <v>0</v>
      </c>
      <c r="X9" s="395">
        <v>0</v>
      </c>
      <c r="Y9" s="397">
        <v>0</v>
      </c>
      <c r="Z9" s="395">
        <v>1</v>
      </c>
      <c r="AA9" s="397">
        <v>0</v>
      </c>
      <c r="AB9" s="395">
        <v>0</v>
      </c>
      <c r="AC9" s="397">
        <v>1</v>
      </c>
      <c r="AD9" s="395">
        <v>0</v>
      </c>
      <c r="AE9" s="397">
        <v>0</v>
      </c>
      <c r="AF9" s="395">
        <v>0</v>
      </c>
      <c r="AG9" s="397">
        <v>0</v>
      </c>
      <c r="AH9" s="395">
        <v>4</v>
      </c>
      <c r="AI9" s="396">
        <v>2</v>
      </c>
      <c r="AJ9" s="140"/>
    </row>
    <row r="10" spans="1:36">
      <c r="A10" s="140"/>
      <c r="B10" s="141" t="s">
        <v>144</v>
      </c>
      <c r="C10" s="395">
        <v>5725</v>
      </c>
      <c r="D10" s="396">
        <v>3246</v>
      </c>
      <c r="E10" s="397">
        <v>8971</v>
      </c>
      <c r="F10" s="395">
        <v>1</v>
      </c>
      <c r="G10" s="397">
        <v>2</v>
      </c>
      <c r="H10" s="395">
        <v>264</v>
      </c>
      <c r="I10" s="397">
        <v>93</v>
      </c>
      <c r="J10" s="396">
        <v>633</v>
      </c>
      <c r="K10" s="396">
        <v>322</v>
      </c>
      <c r="L10" s="395">
        <v>850</v>
      </c>
      <c r="M10" s="397">
        <v>470</v>
      </c>
      <c r="N10" s="396">
        <v>891</v>
      </c>
      <c r="O10" s="396">
        <v>468</v>
      </c>
      <c r="P10" s="395">
        <v>692</v>
      </c>
      <c r="Q10" s="397">
        <v>379</v>
      </c>
      <c r="R10" s="395">
        <v>493</v>
      </c>
      <c r="S10" s="397">
        <v>245</v>
      </c>
      <c r="T10" s="395">
        <v>396</v>
      </c>
      <c r="U10" s="397">
        <v>178</v>
      </c>
      <c r="V10" s="395">
        <v>218</v>
      </c>
      <c r="W10" s="397">
        <v>118</v>
      </c>
      <c r="X10" s="395">
        <v>178</v>
      </c>
      <c r="Y10" s="397">
        <v>92</v>
      </c>
      <c r="Z10" s="395">
        <v>118</v>
      </c>
      <c r="AA10" s="397">
        <v>79</v>
      </c>
      <c r="AB10" s="395">
        <v>107</v>
      </c>
      <c r="AC10" s="397">
        <v>63</v>
      </c>
      <c r="AD10" s="395">
        <v>99</v>
      </c>
      <c r="AE10" s="397">
        <v>85</v>
      </c>
      <c r="AF10" s="395">
        <v>97</v>
      </c>
      <c r="AG10" s="397">
        <v>53</v>
      </c>
      <c r="AH10" s="395">
        <v>688</v>
      </c>
      <c r="AI10" s="396">
        <v>599</v>
      </c>
      <c r="AJ10" s="140"/>
    </row>
    <row r="11" spans="1:36" ht="26.4">
      <c r="A11" s="140"/>
      <c r="B11" s="141" t="s">
        <v>145</v>
      </c>
      <c r="C11" s="395">
        <v>91</v>
      </c>
      <c r="D11" s="396">
        <v>357</v>
      </c>
      <c r="E11" s="397">
        <v>448</v>
      </c>
      <c r="F11" s="395">
        <v>0</v>
      </c>
      <c r="G11" s="397">
        <v>0</v>
      </c>
      <c r="H11" s="395">
        <v>4</v>
      </c>
      <c r="I11" s="397">
        <v>4</v>
      </c>
      <c r="J11" s="396">
        <v>7</v>
      </c>
      <c r="K11" s="396">
        <v>27</v>
      </c>
      <c r="L11" s="395">
        <v>8</v>
      </c>
      <c r="M11" s="397">
        <v>41</v>
      </c>
      <c r="N11" s="396">
        <v>19</v>
      </c>
      <c r="O11" s="396">
        <v>43</v>
      </c>
      <c r="P11" s="395">
        <v>11</v>
      </c>
      <c r="Q11" s="397">
        <v>47</v>
      </c>
      <c r="R11" s="395">
        <v>8</v>
      </c>
      <c r="S11" s="397">
        <v>35</v>
      </c>
      <c r="T11" s="395">
        <v>11</v>
      </c>
      <c r="U11" s="397">
        <v>18</v>
      </c>
      <c r="V11" s="395">
        <v>5</v>
      </c>
      <c r="W11" s="397">
        <v>14</v>
      </c>
      <c r="X11" s="395">
        <v>1</v>
      </c>
      <c r="Y11" s="397">
        <v>10</v>
      </c>
      <c r="Z11" s="395">
        <v>1</v>
      </c>
      <c r="AA11" s="397">
        <v>10</v>
      </c>
      <c r="AB11" s="395">
        <v>3</v>
      </c>
      <c r="AC11" s="397">
        <v>2</v>
      </c>
      <c r="AD11" s="395">
        <v>3</v>
      </c>
      <c r="AE11" s="397">
        <v>6</v>
      </c>
      <c r="AF11" s="395">
        <v>1</v>
      </c>
      <c r="AG11" s="397">
        <v>6</v>
      </c>
      <c r="AH11" s="395">
        <v>9</v>
      </c>
      <c r="AI11" s="396">
        <v>94</v>
      </c>
      <c r="AJ11" s="140"/>
    </row>
    <row r="12" spans="1:36">
      <c r="A12" s="140"/>
      <c r="B12" s="141" t="s">
        <v>146</v>
      </c>
      <c r="C12" s="395">
        <v>2932</v>
      </c>
      <c r="D12" s="396">
        <v>318</v>
      </c>
      <c r="E12" s="397">
        <v>3250</v>
      </c>
      <c r="F12" s="395">
        <v>0</v>
      </c>
      <c r="G12" s="397">
        <v>0</v>
      </c>
      <c r="H12" s="395">
        <v>311</v>
      </c>
      <c r="I12" s="397">
        <v>22</v>
      </c>
      <c r="J12" s="396">
        <v>638</v>
      </c>
      <c r="K12" s="396">
        <v>50</v>
      </c>
      <c r="L12" s="395">
        <v>602</v>
      </c>
      <c r="M12" s="397">
        <v>36</v>
      </c>
      <c r="N12" s="396">
        <v>419</v>
      </c>
      <c r="O12" s="396">
        <v>41</v>
      </c>
      <c r="P12" s="395">
        <v>270</v>
      </c>
      <c r="Q12" s="397">
        <v>34</v>
      </c>
      <c r="R12" s="395">
        <v>162</v>
      </c>
      <c r="S12" s="397">
        <v>20</v>
      </c>
      <c r="T12" s="395">
        <v>89</v>
      </c>
      <c r="U12" s="397">
        <v>13</v>
      </c>
      <c r="V12" s="395">
        <v>55</v>
      </c>
      <c r="W12" s="397">
        <v>12</v>
      </c>
      <c r="X12" s="395">
        <v>53</v>
      </c>
      <c r="Y12" s="397">
        <v>12</v>
      </c>
      <c r="Z12" s="395">
        <v>23</v>
      </c>
      <c r="AA12" s="397">
        <v>10</v>
      </c>
      <c r="AB12" s="395">
        <v>25</v>
      </c>
      <c r="AC12" s="397">
        <v>2</v>
      </c>
      <c r="AD12" s="395">
        <v>23</v>
      </c>
      <c r="AE12" s="397">
        <v>11</v>
      </c>
      <c r="AF12" s="395">
        <v>25</v>
      </c>
      <c r="AG12" s="397">
        <v>7</v>
      </c>
      <c r="AH12" s="395">
        <v>237</v>
      </c>
      <c r="AI12" s="396">
        <v>48</v>
      </c>
      <c r="AJ12" s="140"/>
    </row>
    <row r="13" spans="1:36">
      <c r="A13" s="140"/>
      <c r="B13" s="141" t="s">
        <v>149</v>
      </c>
      <c r="C13" s="395">
        <v>540</v>
      </c>
      <c r="D13" s="396">
        <v>434</v>
      </c>
      <c r="E13" s="397">
        <v>974</v>
      </c>
      <c r="F13" s="395">
        <v>0</v>
      </c>
      <c r="G13" s="397">
        <v>0</v>
      </c>
      <c r="H13" s="395">
        <v>0</v>
      </c>
      <c r="I13" s="397">
        <v>0</v>
      </c>
      <c r="J13" s="396">
        <v>0</v>
      </c>
      <c r="K13" s="396">
        <v>0</v>
      </c>
      <c r="L13" s="395">
        <v>0</v>
      </c>
      <c r="M13" s="397">
        <v>0</v>
      </c>
      <c r="N13" s="396">
        <v>0</v>
      </c>
      <c r="O13" s="396">
        <v>1</v>
      </c>
      <c r="P13" s="395">
        <v>3</v>
      </c>
      <c r="Q13" s="397">
        <v>8</v>
      </c>
      <c r="R13" s="395">
        <v>5</v>
      </c>
      <c r="S13" s="397">
        <v>6</v>
      </c>
      <c r="T13" s="395">
        <v>6</v>
      </c>
      <c r="U13" s="397">
        <v>11</v>
      </c>
      <c r="V13" s="395">
        <v>15</v>
      </c>
      <c r="W13" s="397">
        <v>14</v>
      </c>
      <c r="X13" s="395">
        <v>21</v>
      </c>
      <c r="Y13" s="397">
        <v>17</v>
      </c>
      <c r="Z13" s="395">
        <v>12</v>
      </c>
      <c r="AA13" s="397">
        <v>14</v>
      </c>
      <c r="AB13" s="395">
        <v>16</v>
      </c>
      <c r="AC13" s="397">
        <v>15</v>
      </c>
      <c r="AD13" s="395">
        <v>18</v>
      </c>
      <c r="AE13" s="397">
        <v>12</v>
      </c>
      <c r="AF13" s="395">
        <v>22</v>
      </c>
      <c r="AG13" s="397">
        <v>19</v>
      </c>
      <c r="AH13" s="395">
        <v>422</v>
      </c>
      <c r="AI13" s="396">
        <v>317</v>
      </c>
      <c r="AJ13" s="140"/>
    </row>
    <row r="14" spans="1:36">
      <c r="A14" s="140"/>
      <c r="B14" s="141" t="s">
        <v>150</v>
      </c>
      <c r="C14" s="395">
        <v>1443</v>
      </c>
      <c r="D14" s="396">
        <v>4164</v>
      </c>
      <c r="E14" s="397">
        <v>5607</v>
      </c>
      <c r="F14" s="395">
        <v>0</v>
      </c>
      <c r="G14" s="397">
        <v>1</v>
      </c>
      <c r="H14" s="395">
        <v>51</v>
      </c>
      <c r="I14" s="397">
        <v>156</v>
      </c>
      <c r="J14" s="396">
        <v>138</v>
      </c>
      <c r="K14" s="396">
        <v>494</v>
      </c>
      <c r="L14" s="395">
        <v>210</v>
      </c>
      <c r="M14" s="397">
        <v>691</v>
      </c>
      <c r="N14" s="396">
        <v>173</v>
      </c>
      <c r="O14" s="396">
        <v>604</v>
      </c>
      <c r="P14" s="395">
        <v>159</v>
      </c>
      <c r="Q14" s="397">
        <v>474</v>
      </c>
      <c r="R14" s="395">
        <v>135</v>
      </c>
      <c r="S14" s="397">
        <v>335</v>
      </c>
      <c r="T14" s="395">
        <v>74</v>
      </c>
      <c r="U14" s="397">
        <v>197</v>
      </c>
      <c r="V14" s="395">
        <v>46</v>
      </c>
      <c r="W14" s="397">
        <v>130</v>
      </c>
      <c r="X14" s="395">
        <v>41</v>
      </c>
      <c r="Y14" s="397">
        <v>104</v>
      </c>
      <c r="Z14" s="395">
        <v>38</v>
      </c>
      <c r="AA14" s="397">
        <v>72</v>
      </c>
      <c r="AB14" s="395">
        <v>34</v>
      </c>
      <c r="AC14" s="397">
        <v>61</v>
      </c>
      <c r="AD14" s="395">
        <v>35</v>
      </c>
      <c r="AE14" s="397">
        <v>55</v>
      </c>
      <c r="AF14" s="395">
        <v>28</v>
      </c>
      <c r="AG14" s="397">
        <v>47</v>
      </c>
      <c r="AH14" s="395">
        <v>281</v>
      </c>
      <c r="AI14" s="396">
        <v>743</v>
      </c>
      <c r="AJ14" s="140"/>
    </row>
    <row r="15" spans="1:36" s="8" customFormat="1">
      <c r="B15" s="65" t="s">
        <v>50</v>
      </c>
      <c r="C15" s="367">
        <v>10913</v>
      </c>
      <c r="D15" s="368">
        <v>8636</v>
      </c>
      <c r="E15" s="369">
        <v>19549</v>
      </c>
      <c r="F15" s="367">
        <v>1</v>
      </c>
      <c r="G15" s="369">
        <v>3</v>
      </c>
      <c r="H15" s="367">
        <v>642</v>
      </c>
      <c r="I15" s="369">
        <v>282</v>
      </c>
      <c r="J15" s="368">
        <v>1455</v>
      </c>
      <c r="K15" s="368">
        <v>902</v>
      </c>
      <c r="L15" s="367">
        <v>1697</v>
      </c>
      <c r="M15" s="369">
        <v>1259</v>
      </c>
      <c r="N15" s="368">
        <v>1533</v>
      </c>
      <c r="O15" s="368">
        <v>1174</v>
      </c>
      <c r="P15" s="367">
        <v>1156</v>
      </c>
      <c r="Q15" s="369">
        <v>954</v>
      </c>
      <c r="R15" s="367">
        <v>817</v>
      </c>
      <c r="S15" s="369">
        <v>654</v>
      </c>
      <c r="T15" s="367">
        <v>584</v>
      </c>
      <c r="U15" s="369">
        <v>423</v>
      </c>
      <c r="V15" s="367">
        <v>344</v>
      </c>
      <c r="W15" s="369">
        <v>297</v>
      </c>
      <c r="X15" s="367">
        <v>297</v>
      </c>
      <c r="Y15" s="369">
        <v>235</v>
      </c>
      <c r="Z15" s="367">
        <v>194</v>
      </c>
      <c r="AA15" s="369">
        <v>187</v>
      </c>
      <c r="AB15" s="367">
        <v>187</v>
      </c>
      <c r="AC15" s="369">
        <v>146</v>
      </c>
      <c r="AD15" s="367">
        <v>178</v>
      </c>
      <c r="AE15" s="369">
        <v>170</v>
      </c>
      <c r="AF15" s="367">
        <v>174</v>
      </c>
      <c r="AG15" s="369">
        <v>134</v>
      </c>
      <c r="AH15" s="367">
        <v>1654</v>
      </c>
      <c r="AI15" s="368">
        <v>1816</v>
      </c>
      <c r="AJ15" s="140"/>
    </row>
    <row r="16" spans="1:36">
      <c r="A16" s="1" t="s">
        <v>55</v>
      </c>
      <c r="B16" s="141"/>
      <c r="C16" s="574"/>
      <c r="D16" s="575"/>
      <c r="E16" s="576"/>
      <c r="F16" s="574"/>
      <c r="G16" s="576"/>
      <c r="H16" s="574"/>
      <c r="I16" s="576"/>
      <c r="J16" s="575"/>
      <c r="K16" s="575"/>
      <c r="L16" s="574"/>
      <c r="M16" s="576"/>
      <c r="N16" s="575"/>
      <c r="O16" s="575"/>
      <c r="P16" s="574"/>
      <c r="Q16" s="576"/>
      <c r="R16" s="574"/>
      <c r="S16" s="576"/>
      <c r="T16" s="574"/>
      <c r="U16" s="576"/>
      <c r="V16" s="574"/>
      <c r="W16" s="576"/>
      <c r="X16" s="574"/>
      <c r="Y16" s="576"/>
      <c r="Z16" s="574"/>
      <c r="AA16" s="576"/>
      <c r="AB16" s="574"/>
      <c r="AC16" s="576"/>
      <c r="AD16" s="574"/>
      <c r="AE16" s="576"/>
      <c r="AF16" s="574"/>
      <c r="AG16" s="576"/>
      <c r="AH16" s="574"/>
      <c r="AI16" s="575"/>
      <c r="AJ16" s="140"/>
    </row>
    <row r="17" spans="1:39">
      <c r="A17" s="140"/>
      <c r="B17" s="141" t="s">
        <v>137</v>
      </c>
      <c r="C17" s="395">
        <v>1</v>
      </c>
      <c r="D17" s="396">
        <v>0</v>
      </c>
      <c r="E17" s="397">
        <v>1</v>
      </c>
      <c r="F17" s="395">
        <v>0</v>
      </c>
      <c r="G17" s="397">
        <v>0</v>
      </c>
      <c r="H17" s="395">
        <v>0</v>
      </c>
      <c r="I17" s="397">
        <v>0</v>
      </c>
      <c r="J17" s="396">
        <v>0</v>
      </c>
      <c r="K17" s="396">
        <v>0</v>
      </c>
      <c r="L17" s="395">
        <v>0</v>
      </c>
      <c r="M17" s="397">
        <v>0</v>
      </c>
      <c r="N17" s="396">
        <v>0</v>
      </c>
      <c r="O17" s="396">
        <v>0</v>
      </c>
      <c r="P17" s="395">
        <v>0</v>
      </c>
      <c r="Q17" s="397">
        <v>0</v>
      </c>
      <c r="R17" s="395">
        <v>0</v>
      </c>
      <c r="S17" s="397">
        <v>0</v>
      </c>
      <c r="T17" s="395">
        <v>0</v>
      </c>
      <c r="U17" s="397">
        <v>0</v>
      </c>
      <c r="V17" s="395">
        <v>1</v>
      </c>
      <c r="W17" s="397">
        <v>0</v>
      </c>
      <c r="X17" s="395">
        <v>0</v>
      </c>
      <c r="Y17" s="397">
        <v>0</v>
      </c>
      <c r="Z17" s="395">
        <v>0</v>
      </c>
      <c r="AA17" s="397">
        <v>0</v>
      </c>
      <c r="AB17" s="395">
        <v>0</v>
      </c>
      <c r="AC17" s="397">
        <v>0</v>
      </c>
      <c r="AD17" s="395">
        <v>0</v>
      </c>
      <c r="AE17" s="397">
        <v>0</v>
      </c>
      <c r="AF17" s="395">
        <v>0</v>
      </c>
      <c r="AG17" s="397">
        <v>0</v>
      </c>
      <c r="AH17" s="395">
        <v>0</v>
      </c>
      <c r="AI17" s="396">
        <v>0</v>
      </c>
      <c r="AJ17" s="140"/>
      <c r="AK17" s="140"/>
      <c r="AL17" s="140"/>
      <c r="AM17" s="140"/>
    </row>
    <row r="18" spans="1:39">
      <c r="A18" s="140"/>
      <c r="B18" s="141" t="s">
        <v>144</v>
      </c>
      <c r="C18" s="395">
        <v>18</v>
      </c>
      <c r="D18" s="396">
        <v>10</v>
      </c>
      <c r="E18" s="397">
        <v>28</v>
      </c>
      <c r="F18" s="395">
        <v>0</v>
      </c>
      <c r="G18" s="397">
        <v>0</v>
      </c>
      <c r="H18" s="395">
        <v>0</v>
      </c>
      <c r="I18" s="397">
        <v>0</v>
      </c>
      <c r="J18" s="396">
        <v>0</v>
      </c>
      <c r="K18" s="396">
        <v>0</v>
      </c>
      <c r="L18" s="395">
        <v>0</v>
      </c>
      <c r="M18" s="397">
        <v>0</v>
      </c>
      <c r="N18" s="396">
        <v>1</v>
      </c>
      <c r="O18" s="396">
        <v>1</v>
      </c>
      <c r="P18" s="395">
        <v>0</v>
      </c>
      <c r="Q18" s="397">
        <v>1</v>
      </c>
      <c r="R18" s="395">
        <v>3</v>
      </c>
      <c r="S18" s="397">
        <v>0</v>
      </c>
      <c r="T18" s="395">
        <v>1</v>
      </c>
      <c r="U18" s="397">
        <v>2</v>
      </c>
      <c r="V18" s="395">
        <v>0</v>
      </c>
      <c r="W18" s="397">
        <v>0</v>
      </c>
      <c r="X18" s="395">
        <v>2</v>
      </c>
      <c r="Y18" s="397">
        <v>1</v>
      </c>
      <c r="Z18" s="395">
        <v>1</v>
      </c>
      <c r="AA18" s="397">
        <v>1</v>
      </c>
      <c r="AB18" s="395">
        <v>0</v>
      </c>
      <c r="AC18" s="397">
        <v>1</v>
      </c>
      <c r="AD18" s="395">
        <v>2</v>
      </c>
      <c r="AE18" s="397">
        <v>1</v>
      </c>
      <c r="AF18" s="395">
        <v>0</v>
      </c>
      <c r="AG18" s="397">
        <v>0</v>
      </c>
      <c r="AH18" s="395">
        <v>8</v>
      </c>
      <c r="AI18" s="396">
        <v>2</v>
      </c>
      <c r="AJ18" s="140"/>
      <c r="AK18" s="140"/>
      <c r="AL18" s="140"/>
      <c r="AM18" s="140"/>
    </row>
    <row r="19" spans="1:39">
      <c r="A19" s="140"/>
      <c r="B19" s="141" t="s">
        <v>146</v>
      </c>
      <c r="C19" s="395">
        <v>7</v>
      </c>
      <c r="D19" s="396">
        <v>1</v>
      </c>
      <c r="E19" s="397">
        <v>8</v>
      </c>
      <c r="F19" s="395">
        <v>0</v>
      </c>
      <c r="G19" s="397">
        <v>0</v>
      </c>
      <c r="H19" s="395">
        <v>0</v>
      </c>
      <c r="I19" s="397">
        <v>0</v>
      </c>
      <c r="J19" s="396">
        <v>0</v>
      </c>
      <c r="K19" s="396">
        <v>0</v>
      </c>
      <c r="L19" s="395">
        <v>0</v>
      </c>
      <c r="M19" s="397">
        <v>0</v>
      </c>
      <c r="N19" s="396">
        <v>1</v>
      </c>
      <c r="O19" s="396">
        <v>0</v>
      </c>
      <c r="P19" s="395">
        <v>0</v>
      </c>
      <c r="Q19" s="397">
        <v>0</v>
      </c>
      <c r="R19" s="395">
        <v>0</v>
      </c>
      <c r="S19" s="397">
        <v>0</v>
      </c>
      <c r="T19" s="395">
        <v>0</v>
      </c>
      <c r="U19" s="397">
        <v>0</v>
      </c>
      <c r="V19" s="395">
        <v>1</v>
      </c>
      <c r="W19" s="397">
        <v>0</v>
      </c>
      <c r="X19" s="395">
        <v>0</v>
      </c>
      <c r="Y19" s="397">
        <v>0</v>
      </c>
      <c r="Z19" s="395">
        <v>1</v>
      </c>
      <c r="AA19" s="397">
        <v>0</v>
      </c>
      <c r="AB19" s="395">
        <v>0</v>
      </c>
      <c r="AC19" s="397">
        <v>0</v>
      </c>
      <c r="AD19" s="395">
        <v>0</v>
      </c>
      <c r="AE19" s="397">
        <v>0</v>
      </c>
      <c r="AF19" s="395">
        <v>1</v>
      </c>
      <c r="AG19" s="397">
        <v>0</v>
      </c>
      <c r="AH19" s="395">
        <v>3</v>
      </c>
      <c r="AI19" s="396">
        <v>1</v>
      </c>
      <c r="AJ19" s="140"/>
      <c r="AK19" s="140"/>
      <c r="AL19" s="140"/>
      <c r="AM19" s="140"/>
    </row>
    <row r="20" spans="1:39">
      <c r="A20" s="140"/>
      <c r="B20" s="141" t="s">
        <v>150</v>
      </c>
      <c r="C20" s="395">
        <v>11</v>
      </c>
      <c r="D20" s="396">
        <v>29</v>
      </c>
      <c r="E20" s="397">
        <v>40</v>
      </c>
      <c r="F20" s="395">
        <v>0</v>
      </c>
      <c r="G20" s="397">
        <v>0</v>
      </c>
      <c r="H20" s="395">
        <v>0</v>
      </c>
      <c r="I20" s="397">
        <v>0</v>
      </c>
      <c r="J20" s="396">
        <v>0</v>
      </c>
      <c r="K20" s="396">
        <v>0</v>
      </c>
      <c r="L20" s="395">
        <v>0</v>
      </c>
      <c r="M20" s="397">
        <v>0</v>
      </c>
      <c r="N20" s="396">
        <v>0</v>
      </c>
      <c r="O20" s="396">
        <v>0</v>
      </c>
      <c r="P20" s="395">
        <v>1</v>
      </c>
      <c r="Q20" s="397">
        <v>7</v>
      </c>
      <c r="R20" s="395">
        <v>1</v>
      </c>
      <c r="S20" s="397">
        <v>5</v>
      </c>
      <c r="T20" s="395">
        <v>1</v>
      </c>
      <c r="U20" s="397">
        <v>3</v>
      </c>
      <c r="V20" s="395">
        <v>1</v>
      </c>
      <c r="W20" s="397">
        <v>2</v>
      </c>
      <c r="X20" s="395">
        <v>1</v>
      </c>
      <c r="Y20" s="397">
        <v>0</v>
      </c>
      <c r="Z20" s="395">
        <v>1</v>
      </c>
      <c r="AA20" s="397">
        <v>0</v>
      </c>
      <c r="AB20" s="395">
        <v>1</v>
      </c>
      <c r="AC20" s="397">
        <v>2</v>
      </c>
      <c r="AD20" s="395">
        <v>0</v>
      </c>
      <c r="AE20" s="397">
        <v>0</v>
      </c>
      <c r="AF20" s="395">
        <v>0</v>
      </c>
      <c r="AG20" s="397">
        <v>1</v>
      </c>
      <c r="AH20" s="395">
        <v>4</v>
      </c>
      <c r="AI20" s="396">
        <v>9</v>
      </c>
      <c r="AJ20" s="140"/>
      <c r="AK20" s="140"/>
      <c r="AL20" s="140"/>
      <c r="AM20" s="140"/>
    </row>
    <row r="21" spans="1:39" s="8" customFormat="1">
      <c r="B21" s="65" t="s">
        <v>50</v>
      </c>
      <c r="C21" s="367">
        <v>37</v>
      </c>
      <c r="D21" s="368">
        <v>40</v>
      </c>
      <c r="E21" s="369">
        <v>77</v>
      </c>
      <c r="F21" s="367">
        <v>0</v>
      </c>
      <c r="G21" s="369">
        <v>0</v>
      </c>
      <c r="H21" s="367">
        <v>0</v>
      </c>
      <c r="I21" s="369">
        <v>0</v>
      </c>
      <c r="J21" s="368">
        <v>0</v>
      </c>
      <c r="K21" s="368">
        <v>0</v>
      </c>
      <c r="L21" s="367">
        <v>0</v>
      </c>
      <c r="M21" s="369">
        <v>0</v>
      </c>
      <c r="N21" s="368">
        <v>2</v>
      </c>
      <c r="O21" s="368">
        <v>1</v>
      </c>
      <c r="P21" s="367">
        <v>1</v>
      </c>
      <c r="Q21" s="369">
        <v>8</v>
      </c>
      <c r="R21" s="367">
        <v>4</v>
      </c>
      <c r="S21" s="369">
        <v>5</v>
      </c>
      <c r="T21" s="367">
        <v>2</v>
      </c>
      <c r="U21" s="369">
        <v>5</v>
      </c>
      <c r="V21" s="367">
        <v>3</v>
      </c>
      <c r="W21" s="369">
        <v>2</v>
      </c>
      <c r="X21" s="367">
        <v>3</v>
      </c>
      <c r="Y21" s="369">
        <v>1</v>
      </c>
      <c r="Z21" s="367">
        <v>3</v>
      </c>
      <c r="AA21" s="369">
        <v>1</v>
      </c>
      <c r="AB21" s="367">
        <v>1</v>
      </c>
      <c r="AC21" s="369">
        <v>3</v>
      </c>
      <c r="AD21" s="367">
        <v>2</v>
      </c>
      <c r="AE21" s="369">
        <v>1</v>
      </c>
      <c r="AF21" s="367">
        <v>1</v>
      </c>
      <c r="AG21" s="369">
        <v>1</v>
      </c>
      <c r="AH21" s="367">
        <v>15</v>
      </c>
      <c r="AI21" s="368">
        <v>12</v>
      </c>
      <c r="AJ21" s="140"/>
    </row>
    <row r="22" spans="1:39" s="17" customFormat="1">
      <c r="A22" s="1" t="s">
        <v>298</v>
      </c>
      <c r="B22" s="141"/>
      <c r="C22" s="159"/>
      <c r="D22" s="140"/>
      <c r="E22" s="160"/>
      <c r="F22" s="159"/>
      <c r="G22" s="160"/>
      <c r="H22" s="159"/>
      <c r="I22" s="160"/>
      <c r="J22" s="140"/>
      <c r="K22" s="140"/>
      <c r="L22" s="159"/>
      <c r="M22" s="160"/>
      <c r="N22" s="140"/>
      <c r="O22" s="140"/>
      <c r="P22" s="159"/>
      <c r="Q22" s="160"/>
      <c r="R22" s="159"/>
      <c r="S22" s="160"/>
      <c r="T22" s="159"/>
      <c r="U22" s="160"/>
      <c r="V22" s="159"/>
      <c r="W22" s="160"/>
      <c r="X22" s="159"/>
      <c r="Y22" s="160"/>
      <c r="Z22" s="159"/>
      <c r="AA22" s="160"/>
      <c r="AB22" s="159"/>
      <c r="AC22" s="160"/>
      <c r="AD22" s="159"/>
      <c r="AE22" s="160"/>
      <c r="AF22" s="159"/>
      <c r="AG22" s="160"/>
      <c r="AH22" s="159"/>
      <c r="AI22" s="140"/>
      <c r="AJ22" s="140"/>
      <c r="AK22" s="140"/>
      <c r="AL22" s="140"/>
      <c r="AM22" s="140"/>
    </row>
    <row r="23" spans="1:39" s="17" customFormat="1">
      <c r="A23" s="1"/>
      <c r="B23" s="141" t="s">
        <v>134</v>
      </c>
      <c r="C23" s="163">
        <v>934</v>
      </c>
      <c r="D23" s="164">
        <v>1710</v>
      </c>
      <c r="E23" s="165">
        <v>2644</v>
      </c>
      <c r="F23" s="163">
        <v>0</v>
      </c>
      <c r="G23" s="165">
        <v>1</v>
      </c>
      <c r="H23" s="163">
        <v>119</v>
      </c>
      <c r="I23" s="165">
        <v>227</v>
      </c>
      <c r="J23" s="164">
        <v>153</v>
      </c>
      <c r="K23" s="164">
        <v>305</v>
      </c>
      <c r="L23" s="163">
        <v>186</v>
      </c>
      <c r="M23" s="165">
        <v>325</v>
      </c>
      <c r="N23" s="164">
        <v>164</v>
      </c>
      <c r="O23" s="164">
        <v>236</v>
      </c>
      <c r="P23" s="163">
        <v>76</v>
      </c>
      <c r="Q23" s="165">
        <v>163</v>
      </c>
      <c r="R23" s="163">
        <v>78</v>
      </c>
      <c r="S23" s="165">
        <v>85</v>
      </c>
      <c r="T23" s="163">
        <v>44</v>
      </c>
      <c r="U23" s="165">
        <v>55</v>
      </c>
      <c r="V23" s="163">
        <v>17</v>
      </c>
      <c r="W23" s="165">
        <v>39</v>
      </c>
      <c r="X23" s="163">
        <v>12</v>
      </c>
      <c r="Y23" s="165">
        <v>31</v>
      </c>
      <c r="Z23" s="163">
        <v>4</v>
      </c>
      <c r="AA23" s="165">
        <v>19</v>
      </c>
      <c r="AB23" s="163">
        <v>9</v>
      </c>
      <c r="AC23" s="165">
        <v>17</v>
      </c>
      <c r="AD23" s="163">
        <v>8</v>
      </c>
      <c r="AE23" s="165">
        <v>20</v>
      </c>
      <c r="AF23" s="163">
        <v>4</v>
      </c>
      <c r="AG23" s="165">
        <v>8</v>
      </c>
      <c r="AH23" s="163">
        <v>60</v>
      </c>
      <c r="AI23" s="164">
        <v>179</v>
      </c>
      <c r="AJ23" s="140"/>
      <c r="AK23" s="140"/>
      <c r="AL23" s="140"/>
      <c r="AM23" s="140"/>
    </row>
    <row r="24" spans="1:39" s="17" customFormat="1">
      <c r="A24" s="1"/>
      <c r="B24" s="141" t="s">
        <v>135</v>
      </c>
      <c r="C24" s="163">
        <v>240</v>
      </c>
      <c r="D24" s="164">
        <v>264</v>
      </c>
      <c r="E24" s="165">
        <v>504</v>
      </c>
      <c r="F24" s="163">
        <v>0</v>
      </c>
      <c r="G24" s="165">
        <v>1</v>
      </c>
      <c r="H24" s="163">
        <v>18</v>
      </c>
      <c r="I24" s="165">
        <v>31</v>
      </c>
      <c r="J24" s="164">
        <v>39</v>
      </c>
      <c r="K24" s="164">
        <v>48</v>
      </c>
      <c r="L24" s="163">
        <v>43</v>
      </c>
      <c r="M24" s="165">
        <v>56</v>
      </c>
      <c r="N24" s="164">
        <v>58</v>
      </c>
      <c r="O24" s="164">
        <v>42</v>
      </c>
      <c r="P24" s="163">
        <v>32</v>
      </c>
      <c r="Q24" s="165">
        <v>38</v>
      </c>
      <c r="R24" s="163">
        <v>22</v>
      </c>
      <c r="S24" s="165">
        <v>28</v>
      </c>
      <c r="T24" s="163">
        <v>11</v>
      </c>
      <c r="U24" s="165">
        <v>12</v>
      </c>
      <c r="V24" s="163">
        <v>6</v>
      </c>
      <c r="W24" s="165">
        <v>2</v>
      </c>
      <c r="X24" s="163">
        <v>3</v>
      </c>
      <c r="Y24" s="165">
        <v>3</v>
      </c>
      <c r="Z24" s="163">
        <v>1</v>
      </c>
      <c r="AA24" s="165">
        <v>3</v>
      </c>
      <c r="AB24" s="163">
        <v>1</v>
      </c>
      <c r="AC24" s="165">
        <v>0</v>
      </c>
      <c r="AD24" s="163">
        <v>0</v>
      </c>
      <c r="AE24" s="165">
        <v>0</v>
      </c>
      <c r="AF24" s="163">
        <v>0</v>
      </c>
      <c r="AG24" s="165">
        <v>0</v>
      </c>
      <c r="AH24" s="163">
        <v>6</v>
      </c>
      <c r="AI24" s="164">
        <v>0</v>
      </c>
      <c r="AJ24" s="140"/>
      <c r="AK24" s="140"/>
      <c r="AL24" s="140"/>
      <c r="AM24" s="140"/>
    </row>
    <row r="25" spans="1:39" s="17" customFormat="1" ht="26.4">
      <c r="A25" s="1"/>
      <c r="B25" s="141" t="s">
        <v>136</v>
      </c>
      <c r="C25" s="163">
        <v>107</v>
      </c>
      <c r="D25" s="164">
        <v>65</v>
      </c>
      <c r="E25" s="165">
        <v>172</v>
      </c>
      <c r="F25" s="163">
        <v>2</v>
      </c>
      <c r="G25" s="165">
        <v>0</v>
      </c>
      <c r="H25" s="163">
        <v>17</v>
      </c>
      <c r="I25" s="165">
        <v>13</v>
      </c>
      <c r="J25" s="164">
        <v>18</v>
      </c>
      <c r="K25" s="164">
        <v>7</v>
      </c>
      <c r="L25" s="163">
        <v>16</v>
      </c>
      <c r="M25" s="165">
        <v>8</v>
      </c>
      <c r="N25" s="164">
        <v>27</v>
      </c>
      <c r="O25" s="164">
        <v>14</v>
      </c>
      <c r="P25" s="163">
        <v>15</v>
      </c>
      <c r="Q25" s="165">
        <v>4</v>
      </c>
      <c r="R25" s="163">
        <v>3</v>
      </c>
      <c r="S25" s="165">
        <v>7</v>
      </c>
      <c r="T25" s="163">
        <v>5</v>
      </c>
      <c r="U25" s="165">
        <v>4</v>
      </c>
      <c r="V25" s="163">
        <v>1</v>
      </c>
      <c r="W25" s="165">
        <v>4</v>
      </c>
      <c r="X25" s="163">
        <v>2</v>
      </c>
      <c r="Y25" s="165">
        <v>0</v>
      </c>
      <c r="Z25" s="163">
        <v>0</v>
      </c>
      <c r="AA25" s="165">
        <v>2</v>
      </c>
      <c r="AB25" s="163">
        <v>0</v>
      </c>
      <c r="AC25" s="165">
        <v>0</v>
      </c>
      <c r="AD25" s="163">
        <v>0</v>
      </c>
      <c r="AE25" s="165">
        <v>0</v>
      </c>
      <c r="AF25" s="163">
        <v>1</v>
      </c>
      <c r="AG25" s="165">
        <v>1</v>
      </c>
      <c r="AH25" s="163">
        <v>0</v>
      </c>
      <c r="AI25" s="164">
        <v>1</v>
      </c>
      <c r="AJ25" s="140"/>
      <c r="AK25" s="140"/>
      <c r="AL25" s="140"/>
      <c r="AM25" s="140"/>
    </row>
    <row r="26" spans="1:39" s="17" customFormat="1">
      <c r="A26" s="1"/>
      <c r="B26" s="141" t="s">
        <v>137</v>
      </c>
      <c r="C26" s="163">
        <v>1186</v>
      </c>
      <c r="D26" s="164">
        <v>1567</v>
      </c>
      <c r="E26" s="165">
        <v>2753</v>
      </c>
      <c r="F26" s="163">
        <v>2</v>
      </c>
      <c r="G26" s="165">
        <v>0</v>
      </c>
      <c r="H26" s="163">
        <v>168</v>
      </c>
      <c r="I26" s="165">
        <v>203</v>
      </c>
      <c r="J26" s="164">
        <v>257</v>
      </c>
      <c r="K26" s="164">
        <v>273</v>
      </c>
      <c r="L26" s="163">
        <v>276</v>
      </c>
      <c r="M26" s="165">
        <v>288</v>
      </c>
      <c r="N26" s="164">
        <v>182</v>
      </c>
      <c r="O26" s="164">
        <v>222</v>
      </c>
      <c r="P26" s="163">
        <v>92</v>
      </c>
      <c r="Q26" s="165">
        <v>181</v>
      </c>
      <c r="R26" s="163">
        <v>61</v>
      </c>
      <c r="S26" s="165">
        <v>111</v>
      </c>
      <c r="T26" s="163">
        <v>42</v>
      </c>
      <c r="U26" s="165">
        <v>73</v>
      </c>
      <c r="V26" s="163">
        <v>19</v>
      </c>
      <c r="W26" s="165">
        <v>36</v>
      </c>
      <c r="X26" s="163">
        <v>16</v>
      </c>
      <c r="Y26" s="165">
        <v>33</v>
      </c>
      <c r="Z26" s="163">
        <v>12</v>
      </c>
      <c r="AA26" s="165">
        <v>20</v>
      </c>
      <c r="AB26" s="163">
        <v>6</v>
      </c>
      <c r="AC26" s="165">
        <v>11</v>
      </c>
      <c r="AD26" s="163">
        <v>7</v>
      </c>
      <c r="AE26" s="165">
        <v>11</v>
      </c>
      <c r="AF26" s="163">
        <v>5</v>
      </c>
      <c r="AG26" s="165">
        <v>4</v>
      </c>
      <c r="AH26" s="163">
        <v>41</v>
      </c>
      <c r="AI26" s="164">
        <v>101</v>
      </c>
      <c r="AJ26" s="140"/>
      <c r="AK26" s="140"/>
      <c r="AL26" s="140"/>
      <c r="AM26" s="140"/>
    </row>
    <row r="27" spans="1:39" s="17" customFormat="1">
      <c r="A27" s="1"/>
      <c r="B27" s="141" t="s">
        <v>139</v>
      </c>
      <c r="C27" s="163">
        <v>3387</v>
      </c>
      <c r="D27" s="164">
        <v>16302</v>
      </c>
      <c r="E27" s="165">
        <v>19689</v>
      </c>
      <c r="F27" s="163">
        <v>4</v>
      </c>
      <c r="G27" s="165">
        <v>16</v>
      </c>
      <c r="H27" s="163">
        <v>349</v>
      </c>
      <c r="I27" s="165">
        <v>2072</v>
      </c>
      <c r="J27" s="164">
        <v>545</v>
      </c>
      <c r="K27" s="164">
        <v>2621</v>
      </c>
      <c r="L27" s="163">
        <v>556</v>
      </c>
      <c r="M27" s="165">
        <v>2775</v>
      </c>
      <c r="N27" s="164">
        <v>568</v>
      </c>
      <c r="O27" s="164">
        <v>2561</v>
      </c>
      <c r="P27" s="163">
        <v>351</v>
      </c>
      <c r="Q27" s="165">
        <v>1564</v>
      </c>
      <c r="R27" s="163">
        <v>274</v>
      </c>
      <c r="S27" s="165">
        <v>929</v>
      </c>
      <c r="T27" s="163">
        <v>156</v>
      </c>
      <c r="U27" s="165">
        <v>630</v>
      </c>
      <c r="V27" s="163">
        <v>108</v>
      </c>
      <c r="W27" s="165">
        <v>389</v>
      </c>
      <c r="X27" s="163">
        <v>66</v>
      </c>
      <c r="Y27" s="165">
        <v>285</v>
      </c>
      <c r="Z27" s="163">
        <v>54</v>
      </c>
      <c r="AA27" s="165">
        <v>228</v>
      </c>
      <c r="AB27" s="163">
        <v>38</v>
      </c>
      <c r="AC27" s="165">
        <v>218</v>
      </c>
      <c r="AD27" s="163">
        <v>44</v>
      </c>
      <c r="AE27" s="165">
        <v>183</v>
      </c>
      <c r="AF27" s="163">
        <v>20</v>
      </c>
      <c r="AG27" s="165">
        <v>160</v>
      </c>
      <c r="AH27" s="163">
        <v>254</v>
      </c>
      <c r="AI27" s="164">
        <v>1671</v>
      </c>
      <c r="AJ27" s="140"/>
      <c r="AK27" s="140"/>
      <c r="AL27" s="140"/>
      <c r="AM27" s="140"/>
    </row>
    <row r="28" spans="1:39" s="17" customFormat="1" ht="13.5" customHeight="1">
      <c r="A28" s="1"/>
      <c r="B28" s="141" t="s">
        <v>141</v>
      </c>
      <c r="C28" s="163">
        <v>29</v>
      </c>
      <c r="D28" s="164">
        <v>16</v>
      </c>
      <c r="E28" s="165">
        <v>45</v>
      </c>
      <c r="F28" s="163">
        <v>0</v>
      </c>
      <c r="G28" s="165">
        <v>0</v>
      </c>
      <c r="H28" s="163">
        <v>9</v>
      </c>
      <c r="I28" s="165">
        <v>3</v>
      </c>
      <c r="J28" s="164">
        <v>5</v>
      </c>
      <c r="K28" s="164">
        <v>3</v>
      </c>
      <c r="L28" s="163">
        <v>3</v>
      </c>
      <c r="M28" s="165">
        <v>3</v>
      </c>
      <c r="N28" s="164">
        <v>4</v>
      </c>
      <c r="O28" s="164">
        <v>2</v>
      </c>
      <c r="P28" s="163">
        <v>2</v>
      </c>
      <c r="Q28" s="165">
        <v>3</v>
      </c>
      <c r="R28" s="163">
        <v>2</v>
      </c>
      <c r="S28" s="165">
        <v>2</v>
      </c>
      <c r="T28" s="163">
        <v>2</v>
      </c>
      <c r="U28" s="165">
        <v>0</v>
      </c>
      <c r="V28" s="163">
        <v>0</v>
      </c>
      <c r="W28" s="165">
        <v>0</v>
      </c>
      <c r="X28" s="163">
        <v>0</v>
      </c>
      <c r="Y28" s="165">
        <v>0</v>
      </c>
      <c r="Z28" s="163">
        <v>0</v>
      </c>
      <c r="AA28" s="165">
        <v>0</v>
      </c>
      <c r="AB28" s="163">
        <v>2</v>
      </c>
      <c r="AC28" s="165">
        <v>0</v>
      </c>
      <c r="AD28" s="163">
        <v>0</v>
      </c>
      <c r="AE28" s="165">
        <v>0</v>
      </c>
      <c r="AF28" s="163">
        <v>0</v>
      </c>
      <c r="AG28" s="165">
        <v>0</v>
      </c>
      <c r="AH28" s="163">
        <v>0</v>
      </c>
      <c r="AI28" s="164">
        <v>0</v>
      </c>
      <c r="AJ28" s="140"/>
    </row>
    <row r="29" spans="1:39" s="17" customFormat="1">
      <c r="A29" s="1"/>
      <c r="B29" s="141" t="s">
        <v>142</v>
      </c>
      <c r="C29" s="163">
        <v>533</v>
      </c>
      <c r="D29" s="164">
        <v>192</v>
      </c>
      <c r="E29" s="165">
        <v>725</v>
      </c>
      <c r="F29" s="163">
        <v>0</v>
      </c>
      <c r="G29" s="165">
        <v>0</v>
      </c>
      <c r="H29" s="163">
        <v>68</v>
      </c>
      <c r="I29" s="165">
        <v>29</v>
      </c>
      <c r="J29" s="164">
        <v>141</v>
      </c>
      <c r="K29" s="164">
        <v>41</v>
      </c>
      <c r="L29" s="163">
        <v>110</v>
      </c>
      <c r="M29" s="165">
        <v>41</v>
      </c>
      <c r="N29" s="164">
        <v>92</v>
      </c>
      <c r="O29" s="164">
        <v>28</v>
      </c>
      <c r="P29" s="163">
        <v>53</v>
      </c>
      <c r="Q29" s="165">
        <v>18</v>
      </c>
      <c r="R29" s="163">
        <v>35</v>
      </c>
      <c r="S29" s="165">
        <v>17</v>
      </c>
      <c r="T29" s="163">
        <v>16</v>
      </c>
      <c r="U29" s="165">
        <v>11</v>
      </c>
      <c r="V29" s="163">
        <v>11</v>
      </c>
      <c r="W29" s="165">
        <v>3</v>
      </c>
      <c r="X29" s="163">
        <v>2</v>
      </c>
      <c r="Y29" s="165">
        <v>1</v>
      </c>
      <c r="Z29" s="163">
        <v>0</v>
      </c>
      <c r="AA29" s="165">
        <v>0</v>
      </c>
      <c r="AB29" s="163">
        <v>1</v>
      </c>
      <c r="AC29" s="165">
        <v>0</v>
      </c>
      <c r="AD29" s="163">
        <v>0</v>
      </c>
      <c r="AE29" s="165">
        <v>0</v>
      </c>
      <c r="AF29" s="163">
        <v>2</v>
      </c>
      <c r="AG29" s="165">
        <v>1</v>
      </c>
      <c r="AH29" s="163">
        <v>2</v>
      </c>
      <c r="AI29" s="164">
        <v>2</v>
      </c>
      <c r="AJ29" s="140"/>
    </row>
    <row r="30" spans="1:39" s="17" customFormat="1">
      <c r="A30" s="1"/>
      <c r="B30" s="141" t="s">
        <v>143</v>
      </c>
      <c r="C30" s="163">
        <v>41</v>
      </c>
      <c r="D30" s="164">
        <v>716</v>
      </c>
      <c r="E30" s="165">
        <v>757</v>
      </c>
      <c r="F30" s="163">
        <v>0</v>
      </c>
      <c r="G30" s="165">
        <v>1</v>
      </c>
      <c r="H30" s="163">
        <v>5</v>
      </c>
      <c r="I30" s="165">
        <v>60</v>
      </c>
      <c r="J30" s="164">
        <v>7</v>
      </c>
      <c r="K30" s="164">
        <v>111</v>
      </c>
      <c r="L30" s="163">
        <v>5</v>
      </c>
      <c r="M30" s="165">
        <v>134</v>
      </c>
      <c r="N30" s="164">
        <v>3</v>
      </c>
      <c r="O30" s="164">
        <v>84</v>
      </c>
      <c r="P30" s="163">
        <v>6</v>
      </c>
      <c r="Q30" s="165">
        <v>93</v>
      </c>
      <c r="R30" s="163">
        <v>4</v>
      </c>
      <c r="S30" s="165">
        <v>45</v>
      </c>
      <c r="T30" s="163">
        <v>1</v>
      </c>
      <c r="U30" s="165">
        <v>29</v>
      </c>
      <c r="V30" s="163">
        <v>0</v>
      </c>
      <c r="W30" s="165">
        <v>21</v>
      </c>
      <c r="X30" s="163">
        <v>0</v>
      </c>
      <c r="Y30" s="165">
        <v>16</v>
      </c>
      <c r="Z30" s="163">
        <v>3</v>
      </c>
      <c r="AA30" s="165">
        <v>11</v>
      </c>
      <c r="AB30" s="163">
        <v>0</v>
      </c>
      <c r="AC30" s="165">
        <v>11</v>
      </c>
      <c r="AD30" s="163">
        <v>2</v>
      </c>
      <c r="AE30" s="165">
        <v>12</v>
      </c>
      <c r="AF30" s="163">
        <v>0</v>
      </c>
      <c r="AG30" s="165">
        <v>9</v>
      </c>
      <c r="AH30" s="163">
        <v>5</v>
      </c>
      <c r="AI30" s="164">
        <v>79</v>
      </c>
      <c r="AJ30" s="140"/>
    </row>
    <row r="31" spans="1:39" s="17" customFormat="1">
      <c r="A31" s="1"/>
      <c r="B31" s="141" t="s">
        <v>144</v>
      </c>
      <c r="C31" s="163">
        <v>14598</v>
      </c>
      <c r="D31" s="164">
        <v>16037</v>
      </c>
      <c r="E31" s="165">
        <v>30635</v>
      </c>
      <c r="F31" s="163">
        <v>27</v>
      </c>
      <c r="G31" s="165">
        <v>16</v>
      </c>
      <c r="H31" s="163">
        <v>1674</v>
      </c>
      <c r="I31" s="165">
        <v>1786</v>
      </c>
      <c r="J31" s="164">
        <v>2507</v>
      </c>
      <c r="K31" s="164">
        <v>2899</v>
      </c>
      <c r="L31" s="163">
        <v>2986</v>
      </c>
      <c r="M31" s="165">
        <v>3263</v>
      </c>
      <c r="N31" s="164">
        <v>2596</v>
      </c>
      <c r="O31" s="164">
        <v>2758</v>
      </c>
      <c r="P31" s="163">
        <v>1736</v>
      </c>
      <c r="Q31" s="165">
        <v>1876</v>
      </c>
      <c r="R31" s="163">
        <v>1159</v>
      </c>
      <c r="S31" s="165">
        <v>1080</v>
      </c>
      <c r="T31" s="163">
        <v>638</v>
      </c>
      <c r="U31" s="165">
        <v>627</v>
      </c>
      <c r="V31" s="163">
        <v>318</v>
      </c>
      <c r="W31" s="165">
        <v>370</v>
      </c>
      <c r="X31" s="163">
        <v>196</v>
      </c>
      <c r="Y31" s="165">
        <v>221</v>
      </c>
      <c r="Z31" s="163">
        <v>146</v>
      </c>
      <c r="AA31" s="165">
        <v>160</v>
      </c>
      <c r="AB31" s="163">
        <v>105</v>
      </c>
      <c r="AC31" s="165">
        <v>112</v>
      </c>
      <c r="AD31" s="163">
        <v>78</v>
      </c>
      <c r="AE31" s="165">
        <v>103</v>
      </c>
      <c r="AF31" s="163">
        <v>56</v>
      </c>
      <c r="AG31" s="165">
        <v>100</v>
      </c>
      <c r="AH31" s="163">
        <v>376</v>
      </c>
      <c r="AI31" s="164">
        <v>666</v>
      </c>
      <c r="AJ31" s="140"/>
    </row>
    <row r="32" spans="1:39" s="17" customFormat="1">
      <c r="A32" s="1"/>
      <c r="B32" s="141" t="s">
        <v>146</v>
      </c>
      <c r="C32" s="163">
        <v>18023</v>
      </c>
      <c r="D32" s="164">
        <v>3984</v>
      </c>
      <c r="E32" s="165">
        <v>22007</v>
      </c>
      <c r="F32" s="163">
        <v>35</v>
      </c>
      <c r="G32" s="165">
        <v>8</v>
      </c>
      <c r="H32" s="163">
        <v>2449</v>
      </c>
      <c r="I32" s="165">
        <v>477</v>
      </c>
      <c r="J32" s="164">
        <v>3441</v>
      </c>
      <c r="K32" s="164">
        <v>687</v>
      </c>
      <c r="L32" s="163">
        <v>3668</v>
      </c>
      <c r="M32" s="165">
        <v>752</v>
      </c>
      <c r="N32" s="164">
        <v>2836</v>
      </c>
      <c r="O32" s="164">
        <v>585</v>
      </c>
      <c r="P32" s="163">
        <v>1872</v>
      </c>
      <c r="Q32" s="165">
        <v>489</v>
      </c>
      <c r="R32" s="163">
        <v>1196</v>
      </c>
      <c r="S32" s="165">
        <v>287</v>
      </c>
      <c r="T32" s="163">
        <v>668</v>
      </c>
      <c r="U32" s="165">
        <v>175</v>
      </c>
      <c r="V32" s="163">
        <v>351</v>
      </c>
      <c r="W32" s="165">
        <v>97</v>
      </c>
      <c r="X32" s="163">
        <v>246</v>
      </c>
      <c r="Y32" s="165">
        <v>62</v>
      </c>
      <c r="Z32" s="163">
        <v>173</v>
      </c>
      <c r="AA32" s="165">
        <v>46</v>
      </c>
      <c r="AB32" s="163">
        <v>128</v>
      </c>
      <c r="AC32" s="165">
        <v>33</v>
      </c>
      <c r="AD32" s="163">
        <v>106</v>
      </c>
      <c r="AE32" s="165">
        <v>23</v>
      </c>
      <c r="AF32" s="163">
        <v>85</v>
      </c>
      <c r="AG32" s="165">
        <v>29</v>
      </c>
      <c r="AH32" s="163">
        <v>769</v>
      </c>
      <c r="AI32" s="164">
        <v>234</v>
      </c>
      <c r="AJ32" s="140"/>
    </row>
    <row r="33" spans="1:36" s="17" customFormat="1">
      <c r="A33" s="1"/>
      <c r="B33" s="141" t="s">
        <v>147</v>
      </c>
      <c r="C33" s="163">
        <v>203</v>
      </c>
      <c r="D33" s="164">
        <v>105</v>
      </c>
      <c r="E33" s="165">
        <v>308</v>
      </c>
      <c r="F33" s="163">
        <v>2</v>
      </c>
      <c r="G33" s="165">
        <v>0</v>
      </c>
      <c r="H33" s="163">
        <v>14</v>
      </c>
      <c r="I33" s="165">
        <v>7</v>
      </c>
      <c r="J33" s="164">
        <v>27</v>
      </c>
      <c r="K33" s="164">
        <v>13</v>
      </c>
      <c r="L33" s="163">
        <v>35</v>
      </c>
      <c r="M33" s="165">
        <v>23</v>
      </c>
      <c r="N33" s="164">
        <v>31</v>
      </c>
      <c r="O33" s="164">
        <v>22</v>
      </c>
      <c r="P33" s="163">
        <v>28</v>
      </c>
      <c r="Q33" s="165">
        <v>16</v>
      </c>
      <c r="R33" s="163">
        <v>27</v>
      </c>
      <c r="S33" s="165">
        <v>12</v>
      </c>
      <c r="T33" s="163">
        <v>19</v>
      </c>
      <c r="U33" s="165">
        <v>3</v>
      </c>
      <c r="V33" s="163">
        <v>11</v>
      </c>
      <c r="W33" s="165">
        <v>5</v>
      </c>
      <c r="X33" s="163">
        <v>4</v>
      </c>
      <c r="Y33" s="165">
        <v>1</v>
      </c>
      <c r="Z33" s="163">
        <v>3</v>
      </c>
      <c r="AA33" s="165">
        <v>2</v>
      </c>
      <c r="AB33" s="163">
        <v>2</v>
      </c>
      <c r="AC33" s="165">
        <v>1</v>
      </c>
      <c r="AD33" s="163">
        <v>0</v>
      </c>
      <c r="AE33" s="165">
        <v>0</v>
      </c>
      <c r="AF33" s="163">
        <v>0</v>
      </c>
      <c r="AG33" s="165">
        <v>0</v>
      </c>
      <c r="AH33" s="163">
        <v>0</v>
      </c>
      <c r="AI33" s="164">
        <v>0</v>
      </c>
      <c r="AJ33" s="140"/>
    </row>
    <row r="34" spans="1:36" s="17" customFormat="1">
      <c r="A34" s="1"/>
      <c r="B34" s="141" t="s">
        <v>148</v>
      </c>
      <c r="C34" s="163">
        <v>41</v>
      </c>
      <c r="D34" s="164">
        <v>2</v>
      </c>
      <c r="E34" s="165">
        <v>43</v>
      </c>
      <c r="F34" s="163">
        <v>0</v>
      </c>
      <c r="G34" s="165">
        <v>0</v>
      </c>
      <c r="H34" s="163">
        <v>0</v>
      </c>
      <c r="I34" s="165">
        <v>0</v>
      </c>
      <c r="J34" s="164">
        <v>3</v>
      </c>
      <c r="K34" s="164">
        <v>0</v>
      </c>
      <c r="L34" s="163">
        <v>2</v>
      </c>
      <c r="M34" s="165">
        <v>0</v>
      </c>
      <c r="N34" s="164">
        <v>5</v>
      </c>
      <c r="O34" s="164">
        <v>0</v>
      </c>
      <c r="P34" s="163">
        <v>6</v>
      </c>
      <c r="Q34" s="165">
        <v>0</v>
      </c>
      <c r="R34" s="163">
        <v>3</v>
      </c>
      <c r="S34" s="165">
        <v>0</v>
      </c>
      <c r="T34" s="163">
        <v>6</v>
      </c>
      <c r="U34" s="165">
        <v>0</v>
      </c>
      <c r="V34" s="163">
        <v>2</v>
      </c>
      <c r="W34" s="165">
        <v>0</v>
      </c>
      <c r="X34" s="163">
        <v>3</v>
      </c>
      <c r="Y34" s="165">
        <v>0</v>
      </c>
      <c r="Z34" s="163">
        <v>2</v>
      </c>
      <c r="AA34" s="165">
        <v>1</v>
      </c>
      <c r="AB34" s="163">
        <v>0</v>
      </c>
      <c r="AC34" s="165">
        <v>0</v>
      </c>
      <c r="AD34" s="163">
        <v>1</v>
      </c>
      <c r="AE34" s="165">
        <v>0</v>
      </c>
      <c r="AF34" s="163">
        <v>0</v>
      </c>
      <c r="AG34" s="165">
        <v>1</v>
      </c>
      <c r="AH34" s="163">
        <v>8</v>
      </c>
      <c r="AI34" s="164">
        <v>0</v>
      </c>
      <c r="AJ34" s="140"/>
    </row>
    <row r="35" spans="1:36" s="17" customFormat="1">
      <c r="A35" s="1"/>
      <c r="B35" s="141" t="s">
        <v>149</v>
      </c>
      <c r="C35" s="163">
        <v>5956</v>
      </c>
      <c r="D35" s="164">
        <v>13215</v>
      </c>
      <c r="E35" s="165">
        <v>19171</v>
      </c>
      <c r="F35" s="163">
        <v>6</v>
      </c>
      <c r="G35" s="165">
        <v>8</v>
      </c>
      <c r="H35" s="163">
        <v>669</v>
      </c>
      <c r="I35" s="165">
        <v>1278</v>
      </c>
      <c r="J35" s="164">
        <v>997</v>
      </c>
      <c r="K35" s="164">
        <v>1908</v>
      </c>
      <c r="L35" s="163">
        <v>976</v>
      </c>
      <c r="M35" s="165">
        <v>2032</v>
      </c>
      <c r="N35" s="164">
        <v>806</v>
      </c>
      <c r="O35" s="164">
        <v>1572</v>
      </c>
      <c r="P35" s="163">
        <v>593</v>
      </c>
      <c r="Q35" s="165">
        <v>1135</v>
      </c>
      <c r="R35" s="163">
        <v>359</v>
      </c>
      <c r="S35" s="165">
        <v>708</v>
      </c>
      <c r="T35" s="163">
        <v>218</v>
      </c>
      <c r="U35" s="165">
        <v>483</v>
      </c>
      <c r="V35" s="163">
        <v>144</v>
      </c>
      <c r="W35" s="165">
        <v>351</v>
      </c>
      <c r="X35" s="163">
        <v>105</v>
      </c>
      <c r="Y35" s="165">
        <v>294</v>
      </c>
      <c r="Z35" s="163">
        <v>86</v>
      </c>
      <c r="AA35" s="165">
        <v>245</v>
      </c>
      <c r="AB35" s="163">
        <v>69</v>
      </c>
      <c r="AC35" s="165">
        <v>221</v>
      </c>
      <c r="AD35" s="163">
        <v>70</v>
      </c>
      <c r="AE35" s="165">
        <v>210</v>
      </c>
      <c r="AF35" s="163">
        <v>67</v>
      </c>
      <c r="AG35" s="165">
        <v>177</v>
      </c>
      <c r="AH35" s="163">
        <v>791</v>
      </c>
      <c r="AI35" s="164">
        <v>2593</v>
      </c>
      <c r="AJ35" s="140"/>
    </row>
    <row r="36" spans="1:36" s="17" customFormat="1">
      <c r="A36" s="1"/>
      <c r="B36" s="141" t="s">
        <v>150</v>
      </c>
      <c r="C36" s="163">
        <v>2936</v>
      </c>
      <c r="D36" s="164">
        <v>13546</v>
      </c>
      <c r="E36" s="165">
        <v>16482</v>
      </c>
      <c r="F36" s="163">
        <v>2</v>
      </c>
      <c r="G36" s="165">
        <v>13</v>
      </c>
      <c r="H36" s="163">
        <v>293</v>
      </c>
      <c r="I36" s="165">
        <v>1835</v>
      </c>
      <c r="J36" s="164">
        <v>480</v>
      </c>
      <c r="K36" s="164">
        <v>2457</v>
      </c>
      <c r="L36" s="163">
        <v>513</v>
      </c>
      <c r="M36" s="165">
        <v>2704</v>
      </c>
      <c r="N36" s="164">
        <v>456</v>
      </c>
      <c r="O36" s="164">
        <v>1993</v>
      </c>
      <c r="P36" s="163">
        <v>355</v>
      </c>
      <c r="Q36" s="165">
        <v>1278</v>
      </c>
      <c r="R36" s="163">
        <v>246</v>
      </c>
      <c r="S36" s="165">
        <v>768</v>
      </c>
      <c r="T36" s="163">
        <v>144</v>
      </c>
      <c r="U36" s="165">
        <v>429</v>
      </c>
      <c r="V36" s="163">
        <v>69</v>
      </c>
      <c r="W36" s="165">
        <v>240</v>
      </c>
      <c r="X36" s="163">
        <v>52</v>
      </c>
      <c r="Y36" s="165">
        <v>178</v>
      </c>
      <c r="Z36" s="163">
        <v>42</v>
      </c>
      <c r="AA36" s="165">
        <v>122</v>
      </c>
      <c r="AB36" s="163">
        <v>22</v>
      </c>
      <c r="AC36" s="165">
        <v>130</v>
      </c>
      <c r="AD36" s="163">
        <v>38</v>
      </c>
      <c r="AE36" s="165">
        <v>107</v>
      </c>
      <c r="AF36" s="163">
        <v>22</v>
      </c>
      <c r="AG36" s="165">
        <v>90</v>
      </c>
      <c r="AH36" s="163">
        <v>202</v>
      </c>
      <c r="AI36" s="164">
        <v>1202</v>
      </c>
      <c r="AJ36" s="140"/>
    </row>
    <row r="37" spans="1:36" s="17" customFormat="1">
      <c r="A37" s="1"/>
      <c r="B37" s="65" t="s">
        <v>50</v>
      </c>
      <c r="C37" s="9">
        <v>48214</v>
      </c>
      <c r="D37" s="10">
        <v>67721</v>
      </c>
      <c r="E37" s="11">
        <v>115935</v>
      </c>
      <c r="F37" s="9">
        <v>80</v>
      </c>
      <c r="G37" s="11">
        <v>64</v>
      </c>
      <c r="H37" s="9">
        <v>5852</v>
      </c>
      <c r="I37" s="11">
        <v>8021</v>
      </c>
      <c r="J37" s="10">
        <v>8620</v>
      </c>
      <c r="K37" s="10">
        <v>11373</v>
      </c>
      <c r="L37" s="9">
        <v>9375</v>
      </c>
      <c r="M37" s="11">
        <v>12404</v>
      </c>
      <c r="N37" s="10">
        <v>7828</v>
      </c>
      <c r="O37" s="10">
        <v>10119</v>
      </c>
      <c r="P37" s="9">
        <v>5217</v>
      </c>
      <c r="Q37" s="11">
        <v>6858</v>
      </c>
      <c r="R37" s="9">
        <v>3469</v>
      </c>
      <c r="S37" s="11">
        <v>4079</v>
      </c>
      <c r="T37" s="9">
        <v>1970</v>
      </c>
      <c r="U37" s="11">
        <v>2531</v>
      </c>
      <c r="V37" s="9">
        <v>1057</v>
      </c>
      <c r="W37" s="11">
        <v>1557</v>
      </c>
      <c r="X37" s="9">
        <v>707</v>
      </c>
      <c r="Y37" s="11">
        <v>1125</v>
      </c>
      <c r="Z37" s="9">
        <v>526</v>
      </c>
      <c r="AA37" s="11">
        <v>859</v>
      </c>
      <c r="AB37" s="9">
        <v>383</v>
      </c>
      <c r="AC37" s="11">
        <v>754</v>
      </c>
      <c r="AD37" s="9">
        <v>354</v>
      </c>
      <c r="AE37" s="11">
        <v>669</v>
      </c>
      <c r="AF37" s="9">
        <v>262</v>
      </c>
      <c r="AG37" s="11">
        <v>580</v>
      </c>
      <c r="AH37" s="9">
        <v>2514</v>
      </c>
      <c r="AI37" s="10">
        <v>6728</v>
      </c>
      <c r="AJ37" s="140"/>
    </row>
    <row r="38" spans="1:36" s="17" customFormat="1">
      <c r="A38" s="1" t="s">
        <v>299</v>
      </c>
      <c r="B38" s="141"/>
      <c r="C38" s="163"/>
      <c r="D38" s="164"/>
      <c r="E38" s="165"/>
      <c r="F38" s="163"/>
      <c r="G38" s="165"/>
      <c r="H38" s="163"/>
      <c r="I38" s="165"/>
      <c r="J38" s="164"/>
      <c r="K38" s="164"/>
      <c r="L38" s="163"/>
      <c r="M38" s="165"/>
      <c r="N38" s="164"/>
      <c r="O38" s="164"/>
      <c r="P38" s="163"/>
      <c r="Q38" s="165"/>
      <c r="R38" s="163"/>
      <c r="S38" s="165"/>
      <c r="T38" s="163"/>
      <c r="U38" s="165"/>
      <c r="V38" s="163"/>
      <c r="W38" s="165"/>
      <c r="X38" s="163"/>
      <c r="Y38" s="165"/>
      <c r="Z38" s="163"/>
      <c r="AA38" s="165"/>
      <c r="AB38" s="163"/>
      <c r="AC38" s="165"/>
      <c r="AD38" s="163"/>
      <c r="AE38" s="165"/>
      <c r="AF38" s="163"/>
      <c r="AG38" s="165"/>
      <c r="AH38" s="163"/>
      <c r="AI38" s="164"/>
      <c r="AJ38" s="140"/>
    </row>
    <row r="39" spans="1:36" s="17" customFormat="1">
      <c r="A39" s="1"/>
      <c r="B39" s="141" t="s">
        <v>153</v>
      </c>
      <c r="C39" s="163">
        <v>305</v>
      </c>
      <c r="D39" s="164">
        <v>619</v>
      </c>
      <c r="E39" s="165">
        <v>924</v>
      </c>
      <c r="F39" s="163">
        <v>1</v>
      </c>
      <c r="G39" s="165">
        <v>3</v>
      </c>
      <c r="H39" s="163">
        <v>49</v>
      </c>
      <c r="I39" s="165">
        <v>117</v>
      </c>
      <c r="J39" s="164">
        <v>66</v>
      </c>
      <c r="K39" s="164">
        <v>131</v>
      </c>
      <c r="L39" s="163">
        <v>57</v>
      </c>
      <c r="M39" s="165">
        <v>122</v>
      </c>
      <c r="N39" s="164">
        <v>41</v>
      </c>
      <c r="O39" s="164">
        <v>79</v>
      </c>
      <c r="P39" s="163">
        <v>18</v>
      </c>
      <c r="Q39" s="165">
        <v>53</v>
      </c>
      <c r="R39" s="163">
        <v>13</v>
      </c>
      <c r="S39" s="165">
        <v>42</v>
      </c>
      <c r="T39" s="163">
        <v>9</v>
      </c>
      <c r="U39" s="165">
        <v>16</v>
      </c>
      <c r="V39" s="163">
        <v>7</v>
      </c>
      <c r="W39" s="165">
        <v>17</v>
      </c>
      <c r="X39" s="163">
        <v>7</v>
      </c>
      <c r="Y39" s="165">
        <v>7</v>
      </c>
      <c r="Z39" s="163">
        <v>4</v>
      </c>
      <c r="AA39" s="165">
        <v>2</v>
      </c>
      <c r="AB39" s="163">
        <v>5</v>
      </c>
      <c r="AC39" s="165">
        <v>1</v>
      </c>
      <c r="AD39" s="163">
        <v>2</v>
      </c>
      <c r="AE39" s="165">
        <v>2</v>
      </c>
      <c r="AF39" s="163">
        <v>1</v>
      </c>
      <c r="AG39" s="165">
        <v>1</v>
      </c>
      <c r="AH39" s="163">
        <v>25</v>
      </c>
      <c r="AI39" s="164">
        <v>26</v>
      </c>
      <c r="AJ39" s="140"/>
    </row>
    <row r="40" spans="1:36" s="17" customFormat="1">
      <c r="A40" s="1"/>
      <c r="B40" s="141" t="s">
        <v>134</v>
      </c>
      <c r="C40" s="163">
        <v>833</v>
      </c>
      <c r="D40" s="164">
        <v>1587</v>
      </c>
      <c r="E40" s="165">
        <v>2420</v>
      </c>
      <c r="F40" s="163">
        <v>7</v>
      </c>
      <c r="G40" s="165">
        <v>7</v>
      </c>
      <c r="H40" s="163">
        <v>187</v>
      </c>
      <c r="I40" s="165">
        <v>408</v>
      </c>
      <c r="J40" s="164">
        <v>224</v>
      </c>
      <c r="K40" s="164">
        <v>422</v>
      </c>
      <c r="L40" s="163">
        <v>175</v>
      </c>
      <c r="M40" s="165">
        <v>357</v>
      </c>
      <c r="N40" s="164">
        <v>110</v>
      </c>
      <c r="O40" s="164">
        <v>204</v>
      </c>
      <c r="P40" s="163">
        <v>56</v>
      </c>
      <c r="Q40" s="165">
        <v>85</v>
      </c>
      <c r="R40" s="163">
        <v>33</v>
      </c>
      <c r="S40" s="165">
        <v>45</v>
      </c>
      <c r="T40" s="163">
        <v>16</v>
      </c>
      <c r="U40" s="165">
        <v>25</v>
      </c>
      <c r="V40" s="163">
        <v>9</v>
      </c>
      <c r="W40" s="165">
        <v>12</v>
      </c>
      <c r="X40" s="163">
        <v>5</v>
      </c>
      <c r="Y40" s="165">
        <v>5</v>
      </c>
      <c r="Z40" s="163">
        <v>4</v>
      </c>
      <c r="AA40" s="165">
        <v>2</v>
      </c>
      <c r="AB40" s="163">
        <v>1</v>
      </c>
      <c r="AC40" s="165">
        <v>3</v>
      </c>
      <c r="AD40" s="163">
        <v>1</v>
      </c>
      <c r="AE40" s="165">
        <v>1</v>
      </c>
      <c r="AF40" s="163">
        <v>1</v>
      </c>
      <c r="AG40" s="165">
        <v>2</v>
      </c>
      <c r="AH40" s="163">
        <v>4</v>
      </c>
      <c r="AI40" s="164">
        <v>9</v>
      </c>
      <c r="AJ40" s="140"/>
    </row>
    <row r="41" spans="1:36" s="17" customFormat="1">
      <c r="A41" s="1"/>
      <c r="B41" s="141" t="s">
        <v>135</v>
      </c>
      <c r="C41" s="163">
        <v>1182</v>
      </c>
      <c r="D41" s="164">
        <v>1884</v>
      </c>
      <c r="E41" s="165">
        <v>3066</v>
      </c>
      <c r="F41" s="163">
        <v>4</v>
      </c>
      <c r="G41" s="165">
        <v>8</v>
      </c>
      <c r="H41" s="163">
        <v>112</v>
      </c>
      <c r="I41" s="165">
        <v>239</v>
      </c>
      <c r="J41" s="164">
        <v>192</v>
      </c>
      <c r="K41" s="164">
        <v>330</v>
      </c>
      <c r="L41" s="163">
        <v>222</v>
      </c>
      <c r="M41" s="165">
        <v>349</v>
      </c>
      <c r="N41" s="164">
        <v>177</v>
      </c>
      <c r="O41" s="164">
        <v>286</v>
      </c>
      <c r="P41" s="163">
        <v>145</v>
      </c>
      <c r="Q41" s="165">
        <v>219</v>
      </c>
      <c r="R41" s="163">
        <v>109</v>
      </c>
      <c r="S41" s="165">
        <v>174</v>
      </c>
      <c r="T41" s="163">
        <v>64</v>
      </c>
      <c r="U41" s="165">
        <v>94</v>
      </c>
      <c r="V41" s="163">
        <v>44</v>
      </c>
      <c r="W41" s="165">
        <v>43</v>
      </c>
      <c r="X41" s="163">
        <v>33</v>
      </c>
      <c r="Y41" s="165">
        <v>29</v>
      </c>
      <c r="Z41" s="163">
        <v>17</v>
      </c>
      <c r="AA41" s="165">
        <v>30</v>
      </c>
      <c r="AB41" s="163">
        <v>15</v>
      </c>
      <c r="AC41" s="165">
        <v>17</v>
      </c>
      <c r="AD41" s="163">
        <v>8</v>
      </c>
      <c r="AE41" s="165">
        <v>13</v>
      </c>
      <c r="AF41" s="163">
        <v>9</v>
      </c>
      <c r="AG41" s="165">
        <v>5</v>
      </c>
      <c r="AH41" s="163">
        <v>31</v>
      </c>
      <c r="AI41" s="164">
        <v>48</v>
      </c>
      <c r="AJ41" s="140"/>
    </row>
    <row r="42" spans="1:36" s="17" customFormat="1">
      <c r="A42" s="1"/>
      <c r="B42" s="141" t="s">
        <v>173</v>
      </c>
      <c r="C42" s="163">
        <v>2301</v>
      </c>
      <c r="D42" s="164">
        <v>2582</v>
      </c>
      <c r="E42" s="165">
        <v>4883</v>
      </c>
      <c r="F42" s="163">
        <v>21</v>
      </c>
      <c r="G42" s="165">
        <v>11</v>
      </c>
      <c r="H42" s="163">
        <v>627</v>
      </c>
      <c r="I42" s="165">
        <v>773</v>
      </c>
      <c r="J42" s="164">
        <v>606</v>
      </c>
      <c r="K42" s="164">
        <v>663</v>
      </c>
      <c r="L42" s="163">
        <v>477</v>
      </c>
      <c r="M42" s="165">
        <v>629</v>
      </c>
      <c r="N42" s="164">
        <v>258</v>
      </c>
      <c r="O42" s="164">
        <v>296</v>
      </c>
      <c r="P42" s="163">
        <v>152</v>
      </c>
      <c r="Q42" s="165">
        <v>108</v>
      </c>
      <c r="R42" s="163">
        <v>78</v>
      </c>
      <c r="S42" s="165">
        <v>40</v>
      </c>
      <c r="T42" s="163">
        <v>29</v>
      </c>
      <c r="U42" s="165">
        <v>32</v>
      </c>
      <c r="V42" s="163">
        <v>15</v>
      </c>
      <c r="W42" s="165">
        <v>8</v>
      </c>
      <c r="X42" s="163">
        <v>13</v>
      </c>
      <c r="Y42" s="165">
        <v>4</v>
      </c>
      <c r="Z42" s="163">
        <v>7</v>
      </c>
      <c r="AA42" s="165">
        <v>3</v>
      </c>
      <c r="AB42" s="163">
        <v>2</v>
      </c>
      <c r="AC42" s="165">
        <v>1</v>
      </c>
      <c r="AD42" s="163">
        <v>0</v>
      </c>
      <c r="AE42" s="165">
        <v>3</v>
      </c>
      <c r="AF42" s="163">
        <v>2</v>
      </c>
      <c r="AG42" s="165">
        <v>1</v>
      </c>
      <c r="AH42" s="163">
        <v>14</v>
      </c>
      <c r="AI42" s="164">
        <v>10</v>
      </c>
      <c r="AJ42" s="140"/>
    </row>
    <row r="43" spans="1:36" s="17" customFormat="1">
      <c r="A43" s="1"/>
      <c r="B43" s="141" t="s">
        <v>190</v>
      </c>
      <c r="C43" s="163">
        <v>705</v>
      </c>
      <c r="D43" s="164">
        <v>2168</v>
      </c>
      <c r="E43" s="165">
        <v>2873</v>
      </c>
      <c r="F43" s="163">
        <v>8</v>
      </c>
      <c r="G43" s="165">
        <v>32</v>
      </c>
      <c r="H43" s="163">
        <v>253</v>
      </c>
      <c r="I43" s="165">
        <v>751</v>
      </c>
      <c r="J43" s="164">
        <v>171</v>
      </c>
      <c r="K43" s="164">
        <v>552</v>
      </c>
      <c r="L43" s="163">
        <v>128</v>
      </c>
      <c r="M43" s="165">
        <v>444</v>
      </c>
      <c r="N43" s="164">
        <v>73</v>
      </c>
      <c r="O43" s="164">
        <v>206</v>
      </c>
      <c r="P43" s="163">
        <v>33</v>
      </c>
      <c r="Q43" s="165">
        <v>87</v>
      </c>
      <c r="R43" s="163">
        <v>21</v>
      </c>
      <c r="S43" s="165">
        <v>43</v>
      </c>
      <c r="T43" s="163">
        <v>6</v>
      </c>
      <c r="U43" s="165">
        <v>17</v>
      </c>
      <c r="V43" s="163">
        <v>1</v>
      </c>
      <c r="W43" s="165">
        <v>7</v>
      </c>
      <c r="X43" s="163">
        <v>4</v>
      </c>
      <c r="Y43" s="165">
        <v>5</v>
      </c>
      <c r="Z43" s="163">
        <v>2</v>
      </c>
      <c r="AA43" s="165">
        <v>9</v>
      </c>
      <c r="AB43" s="163">
        <v>2</v>
      </c>
      <c r="AC43" s="165">
        <v>6</v>
      </c>
      <c r="AD43" s="163">
        <v>1</v>
      </c>
      <c r="AE43" s="165">
        <v>2</v>
      </c>
      <c r="AF43" s="163">
        <v>1</v>
      </c>
      <c r="AG43" s="165">
        <v>0</v>
      </c>
      <c r="AH43" s="163">
        <v>1</v>
      </c>
      <c r="AI43" s="164">
        <v>7</v>
      </c>
      <c r="AJ43" s="140"/>
    </row>
    <row r="44" spans="1:36" s="17" customFormat="1">
      <c r="A44" s="1"/>
      <c r="B44" s="141" t="s">
        <v>137</v>
      </c>
      <c r="C44" s="163">
        <v>231</v>
      </c>
      <c r="D44" s="164">
        <v>237</v>
      </c>
      <c r="E44" s="165">
        <v>468</v>
      </c>
      <c r="F44" s="163">
        <v>0</v>
      </c>
      <c r="G44" s="165">
        <v>1</v>
      </c>
      <c r="H44" s="163">
        <v>38</v>
      </c>
      <c r="I44" s="165">
        <v>24</v>
      </c>
      <c r="J44" s="164">
        <v>56</v>
      </c>
      <c r="K44" s="164">
        <v>51</v>
      </c>
      <c r="L44" s="163">
        <v>52</v>
      </c>
      <c r="M44" s="165">
        <v>74</v>
      </c>
      <c r="N44" s="164">
        <v>45</v>
      </c>
      <c r="O44" s="164">
        <v>55</v>
      </c>
      <c r="P44" s="163">
        <v>22</v>
      </c>
      <c r="Q44" s="165">
        <v>25</v>
      </c>
      <c r="R44" s="163">
        <v>9</v>
      </c>
      <c r="S44" s="165">
        <v>5</v>
      </c>
      <c r="T44" s="163">
        <v>3</v>
      </c>
      <c r="U44" s="165">
        <v>2</v>
      </c>
      <c r="V44" s="163">
        <v>2</v>
      </c>
      <c r="W44" s="165">
        <v>0</v>
      </c>
      <c r="X44" s="163">
        <v>0</v>
      </c>
      <c r="Y44" s="165">
        <v>0</v>
      </c>
      <c r="Z44" s="163">
        <v>0</v>
      </c>
      <c r="AA44" s="165">
        <v>0</v>
      </c>
      <c r="AB44" s="163">
        <v>3</v>
      </c>
      <c r="AC44" s="165">
        <v>0</v>
      </c>
      <c r="AD44" s="163">
        <v>0</v>
      </c>
      <c r="AE44" s="165">
        <v>0</v>
      </c>
      <c r="AF44" s="163">
        <v>0</v>
      </c>
      <c r="AG44" s="165">
        <v>0</v>
      </c>
      <c r="AH44" s="163">
        <v>1</v>
      </c>
      <c r="AI44" s="164">
        <v>0</v>
      </c>
      <c r="AJ44" s="140"/>
    </row>
    <row r="45" spans="1:36" s="17" customFormat="1">
      <c r="A45" s="1"/>
      <c r="B45" s="141" t="s">
        <v>196</v>
      </c>
      <c r="C45" s="163">
        <v>16</v>
      </c>
      <c r="D45" s="164">
        <v>92</v>
      </c>
      <c r="E45" s="165">
        <v>108</v>
      </c>
      <c r="F45" s="163">
        <v>0</v>
      </c>
      <c r="G45" s="165">
        <v>0</v>
      </c>
      <c r="H45" s="163">
        <v>1</v>
      </c>
      <c r="I45" s="165">
        <v>13</v>
      </c>
      <c r="J45" s="164">
        <v>1</v>
      </c>
      <c r="K45" s="164">
        <v>19</v>
      </c>
      <c r="L45" s="163">
        <v>4</v>
      </c>
      <c r="M45" s="165">
        <v>12</v>
      </c>
      <c r="N45" s="164">
        <v>3</v>
      </c>
      <c r="O45" s="164">
        <v>12</v>
      </c>
      <c r="P45" s="163">
        <v>1</v>
      </c>
      <c r="Q45" s="165">
        <v>9</v>
      </c>
      <c r="R45" s="163">
        <v>1</v>
      </c>
      <c r="S45" s="165">
        <v>6</v>
      </c>
      <c r="T45" s="163">
        <v>0</v>
      </c>
      <c r="U45" s="165">
        <v>6</v>
      </c>
      <c r="V45" s="163">
        <v>2</v>
      </c>
      <c r="W45" s="165">
        <v>1</v>
      </c>
      <c r="X45" s="163">
        <v>0</v>
      </c>
      <c r="Y45" s="165">
        <v>1</v>
      </c>
      <c r="Z45" s="163">
        <v>1</v>
      </c>
      <c r="AA45" s="165">
        <v>1</v>
      </c>
      <c r="AB45" s="163">
        <v>1</v>
      </c>
      <c r="AC45" s="165">
        <v>0</v>
      </c>
      <c r="AD45" s="163">
        <v>0</v>
      </c>
      <c r="AE45" s="165">
        <v>0</v>
      </c>
      <c r="AF45" s="163">
        <v>0</v>
      </c>
      <c r="AG45" s="165">
        <v>3</v>
      </c>
      <c r="AH45" s="163">
        <v>1</v>
      </c>
      <c r="AI45" s="164">
        <v>9</v>
      </c>
      <c r="AJ45" s="140"/>
    </row>
    <row r="46" spans="1:36" s="17" customFormat="1">
      <c r="A46" s="1"/>
      <c r="B46" s="141" t="s">
        <v>199</v>
      </c>
      <c r="C46" s="163">
        <v>297</v>
      </c>
      <c r="D46" s="164">
        <v>1313</v>
      </c>
      <c r="E46" s="165">
        <v>1610</v>
      </c>
      <c r="F46" s="163">
        <v>4</v>
      </c>
      <c r="G46" s="165">
        <v>13</v>
      </c>
      <c r="H46" s="163">
        <v>66</v>
      </c>
      <c r="I46" s="165">
        <v>285</v>
      </c>
      <c r="J46" s="164">
        <v>59</v>
      </c>
      <c r="K46" s="164">
        <v>256</v>
      </c>
      <c r="L46" s="163">
        <v>54</v>
      </c>
      <c r="M46" s="165">
        <v>244</v>
      </c>
      <c r="N46" s="164">
        <v>35</v>
      </c>
      <c r="O46" s="164">
        <v>198</v>
      </c>
      <c r="P46" s="163">
        <v>30</v>
      </c>
      <c r="Q46" s="165">
        <v>130</v>
      </c>
      <c r="R46" s="163">
        <v>15</v>
      </c>
      <c r="S46" s="165">
        <v>63</v>
      </c>
      <c r="T46" s="163">
        <v>10</v>
      </c>
      <c r="U46" s="165">
        <v>45</v>
      </c>
      <c r="V46" s="163">
        <v>5</v>
      </c>
      <c r="W46" s="165">
        <v>25</v>
      </c>
      <c r="X46" s="163">
        <v>8</v>
      </c>
      <c r="Y46" s="165">
        <v>12</v>
      </c>
      <c r="Z46" s="163">
        <v>2</v>
      </c>
      <c r="AA46" s="165">
        <v>8</v>
      </c>
      <c r="AB46" s="163">
        <v>1</v>
      </c>
      <c r="AC46" s="165">
        <v>14</v>
      </c>
      <c r="AD46" s="163">
        <v>0</v>
      </c>
      <c r="AE46" s="165">
        <v>6</v>
      </c>
      <c r="AF46" s="163">
        <v>4</v>
      </c>
      <c r="AG46" s="165">
        <v>4</v>
      </c>
      <c r="AH46" s="163">
        <v>4</v>
      </c>
      <c r="AI46" s="164">
        <v>10</v>
      </c>
      <c r="AJ46" s="140"/>
    </row>
    <row r="47" spans="1:36" s="17" customFormat="1">
      <c r="A47" s="1"/>
      <c r="B47" s="141" t="s">
        <v>203</v>
      </c>
      <c r="C47" s="163">
        <v>4352</v>
      </c>
      <c r="D47" s="164">
        <v>2665</v>
      </c>
      <c r="E47" s="165">
        <v>7017</v>
      </c>
      <c r="F47" s="163">
        <v>52</v>
      </c>
      <c r="G47" s="165">
        <v>36</v>
      </c>
      <c r="H47" s="163">
        <v>1023</v>
      </c>
      <c r="I47" s="165">
        <v>660</v>
      </c>
      <c r="J47" s="164">
        <v>1128</v>
      </c>
      <c r="K47" s="164">
        <v>713</v>
      </c>
      <c r="L47" s="163">
        <v>978</v>
      </c>
      <c r="M47" s="165">
        <v>670</v>
      </c>
      <c r="N47" s="164">
        <v>610</v>
      </c>
      <c r="O47" s="164">
        <v>353</v>
      </c>
      <c r="P47" s="163">
        <v>279</v>
      </c>
      <c r="Q47" s="165">
        <v>117</v>
      </c>
      <c r="R47" s="163">
        <v>124</v>
      </c>
      <c r="S47" s="165">
        <v>61</v>
      </c>
      <c r="T47" s="163">
        <v>59</v>
      </c>
      <c r="U47" s="165">
        <v>22</v>
      </c>
      <c r="V47" s="163">
        <v>28</v>
      </c>
      <c r="W47" s="165">
        <v>11</v>
      </c>
      <c r="X47" s="163">
        <v>22</v>
      </c>
      <c r="Y47" s="165">
        <v>4</v>
      </c>
      <c r="Z47" s="163">
        <v>12</v>
      </c>
      <c r="AA47" s="165">
        <v>2</v>
      </c>
      <c r="AB47" s="163">
        <v>7</v>
      </c>
      <c r="AC47" s="165">
        <v>2</v>
      </c>
      <c r="AD47" s="163">
        <v>3</v>
      </c>
      <c r="AE47" s="165">
        <v>2</v>
      </c>
      <c r="AF47" s="163">
        <v>3</v>
      </c>
      <c r="AG47" s="165">
        <v>3</v>
      </c>
      <c r="AH47" s="163">
        <v>24</v>
      </c>
      <c r="AI47" s="164">
        <v>9</v>
      </c>
      <c r="AJ47" s="140"/>
    </row>
    <row r="48" spans="1:36" s="17" customFormat="1" ht="28.2" customHeight="1">
      <c r="A48" s="1"/>
      <c r="B48" s="141" t="s">
        <v>212</v>
      </c>
      <c r="C48" s="163">
        <v>130</v>
      </c>
      <c r="D48" s="164">
        <v>242</v>
      </c>
      <c r="E48" s="165">
        <v>372</v>
      </c>
      <c r="F48" s="163">
        <v>2</v>
      </c>
      <c r="G48" s="165">
        <v>0</v>
      </c>
      <c r="H48" s="163">
        <v>30</v>
      </c>
      <c r="I48" s="165">
        <v>71</v>
      </c>
      <c r="J48" s="164">
        <v>27</v>
      </c>
      <c r="K48" s="164">
        <v>61</v>
      </c>
      <c r="L48" s="163">
        <v>22</v>
      </c>
      <c r="M48" s="165">
        <v>51</v>
      </c>
      <c r="N48" s="164">
        <v>16</v>
      </c>
      <c r="O48" s="164">
        <v>24</v>
      </c>
      <c r="P48" s="163">
        <v>12</v>
      </c>
      <c r="Q48" s="165">
        <v>12</v>
      </c>
      <c r="R48" s="163">
        <v>6</v>
      </c>
      <c r="S48" s="165">
        <v>9</v>
      </c>
      <c r="T48" s="163">
        <v>4</v>
      </c>
      <c r="U48" s="165">
        <v>8</v>
      </c>
      <c r="V48" s="163">
        <v>2</v>
      </c>
      <c r="W48" s="165">
        <v>3</v>
      </c>
      <c r="X48" s="163">
        <v>3</v>
      </c>
      <c r="Y48" s="165">
        <v>0</v>
      </c>
      <c r="Z48" s="163">
        <v>0</v>
      </c>
      <c r="AA48" s="165">
        <v>1</v>
      </c>
      <c r="AB48" s="163">
        <v>0</v>
      </c>
      <c r="AC48" s="165">
        <v>0</v>
      </c>
      <c r="AD48" s="163">
        <v>1</v>
      </c>
      <c r="AE48" s="165">
        <v>1</v>
      </c>
      <c r="AF48" s="163">
        <v>0</v>
      </c>
      <c r="AG48" s="165">
        <v>1</v>
      </c>
      <c r="AH48" s="163">
        <v>5</v>
      </c>
      <c r="AI48" s="164">
        <v>0</v>
      </c>
      <c r="AJ48" s="140"/>
    </row>
    <row r="49" spans="1:36" s="17" customFormat="1" ht="13.95" customHeight="1">
      <c r="A49" s="1"/>
      <c r="B49" s="141" t="s">
        <v>222</v>
      </c>
      <c r="C49" s="163">
        <v>462</v>
      </c>
      <c r="D49" s="164">
        <v>1551</v>
      </c>
      <c r="E49" s="165">
        <v>2013</v>
      </c>
      <c r="F49" s="163">
        <v>3</v>
      </c>
      <c r="G49" s="165">
        <v>12</v>
      </c>
      <c r="H49" s="163">
        <v>104</v>
      </c>
      <c r="I49" s="165">
        <v>468</v>
      </c>
      <c r="J49" s="164">
        <v>114</v>
      </c>
      <c r="K49" s="164">
        <v>378</v>
      </c>
      <c r="L49" s="163">
        <v>100</v>
      </c>
      <c r="M49" s="165">
        <v>326</v>
      </c>
      <c r="N49" s="164">
        <v>64</v>
      </c>
      <c r="O49" s="164">
        <v>160</v>
      </c>
      <c r="P49" s="163">
        <v>34</v>
      </c>
      <c r="Q49" s="165">
        <v>84</v>
      </c>
      <c r="R49" s="163">
        <v>12</v>
      </c>
      <c r="S49" s="165">
        <v>48</v>
      </c>
      <c r="T49" s="163">
        <v>12</v>
      </c>
      <c r="U49" s="165">
        <v>23</v>
      </c>
      <c r="V49" s="163">
        <v>7</v>
      </c>
      <c r="W49" s="165">
        <v>14</v>
      </c>
      <c r="X49" s="163">
        <v>3</v>
      </c>
      <c r="Y49" s="165">
        <v>7</v>
      </c>
      <c r="Z49" s="163">
        <v>2</v>
      </c>
      <c r="AA49" s="165">
        <v>6</v>
      </c>
      <c r="AB49" s="163">
        <v>1</v>
      </c>
      <c r="AC49" s="165">
        <v>5</v>
      </c>
      <c r="AD49" s="163">
        <v>1</v>
      </c>
      <c r="AE49" s="165">
        <v>0</v>
      </c>
      <c r="AF49" s="163">
        <v>1</v>
      </c>
      <c r="AG49" s="165">
        <v>5</v>
      </c>
      <c r="AH49" s="163">
        <v>4</v>
      </c>
      <c r="AI49" s="164">
        <v>15</v>
      </c>
      <c r="AJ49" s="140"/>
    </row>
    <row r="50" spans="1:36" s="17" customFormat="1">
      <c r="A50" s="1"/>
      <c r="B50" s="141" t="s">
        <v>224</v>
      </c>
      <c r="C50" s="163">
        <v>1414</v>
      </c>
      <c r="D50" s="164">
        <v>2272</v>
      </c>
      <c r="E50" s="165">
        <v>3686</v>
      </c>
      <c r="F50" s="163">
        <v>39</v>
      </c>
      <c r="G50" s="165">
        <v>29</v>
      </c>
      <c r="H50" s="163">
        <v>270</v>
      </c>
      <c r="I50" s="165">
        <v>467</v>
      </c>
      <c r="J50" s="164">
        <v>408</v>
      </c>
      <c r="K50" s="164">
        <v>670</v>
      </c>
      <c r="L50" s="163">
        <v>317</v>
      </c>
      <c r="M50" s="165">
        <v>599</v>
      </c>
      <c r="N50" s="164">
        <v>165</v>
      </c>
      <c r="O50" s="164">
        <v>272</v>
      </c>
      <c r="P50" s="163">
        <v>83</v>
      </c>
      <c r="Q50" s="165">
        <v>89</v>
      </c>
      <c r="R50" s="163">
        <v>43</v>
      </c>
      <c r="S50" s="165">
        <v>53</v>
      </c>
      <c r="T50" s="163">
        <v>24</v>
      </c>
      <c r="U50" s="165">
        <v>22</v>
      </c>
      <c r="V50" s="163">
        <v>20</v>
      </c>
      <c r="W50" s="165">
        <v>13</v>
      </c>
      <c r="X50" s="163">
        <v>14</v>
      </c>
      <c r="Y50" s="165">
        <v>13</v>
      </c>
      <c r="Z50" s="163">
        <v>3</v>
      </c>
      <c r="AA50" s="165">
        <v>11</v>
      </c>
      <c r="AB50" s="163">
        <v>5</v>
      </c>
      <c r="AC50" s="165">
        <v>7</v>
      </c>
      <c r="AD50" s="163">
        <v>3</v>
      </c>
      <c r="AE50" s="165">
        <v>4</v>
      </c>
      <c r="AF50" s="163">
        <v>4</v>
      </c>
      <c r="AG50" s="165">
        <v>4</v>
      </c>
      <c r="AH50" s="163">
        <v>16</v>
      </c>
      <c r="AI50" s="164">
        <v>19</v>
      </c>
      <c r="AJ50" s="140"/>
    </row>
    <row r="51" spans="1:36" s="17" customFormat="1">
      <c r="A51" s="1"/>
      <c r="B51" s="141" t="s">
        <v>232</v>
      </c>
      <c r="C51" s="163">
        <v>895</v>
      </c>
      <c r="D51" s="164">
        <v>510</v>
      </c>
      <c r="E51" s="165">
        <v>1405</v>
      </c>
      <c r="F51" s="163">
        <v>7</v>
      </c>
      <c r="G51" s="165">
        <v>7</v>
      </c>
      <c r="H51" s="163">
        <v>174</v>
      </c>
      <c r="I51" s="165">
        <v>113</v>
      </c>
      <c r="J51" s="164">
        <v>178</v>
      </c>
      <c r="K51" s="164">
        <v>138</v>
      </c>
      <c r="L51" s="163">
        <v>187</v>
      </c>
      <c r="M51" s="165">
        <v>84</v>
      </c>
      <c r="N51" s="164">
        <v>120</v>
      </c>
      <c r="O51" s="164">
        <v>64</v>
      </c>
      <c r="P51" s="163">
        <v>63</v>
      </c>
      <c r="Q51" s="165">
        <v>37</v>
      </c>
      <c r="R51" s="163">
        <v>51</v>
      </c>
      <c r="S51" s="165">
        <v>17</v>
      </c>
      <c r="T51" s="163">
        <v>33</v>
      </c>
      <c r="U51" s="165">
        <v>8</v>
      </c>
      <c r="V51" s="163">
        <v>15</v>
      </c>
      <c r="W51" s="165">
        <v>7</v>
      </c>
      <c r="X51" s="163">
        <v>10</v>
      </c>
      <c r="Y51" s="165">
        <v>4</v>
      </c>
      <c r="Z51" s="163">
        <v>5</v>
      </c>
      <c r="AA51" s="165">
        <v>1</v>
      </c>
      <c r="AB51" s="163">
        <v>3</v>
      </c>
      <c r="AC51" s="165">
        <v>6</v>
      </c>
      <c r="AD51" s="163">
        <v>9</v>
      </c>
      <c r="AE51" s="165">
        <v>1</v>
      </c>
      <c r="AF51" s="163">
        <v>4</v>
      </c>
      <c r="AG51" s="165">
        <v>1</v>
      </c>
      <c r="AH51" s="163">
        <v>36</v>
      </c>
      <c r="AI51" s="164">
        <v>22</v>
      </c>
      <c r="AJ51" s="140"/>
    </row>
    <row r="52" spans="1:36" s="17" customFormat="1">
      <c r="A52" s="1"/>
      <c r="B52" s="141" t="s">
        <v>235</v>
      </c>
      <c r="C52" s="163">
        <v>242</v>
      </c>
      <c r="D52" s="164">
        <v>432</v>
      </c>
      <c r="E52" s="165">
        <v>674</v>
      </c>
      <c r="F52" s="163">
        <v>3</v>
      </c>
      <c r="G52" s="165">
        <v>1</v>
      </c>
      <c r="H52" s="163">
        <v>36</v>
      </c>
      <c r="I52" s="165">
        <v>77</v>
      </c>
      <c r="J52" s="164">
        <v>35</v>
      </c>
      <c r="K52" s="164">
        <v>76</v>
      </c>
      <c r="L52" s="163">
        <v>44</v>
      </c>
      <c r="M52" s="165">
        <v>91</v>
      </c>
      <c r="N52" s="164">
        <v>29</v>
      </c>
      <c r="O52" s="164">
        <v>66</v>
      </c>
      <c r="P52" s="163">
        <v>21</v>
      </c>
      <c r="Q52" s="165">
        <v>42</v>
      </c>
      <c r="R52" s="163">
        <v>14</v>
      </c>
      <c r="S52" s="165">
        <v>28</v>
      </c>
      <c r="T52" s="163">
        <v>13</v>
      </c>
      <c r="U52" s="165">
        <v>17</v>
      </c>
      <c r="V52" s="163">
        <v>9</v>
      </c>
      <c r="W52" s="165">
        <v>6</v>
      </c>
      <c r="X52" s="163">
        <v>3</v>
      </c>
      <c r="Y52" s="165">
        <v>6</v>
      </c>
      <c r="Z52" s="163">
        <v>12</v>
      </c>
      <c r="AA52" s="165">
        <v>5</v>
      </c>
      <c r="AB52" s="163">
        <v>2</v>
      </c>
      <c r="AC52" s="165">
        <v>1</v>
      </c>
      <c r="AD52" s="163">
        <v>1</v>
      </c>
      <c r="AE52" s="165">
        <v>2</v>
      </c>
      <c r="AF52" s="163">
        <v>5</v>
      </c>
      <c r="AG52" s="165">
        <v>2</v>
      </c>
      <c r="AH52" s="163">
        <v>15</v>
      </c>
      <c r="AI52" s="164">
        <v>12</v>
      </c>
      <c r="AJ52" s="140"/>
    </row>
    <row r="53" spans="1:36" s="17" customFormat="1" ht="12.75" customHeight="1">
      <c r="A53" s="1"/>
      <c r="B53" s="141" t="s">
        <v>239</v>
      </c>
      <c r="C53" s="163">
        <v>90</v>
      </c>
      <c r="D53" s="164">
        <v>81</v>
      </c>
      <c r="E53" s="165">
        <v>171</v>
      </c>
      <c r="F53" s="163">
        <v>0</v>
      </c>
      <c r="G53" s="165">
        <v>0</v>
      </c>
      <c r="H53" s="163">
        <v>0</v>
      </c>
      <c r="I53" s="165">
        <v>2</v>
      </c>
      <c r="J53" s="164">
        <v>4</v>
      </c>
      <c r="K53" s="164">
        <v>4</v>
      </c>
      <c r="L53" s="163">
        <v>5</v>
      </c>
      <c r="M53" s="165">
        <v>9</v>
      </c>
      <c r="N53" s="164">
        <v>1</v>
      </c>
      <c r="O53" s="164">
        <v>5</v>
      </c>
      <c r="P53" s="163">
        <v>5</v>
      </c>
      <c r="Q53" s="165">
        <v>5</v>
      </c>
      <c r="R53" s="163">
        <v>5</v>
      </c>
      <c r="S53" s="165">
        <v>5</v>
      </c>
      <c r="T53" s="163">
        <v>2</v>
      </c>
      <c r="U53" s="165">
        <v>7</v>
      </c>
      <c r="V53" s="163">
        <v>10</v>
      </c>
      <c r="W53" s="165">
        <v>3</v>
      </c>
      <c r="X53" s="163">
        <v>7</v>
      </c>
      <c r="Y53" s="165">
        <v>2</v>
      </c>
      <c r="Z53" s="163">
        <v>3</v>
      </c>
      <c r="AA53" s="165">
        <v>1</v>
      </c>
      <c r="AB53" s="163">
        <v>4</v>
      </c>
      <c r="AC53" s="165">
        <v>3</v>
      </c>
      <c r="AD53" s="163">
        <v>7</v>
      </c>
      <c r="AE53" s="165">
        <v>3</v>
      </c>
      <c r="AF53" s="163">
        <v>5</v>
      </c>
      <c r="AG53" s="165">
        <v>3</v>
      </c>
      <c r="AH53" s="163">
        <v>32</v>
      </c>
      <c r="AI53" s="164">
        <v>29</v>
      </c>
      <c r="AJ53" s="140"/>
    </row>
    <row r="54" spans="1:36" s="17" customFormat="1">
      <c r="A54" s="1"/>
      <c r="B54" s="141" t="s">
        <v>144</v>
      </c>
      <c r="C54" s="163">
        <v>2648</v>
      </c>
      <c r="D54" s="164">
        <v>1990</v>
      </c>
      <c r="E54" s="165">
        <v>4638</v>
      </c>
      <c r="F54" s="163">
        <v>19</v>
      </c>
      <c r="G54" s="165">
        <v>10</v>
      </c>
      <c r="H54" s="163">
        <v>565</v>
      </c>
      <c r="I54" s="165">
        <v>456</v>
      </c>
      <c r="J54" s="164">
        <v>564</v>
      </c>
      <c r="K54" s="164">
        <v>457</v>
      </c>
      <c r="L54" s="163">
        <v>563</v>
      </c>
      <c r="M54" s="165">
        <v>480</v>
      </c>
      <c r="N54" s="164">
        <v>408</v>
      </c>
      <c r="O54" s="164">
        <v>319</v>
      </c>
      <c r="P54" s="163">
        <v>249</v>
      </c>
      <c r="Q54" s="165">
        <v>149</v>
      </c>
      <c r="R54" s="163">
        <v>141</v>
      </c>
      <c r="S54" s="165">
        <v>63</v>
      </c>
      <c r="T54" s="163">
        <v>72</v>
      </c>
      <c r="U54" s="165">
        <v>20</v>
      </c>
      <c r="V54" s="163">
        <v>27</v>
      </c>
      <c r="W54" s="165">
        <v>17</v>
      </c>
      <c r="X54" s="163">
        <v>14</v>
      </c>
      <c r="Y54" s="165">
        <v>6</v>
      </c>
      <c r="Z54" s="163">
        <v>7</v>
      </c>
      <c r="AA54" s="165">
        <v>3</v>
      </c>
      <c r="AB54" s="163">
        <v>6</v>
      </c>
      <c r="AC54" s="165">
        <v>1</v>
      </c>
      <c r="AD54" s="163">
        <v>4</v>
      </c>
      <c r="AE54" s="165">
        <v>1</v>
      </c>
      <c r="AF54" s="163">
        <v>2</v>
      </c>
      <c r="AG54" s="165">
        <v>1</v>
      </c>
      <c r="AH54" s="163">
        <v>7</v>
      </c>
      <c r="AI54" s="164">
        <v>7</v>
      </c>
      <c r="AJ54" s="140"/>
    </row>
    <row r="55" spans="1:36" s="17" customFormat="1">
      <c r="A55" s="1"/>
      <c r="B55" s="141" t="s">
        <v>146</v>
      </c>
      <c r="C55" s="163">
        <v>4751</v>
      </c>
      <c r="D55" s="164">
        <v>714</v>
      </c>
      <c r="E55" s="165">
        <v>5465</v>
      </c>
      <c r="F55" s="163">
        <v>37</v>
      </c>
      <c r="G55" s="165">
        <v>7</v>
      </c>
      <c r="H55" s="163">
        <v>1124</v>
      </c>
      <c r="I55" s="165">
        <v>137</v>
      </c>
      <c r="J55" s="164">
        <v>1094</v>
      </c>
      <c r="K55" s="164">
        <v>175</v>
      </c>
      <c r="L55" s="163">
        <v>1142</v>
      </c>
      <c r="M55" s="165">
        <v>158</v>
      </c>
      <c r="N55" s="164">
        <v>716</v>
      </c>
      <c r="O55" s="164">
        <v>125</v>
      </c>
      <c r="P55" s="163">
        <v>343</v>
      </c>
      <c r="Q55" s="165">
        <v>60</v>
      </c>
      <c r="R55" s="163">
        <v>144</v>
      </c>
      <c r="S55" s="165">
        <v>18</v>
      </c>
      <c r="T55" s="163">
        <v>63</v>
      </c>
      <c r="U55" s="165">
        <v>15</v>
      </c>
      <c r="V55" s="163">
        <v>29</v>
      </c>
      <c r="W55" s="165">
        <v>4</v>
      </c>
      <c r="X55" s="163">
        <v>20</v>
      </c>
      <c r="Y55" s="165">
        <v>3</v>
      </c>
      <c r="Z55" s="163">
        <v>10</v>
      </c>
      <c r="AA55" s="165">
        <v>3</v>
      </c>
      <c r="AB55" s="163">
        <v>5</v>
      </c>
      <c r="AC55" s="165">
        <v>2</v>
      </c>
      <c r="AD55" s="163">
        <v>8</v>
      </c>
      <c r="AE55" s="165">
        <v>1</v>
      </c>
      <c r="AF55" s="163">
        <v>4</v>
      </c>
      <c r="AG55" s="165">
        <v>0</v>
      </c>
      <c r="AH55" s="163">
        <v>12</v>
      </c>
      <c r="AI55" s="164">
        <v>6</v>
      </c>
      <c r="AJ55" s="140"/>
    </row>
    <row r="56" spans="1:36" s="17" customFormat="1">
      <c r="A56" s="1"/>
      <c r="B56" s="141" t="s">
        <v>147</v>
      </c>
      <c r="C56" s="163">
        <v>689</v>
      </c>
      <c r="D56" s="164">
        <v>562</v>
      </c>
      <c r="E56" s="165">
        <v>1251</v>
      </c>
      <c r="F56" s="163">
        <v>12</v>
      </c>
      <c r="G56" s="165">
        <v>7</v>
      </c>
      <c r="H56" s="163">
        <v>65</v>
      </c>
      <c r="I56" s="165">
        <v>72</v>
      </c>
      <c r="J56" s="164">
        <v>80</v>
      </c>
      <c r="K56" s="164">
        <v>76</v>
      </c>
      <c r="L56" s="163">
        <v>111</v>
      </c>
      <c r="M56" s="165">
        <v>96</v>
      </c>
      <c r="N56" s="164">
        <v>76</v>
      </c>
      <c r="O56" s="164">
        <v>78</v>
      </c>
      <c r="P56" s="163">
        <v>67</v>
      </c>
      <c r="Q56" s="165">
        <v>52</v>
      </c>
      <c r="R56" s="163">
        <v>56</v>
      </c>
      <c r="S56" s="165">
        <v>35</v>
      </c>
      <c r="T56" s="163">
        <v>47</v>
      </c>
      <c r="U56" s="165">
        <v>30</v>
      </c>
      <c r="V56" s="163">
        <v>37</v>
      </c>
      <c r="W56" s="165">
        <v>27</v>
      </c>
      <c r="X56" s="163">
        <v>28</v>
      </c>
      <c r="Y56" s="165">
        <v>13</v>
      </c>
      <c r="Z56" s="163">
        <v>18</v>
      </c>
      <c r="AA56" s="165">
        <v>13</v>
      </c>
      <c r="AB56" s="163">
        <v>13</v>
      </c>
      <c r="AC56" s="165">
        <v>7</v>
      </c>
      <c r="AD56" s="163">
        <v>13</v>
      </c>
      <c r="AE56" s="165">
        <v>12</v>
      </c>
      <c r="AF56" s="163">
        <v>7</v>
      </c>
      <c r="AG56" s="165">
        <v>3</v>
      </c>
      <c r="AH56" s="163">
        <v>59</v>
      </c>
      <c r="AI56" s="164">
        <v>41</v>
      </c>
      <c r="AJ56" s="140"/>
    </row>
    <row r="57" spans="1:36" s="17" customFormat="1">
      <c r="A57" s="1"/>
      <c r="B57" s="141" t="s">
        <v>148</v>
      </c>
      <c r="C57" s="163">
        <v>260</v>
      </c>
      <c r="D57" s="164">
        <v>55</v>
      </c>
      <c r="E57" s="165">
        <v>315</v>
      </c>
      <c r="F57" s="163">
        <v>0</v>
      </c>
      <c r="G57" s="165">
        <v>0</v>
      </c>
      <c r="H57" s="163">
        <v>28</v>
      </c>
      <c r="I57" s="165">
        <v>7</v>
      </c>
      <c r="J57" s="164">
        <v>46</v>
      </c>
      <c r="K57" s="164">
        <v>10</v>
      </c>
      <c r="L57" s="163">
        <v>43</v>
      </c>
      <c r="M57" s="165">
        <v>9</v>
      </c>
      <c r="N57" s="164">
        <v>35</v>
      </c>
      <c r="O57" s="164">
        <v>11</v>
      </c>
      <c r="P57" s="163">
        <v>30</v>
      </c>
      <c r="Q57" s="165">
        <v>3</v>
      </c>
      <c r="R57" s="163">
        <v>23</v>
      </c>
      <c r="S57" s="165">
        <v>5</v>
      </c>
      <c r="T57" s="163">
        <v>14</v>
      </c>
      <c r="U57" s="165">
        <v>6</v>
      </c>
      <c r="V57" s="163">
        <v>11</v>
      </c>
      <c r="W57" s="165">
        <v>2</v>
      </c>
      <c r="X57" s="163">
        <v>4</v>
      </c>
      <c r="Y57" s="165">
        <v>1</v>
      </c>
      <c r="Z57" s="163">
        <v>9</v>
      </c>
      <c r="AA57" s="165">
        <v>0</v>
      </c>
      <c r="AB57" s="163">
        <v>4</v>
      </c>
      <c r="AC57" s="165">
        <v>1</v>
      </c>
      <c r="AD57" s="163">
        <v>1</v>
      </c>
      <c r="AE57" s="165">
        <v>0</v>
      </c>
      <c r="AF57" s="163">
        <v>4</v>
      </c>
      <c r="AG57" s="165">
        <v>0</v>
      </c>
      <c r="AH57" s="163">
        <v>8</v>
      </c>
      <c r="AI57" s="164">
        <v>0</v>
      </c>
      <c r="AJ57" s="140"/>
    </row>
    <row r="58" spans="1:36" s="17" customFormat="1">
      <c r="A58" s="1"/>
      <c r="B58" s="141" t="s">
        <v>243</v>
      </c>
      <c r="C58" s="163">
        <v>1360</v>
      </c>
      <c r="D58" s="164">
        <v>2436</v>
      </c>
      <c r="E58" s="165">
        <v>3796</v>
      </c>
      <c r="F58" s="163">
        <v>8</v>
      </c>
      <c r="G58" s="165">
        <v>19</v>
      </c>
      <c r="H58" s="163">
        <v>264</v>
      </c>
      <c r="I58" s="165">
        <v>588</v>
      </c>
      <c r="J58" s="164">
        <v>290</v>
      </c>
      <c r="K58" s="164">
        <v>531</v>
      </c>
      <c r="L58" s="163">
        <v>261</v>
      </c>
      <c r="M58" s="165">
        <v>597</v>
      </c>
      <c r="N58" s="164">
        <v>190</v>
      </c>
      <c r="O58" s="164">
        <v>318</v>
      </c>
      <c r="P58" s="163">
        <v>126</v>
      </c>
      <c r="Q58" s="165">
        <v>185</v>
      </c>
      <c r="R58" s="163">
        <v>65</v>
      </c>
      <c r="S58" s="165">
        <v>71</v>
      </c>
      <c r="T58" s="163">
        <v>59</v>
      </c>
      <c r="U58" s="165">
        <v>43</v>
      </c>
      <c r="V58" s="163">
        <v>29</v>
      </c>
      <c r="W58" s="165">
        <v>30</v>
      </c>
      <c r="X58" s="163">
        <v>19</v>
      </c>
      <c r="Y58" s="165">
        <v>17</v>
      </c>
      <c r="Z58" s="163">
        <v>5</v>
      </c>
      <c r="AA58" s="165">
        <v>5</v>
      </c>
      <c r="AB58" s="163">
        <v>10</v>
      </c>
      <c r="AC58" s="165">
        <v>6</v>
      </c>
      <c r="AD58" s="163">
        <v>4</v>
      </c>
      <c r="AE58" s="165">
        <v>3</v>
      </c>
      <c r="AF58" s="163">
        <v>2</v>
      </c>
      <c r="AG58" s="165">
        <v>4</v>
      </c>
      <c r="AH58" s="163">
        <v>28</v>
      </c>
      <c r="AI58" s="164">
        <v>19</v>
      </c>
      <c r="AJ58" s="140"/>
    </row>
    <row r="59" spans="1:36" s="17" customFormat="1">
      <c r="A59" s="1"/>
      <c r="B59" s="141" t="s">
        <v>248</v>
      </c>
      <c r="C59" s="163">
        <v>199</v>
      </c>
      <c r="D59" s="164">
        <v>133</v>
      </c>
      <c r="E59" s="165">
        <v>332</v>
      </c>
      <c r="F59" s="163">
        <v>1</v>
      </c>
      <c r="G59" s="165">
        <v>3</v>
      </c>
      <c r="H59" s="163">
        <v>38</v>
      </c>
      <c r="I59" s="165">
        <v>34</v>
      </c>
      <c r="J59" s="164">
        <v>45</v>
      </c>
      <c r="K59" s="164">
        <v>35</v>
      </c>
      <c r="L59" s="163">
        <v>57</v>
      </c>
      <c r="M59" s="165">
        <v>29</v>
      </c>
      <c r="N59" s="164">
        <v>25</v>
      </c>
      <c r="O59" s="164">
        <v>19</v>
      </c>
      <c r="P59" s="163">
        <v>16</v>
      </c>
      <c r="Q59" s="165">
        <v>8</v>
      </c>
      <c r="R59" s="163">
        <v>7</v>
      </c>
      <c r="S59" s="165">
        <v>4</v>
      </c>
      <c r="T59" s="163">
        <v>6</v>
      </c>
      <c r="U59" s="165">
        <v>1</v>
      </c>
      <c r="V59" s="163">
        <v>3</v>
      </c>
      <c r="W59" s="165">
        <v>0</v>
      </c>
      <c r="X59" s="163">
        <v>0</v>
      </c>
      <c r="Y59" s="165">
        <v>0</v>
      </c>
      <c r="Z59" s="163">
        <v>0</v>
      </c>
      <c r="AA59" s="165">
        <v>0</v>
      </c>
      <c r="AB59" s="163">
        <v>0</v>
      </c>
      <c r="AC59" s="165">
        <v>0</v>
      </c>
      <c r="AD59" s="163">
        <v>0</v>
      </c>
      <c r="AE59" s="165">
        <v>0</v>
      </c>
      <c r="AF59" s="163">
        <v>0</v>
      </c>
      <c r="AG59" s="165">
        <v>0</v>
      </c>
      <c r="AH59" s="163">
        <v>1</v>
      </c>
      <c r="AI59" s="164">
        <v>0</v>
      </c>
      <c r="AJ59" s="140"/>
    </row>
    <row r="60" spans="1:36" s="17" customFormat="1">
      <c r="A60" s="1"/>
      <c r="B60" s="141" t="s">
        <v>249</v>
      </c>
      <c r="C60" s="163">
        <v>999</v>
      </c>
      <c r="D60" s="164">
        <v>4905</v>
      </c>
      <c r="E60" s="165">
        <v>5904</v>
      </c>
      <c r="F60" s="163">
        <v>10</v>
      </c>
      <c r="G60" s="165">
        <v>34</v>
      </c>
      <c r="H60" s="163">
        <v>190</v>
      </c>
      <c r="I60" s="165">
        <v>1265</v>
      </c>
      <c r="J60" s="164">
        <v>205</v>
      </c>
      <c r="K60" s="164">
        <v>1274</v>
      </c>
      <c r="L60" s="163">
        <v>187</v>
      </c>
      <c r="M60" s="165">
        <v>1115</v>
      </c>
      <c r="N60" s="164">
        <v>131</v>
      </c>
      <c r="O60" s="164">
        <v>590</v>
      </c>
      <c r="P60" s="163">
        <v>97</v>
      </c>
      <c r="Q60" s="165">
        <v>260</v>
      </c>
      <c r="R60" s="163">
        <v>61</v>
      </c>
      <c r="S60" s="165">
        <v>126</v>
      </c>
      <c r="T60" s="163">
        <v>29</v>
      </c>
      <c r="U60" s="165">
        <v>75</v>
      </c>
      <c r="V60" s="163">
        <v>22</v>
      </c>
      <c r="W60" s="165">
        <v>40</v>
      </c>
      <c r="X60" s="163">
        <v>15</v>
      </c>
      <c r="Y60" s="165">
        <v>22</v>
      </c>
      <c r="Z60" s="163">
        <v>6</v>
      </c>
      <c r="AA60" s="165">
        <v>17</v>
      </c>
      <c r="AB60" s="163">
        <v>9</v>
      </c>
      <c r="AC60" s="165">
        <v>8</v>
      </c>
      <c r="AD60" s="163">
        <v>12</v>
      </c>
      <c r="AE60" s="165">
        <v>7</v>
      </c>
      <c r="AF60" s="163">
        <v>2</v>
      </c>
      <c r="AG60" s="165">
        <v>6</v>
      </c>
      <c r="AH60" s="163">
        <v>23</v>
      </c>
      <c r="AI60" s="164">
        <v>66</v>
      </c>
      <c r="AJ60" s="140"/>
    </row>
    <row r="61" spans="1:36" s="17" customFormat="1">
      <c r="A61" s="1"/>
      <c r="B61" s="141" t="s">
        <v>255</v>
      </c>
      <c r="C61" s="163">
        <v>2488</v>
      </c>
      <c r="D61" s="164">
        <v>5905</v>
      </c>
      <c r="E61" s="165">
        <v>8393</v>
      </c>
      <c r="F61" s="163">
        <v>23</v>
      </c>
      <c r="G61" s="165">
        <v>56</v>
      </c>
      <c r="H61" s="163">
        <v>603</v>
      </c>
      <c r="I61" s="165">
        <v>1547</v>
      </c>
      <c r="J61" s="164">
        <v>515</v>
      </c>
      <c r="K61" s="164">
        <v>1347</v>
      </c>
      <c r="L61" s="163">
        <v>512</v>
      </c>
      <c r="M61" s="165">
        <v>1190</v>
      </c>
      <c r="N61" s="164">
        <v>298</v>
      </c>
      <c r="O61" s="164">
        <v>753</v>
      </c>
      <c r="P61" s="163">
        <v>182</v>
      </c>
      <c r="Q61" s="165">
        <v>402</v>
      </c>
      <c r="R61" s="163">
        <v>128</v>
      </c>
      <c r="S61" s="165">
        <v>210</v>
      </c>
      <c r="T61" s="163">
        <v>50</v>
      </c>
      <c r="U61" s="165">
        <v>110</v>
      </c>
      <c r="V61" s="163">
        <v>25</v>
      </c>
      <c r="W61" s="165">
        <v>51</v>
      </c>
      <c r="X61" s="163">
        <v>15</v>
      </c>
      <c r="Y61" s="165">
        <v>37</v>
      </c>
      <c r="Z61" s="163">
        <v>17</v>
      </c>
      <c r="AA61" s="165">
        <v>26</v>
      </c>
      <c r="AB61" s="163">
        <v>8</v>
      </c>
      <c r="AC61" s="165">
        <v>21</v>
      </c>
      <c r="AD61" s="163">
        <v>18</v>
      </c>
      <c r="AE61" s="165">
        <v>23</v>
      </c>
      <c r="AF61" s="163">
        <v>9</v>
      </c>
      <c r="AG61" s="165">
        <v>9</v>
      </c>
      <c r="AH61" s="163">
        <v>85</v>
      </c>
      <c r="AI61" s="164">
        <v>123</v>
      </c>
      <c r="AJ61" s="140"/>
    </row>
    <row r="62" spans="1:36" s="17" customFormat="1">
      <c r="A62" s="1"/>
      <c r="B62" s="141" t="s">
        <v>259</v>
      </c>
      <c r="C62" s="163">
        <v>49</v>
      </c>
      <c r="D62" s="164">
        <v>411</v>
      </c>
      <c r="E62" s="165">
        <v>460</v>
      </c>
      <c r="F62" s="163">
        <v>0</v>
      </c>
      <c r="G62" s="165">
        <v>5</v>
      </c>
      <c r="H62" s="163">
        <v>4</v>
      </c>
      <c r="I62" s="165">
        <v>109</v>
      </c>
      <c r="J62" s="164">
        <v>9</v>
      </c>
      <c r="K62" s="164">
        <v>109</v>
      </c>
      <c r="L62" s="163">
        <v>11</v>
      </c>
      <c r="M62" s="165">
        <v>124</v>
      </c>
      <c r="N62" s="164">
        <v>8</v>
      </c>
      <c r="O62" s="164">
        <v>38</v>
      </c>
      <c r="P62" s="163">
        <v>5</v>
      </c>
      <c r="Q62" s="165">
        <v>14</v>
      </c>
      <c r="R62" s="163">
        <v>5</v>
      </c>
      <c r="S62" s="165">
        <v>3</v>
      </c>
      <c r="T62" s="163">
        <v>3</v>
      </c>
      <c r="U62" s="165">
        <v>4</v>
      </c>
      <c r="V62" s="163">
        <v>0</v>
      </c>
      <c r="W62" s="165">
        <v>0</v>
      </c>
      <c r="X62" s="163">
        <v>3</v>
      </c>
      <c r="Y62" s="165">
        <v>1</v>
      </c>
      <c r="Z62" s="163">
        <v>1</v>
      </c>
      <c r="AA62" s="165">
        <v>3</v>
      </c>
      <c r="AB62" s="163">
        <v>0</v>
      </c>
      <c r="AC62" s="165">
        <v>1</v>
      </c>
      <c r="AD62" s="163">
        <v>0</v>
      </c>
      <c r="AE62" s="165">
        <v>0</v>
      </c>
      <c r="AF62" s="163">
        <v>0</v>
      </c>
      <c r="AG62" s="165">
        <v>0</v>
      </c>
      <c r="AH62" s="163">
        <v>0</v>
      </c>
      <c r="AI62" s="164">
        <v>0</v>
      </c>
      <c r="AJ62" s="140"/>
    </row>
    <row r="63" spans="1:36" s="17" customFormat="1">
      <c r="A63" s="1"/>
      <c r="B63" s="141" t="s">
        <v>260</v>
      </c>
      <c r="C63" s="163">
        <v>398</v>
      </c>
      <c r="D63" s="164">
        <v>1235</v>
      </c>
      <c r="E63" s="165">
        <v>1633</v>
      </c>
      <c r="F63" s="163">
        <v>7</v>
      </c>
      <c r="G63" s="165">
        <v>13</v>
      </c>
      <c r="H63" s="163">
        <v>64</v>
      </c>
      <c r="I63" s="165">
        <v>260</v>
      </c>
      <c r="J63" s="164">
        <v>74</v>
      </c>
      <c r="K63" s="164">
        <v>300</v>
      </c>
      <c r="L63" s="163">
        <v>83</v>
      </c>
      <c r="M63" s="165">
        <v>258</v>
      </c>
      <c r="N63" s="164">
        <v>62</v>
      </c>
      <c r="O63" s="164">
        <v>177</v>
      </c>
      <c r="P63" s="163">
        <v>35</v>
      </c>
      <c r="Q63" s="165">
        <v>87</v>
      </c>
      <c r="R63" s="163">
        <v>12</v>
      </c>
      <c r="S63" s="165">
        <v>50</v>
      </c>
      <c r="T63" s="163">
        <v>17</v>
      </c>
      <c r="U63" s="165">
        <v>24</v>
      </c>
      <c r="V63" s="163">
        <v>12</v>
      </c>
      <c r="W63" s="165">
        <v>15</v>
      </c>
      <c r="X63" s="163">
        <v>6</v>
      </c>
      <c r="Y63" s="165">
        <v>10</v>
      </c>
      <c r="Z63" s="163">
        <v>0</v>
      </c>
      <c r="AA63" s="165">
        <v>4</v>
      </c>
      <c r="AB63" s="163">
        <v>7</v>
      </c>
      <c r="AC63" s="165">
        <v>6</v>
      </c>
      <c r="AD63" s="163">
        <v>1</v>
      </c>
      <c r="AE63" s="165">
        <v>3</v>
      </c>
      <c r="AF63" s="163">
        <v>2</v>
      </c>
      <c r="AG63" s="165">
        <v>3</v>
      </c>
      <c r="AH63" s="163">
        <v>16</v>
      </c>
      <c r="AI63" s="164">
        <v>25</v>
      </c>
      <c r="AJ63" s="140"/>
    </row>
    <row r="64" spans="1:36" s="17" customFormat="1">
      <c r="A64" s="1"/>
      <c r="B64" s="141" t="s">
        <v>264</v>
      </c>
      <c r="C64" s="163">
        <v>163</v>
      </c>
      <c r="D64" s="164">
        <v>403</v>
      </c>
      <c r="E64" s="165">
        <v>566</v>
      </c>
      <c r="F64" s="163">
        <v>0</v>
      </c>
      <c r="G64" s="165">
        <v>2</v>
      </c>
      <c r="H64" s="163">
        <v>22</v>
      </c>
      <c r="I64" s="165">
        <v>68</v>
      </c>
      <c r="J64" s="164">
        <v>28</v>
      </c>
      <c r="K64" s="164">
        <v>108</v>
      </c>
      <c r="L64" s="163">
        <v>33</v>
      </c>
      <c r="M64" s="165">
        <v>109</v>
      </c>
      <c r="N64" s="164">
        <v>29</v>
      </c>
      <c r="O64" s="164">
        <v>59</v>
      </c>
      <c r="P64" s="163">
        <v>12</v>
      </c>
      <c r="Q64" s="165">
        <v>17</v>
      </c>
      <c r="R64" s="163">
        <v>6</v>
      </c>
      <c r="S64" s="165">
        <v>9</v>
      </c>
      <c r="T64" s="163">
        <v>10</v>
      </c>
      <c r="U64" s="165">
        <v>6</v>
      </c>
      <c r="V64" s="163">
        <v>7</v>
      </c>
      <c r="W64" s="165">
        <v>7</v>
      </c>
      <c r="X64" s="163">
        <v>5</v>
      </c>
      <c r="Y64" s="165">
        <v>3</v>
      </c>
      <c r="Z64" s="163">
        <v>2</v>
      </c>
      <c r="AA64" s="165">
        <v>5</v>
      </c>
      <c r="AB64" s="163">
        <v>2</v>
      </c>
      <c r="AC64" s="165">
        <v>4</v>
      </c>
      <c r="AD64" s="163">
        <v>3</v>
      </c>
      <c r="AE64" s="165">
        <v>0</v>
      </c>
      <c r="AF64" s="163">
        <v>1</v>
      </c>
      <c r="AG64" s="165">
        <v>1</v>
      </c>
      <c r="AH64" s="163">
        <v>3</v>
      </c>
      <c r="AI64" s="164">
        <v>5</v>
      </c>
      <c r="AJ64" s="140"/>
    </row>
    <row r="65" spans="1:36" s="17" customFormat="1">
      <c r="A65" s="1"/>
      <c r="B65" s="141" t="s">
        <v>265</v>
      </c>
      <c r="C65" s="163">
        <v>962</v>
      </c>
      <c r="D65" s="164">
        <v>1019</v>
      </c>
      <c r="E65" s="165">
        <v>1981</v>
      </c>
      <c r="F65" s="163">
        <v>21</v>
      </c>
      <c r="G65" s="165">
        <v>15</v>
      </c>
      <c r="H65" s="163">
        <v>294</v>
      </c>
      <c r="I65" s="165">
        <v>295</v>
      </c>
      <c r="J65" s="164">
        <v>232</v>
      </c>
      <c r="K65" s="164">
        <v>261</v>
      </c>
      <c r="L65" s="163">
        <v>231</v>
      </c>
      <c r="M65" s="165">
        <v>287</v>
      </c>
      <c r="N65" s="164">
        <v>109</v>
      </c>
      <c r="O65" s="164">
        <v>99</v>
      </c>
      <c r="P65" s="163">
        <v>40</v>
      </c>
      <c r="Q65" s="165">
        <v>32</v>
      </c>
      <c r="R65" s="163">
        <v>15</v>
      </c>
      <c r="S65" s="165">
        <v>15</v>
      </c>
      <c r="T65" s="163">
        <v>8</v>
      </c>
      <c r="U65" s="165">
        <v>8</v>
      </c>
      <c r="V65" s="163">
        <v>4</v>
      </c>
      <c r="W65" s="165">
        <v>1</v>
      </c>
      <c r="X65" s="163">
        <v>5</v>
      </c>
      <c r="Y65" s="165">
        <v>2</v>
      </c>
      <c r="Z65" s="163">
        <v>0</v>
      </c>
      <c r="AA65" s="165">
        <v>1</v>
      </c>
      <c r="AB65" s="163">
        <v>0</v>
      </c>
      <c r="AC65" s="165">
        <v>0</v>
      </c>
      <c r="AD65" s="163">
        <v>0</v>
      </c>
      <c r="AE65" s="165">
        <v>1</v>
      </c>
      <c r="AF65" s="163">
        <v>0</v>
      </c>
      <c r="AG65" s="165">
        <v>0</v>
      </c>
      <c r="AH65" s="163">
        <v>3</v>
      </c>
      <c r="AI65" s="164">
        <v>2</v>
      </c>
      <c r="AJ65" s="140"/>
    </row>
    <row r="66" spans="1:36" s="17" customFormat="1">
      <c r="A66" s="1"/>
      <c r="B66" s="141" t="s">
        <v>269</v>
      </c>
      <c r="C66" s="163">
        <v>284</v>
      </c>
      <c r="D66" s="164">
        <v>980</v>
      </c>
      <c r="E66" s="165">
        <v>1264</v>
      </c>
      <c r="F66" s="163">
        <v>1</v>
      </c>
      <c r="G66" s="165">
        <v>3</v>
      </c>
      <c r="H66" s="163">
        <v>31</v>
      </c>
      <c r="I66" s="165">
        <v>163</v>
      </c>
      <c r="J66" s="164">
        <v>47</v>
      </c>
      <c r="K66" s="164">
        <v>194</v>
      </c>
      <c r="L66" s="163">
        <v>71</v>
      </c>
      <c r="M66" s="165">
        <v>226</v>
      </c>
      <c r="N66" s="164">
        <v>42</v>
      </c>
      <c r="O66" s="164">
        <v>149</v>
      </c>
      <c r="P66" s="163">
        <v>43</v>
      </c>
      <c r="Q66" s="165">
        <v>103</v>
      </c>
      <c r="R66" s="163">
        <v>17</v>
      </c>
      <c r="S66" s="165">
        <v>50</v>
      </c>
      <c r="T66" s="163">
        <v>10</v>
      </c>
      <c r="U66" s="165">
        <v>41</v>
      </c>
      <c r="V66" s="163">
        <v>8</v>
      </c>
      <c r="W66" s="165">
        <v>19</v>
      </c>
      <c r="X66" s="163">
        <v>6</v>
      </c>
      <c r="Y66" s="165">
        <v>6</v>
      </c>
      <c r="Z66" s="163">
        <v>3</v>
      </c>
      <c r="AA66" s="165">
        <v>3</v>
      </c>
      <c r="AB66" s="163">
        <v>1</v>
      </c>
      <c r="AC66" s="165">
        <v>1</v>
      </c>
      <c r="AD66" s="163">
        <v>0</v>
      </c>
      <c r="AE66" s="165">
        <v>2</v>
      </c>
      <c r="AF66" s="163">
        <v>1</v>
      </c>
      <c r="AG66" s="165">
        <v>1</v>
      </c>
      <c r="AH66" s="163">
        <v>3</v>
      </c>
      <c r="AI66" s="164">
        <v>19</v>
      </c>
      <c r="AJ66" s="140"/>
    </row>
    <row r="67" spans="1:36" s="17" customFormat="1">
      <c r="A67" s="1"/>
      <c r="B67" s="141" t="s">
        <v>270</v>
      </c>
      <c r="C67" s="163">
        <v>2438</v>
      </c>
      <c r="D67" s="164">
        <v>832</v>
      </c>
      <c r="E67" s="165">
        <v>3270</v>
      </c>
      <c r="F67" s="163">
        <v>73</v>
      </c>
      <c r="G67" s="165">
        <v>23</v>
      </c>
      <c r="H67" s="163">
        <v>740</v>
      </c>
      <c r="I67" s="165">
        <v>259</v>
      </c>
      <c r="J67" s="164">
        <v>650</v>
      </c>
      <c r="K67" s="164">
        <v>214</v>
      </c>
      <c r="L67" s="163">
        <v>620</v>
      </c>
      <c r="M67" s="165">
        <v>217</v>
      </c>
      <c r="N67" s="164">
        <v>213</v>
      </c>
      <c r="O67" s="164">
        <v>68</v>
      </c>
      <c r="P67" s="163">
        <v>80</v>
      </c>
      <c r="Q67" s="165">
        <v>27</v>
      </c>
      <c r="R67" s="163">
        <v>35</v>
      </c>
      <c r="S67" s="165">
        <v>11</v>
      </c>
      <c r="T67" s="163">
        <v>10</v>
      </c>
      <c r="U67" s="165">
        <v>3</v>
      </c>
      <c r="V67" s="163">
        <v>4</v>
      </c>
      <c r="W67" s="165">
        <v>4</v>
      </c>
      <c r="X67" s="163">
        <v>3</v>
      </c>
      <c r="Y67" s="165">
        <v>2</v>
      </c>
      <c r="Z67" s="163">
        <v>2</v>
      </c>
      <c r="AA67" s="165">
        <v>2</v>
      </c>
      <c r="AB67" s="163">
        <v>3</v>
      </c>
      <c r="AC67" s="165">
        <v>0</v>
      </c>
      <c r="AD67" s="163">
        <v>1</v>
      </c>
      <c r="AE67" s="165">
        <v>0</v>
      </c>
      <c r="AF67" s="163">
        <v>2</v>
      </c>
      <c r="AG67" s="165">
        <v>1</v>
      </c>
      <c r="AH67" s="163">
        <v>2</v>
      </c>
      <c r="AI67" s="164">
        <v>1</v>
      </c>
      <c r="AJ67" s="140"/>
    </row>
    <row r="68" spans="1:36" s="17" customFormat="1">
      <c r="A68" s="1"/>
      <c r="B68" s="141" t="s">
        <v>272</v>
      </c>
      <c r="C68" s="163">
        <v>32</v>
      </c>
      <c r="D68" s="164">
        <v>12</v>
      </c>
      <c r="E68" s="165">
        <v>44</v>
      </c>
      <c r="F68" s="163">
        <v>0</v>
      </c>
      <c r="G68" s="165">
        <v>1</v>
      </c>
      <c r="H68" s="163">
        <v>6</v>
      </c>
      <c r="I68" s="165">
        <v>3</v>
      </c>
      <c r="J68" s="164">
        <v>8</v>
      </c>
      <c r="K68" s="164">
        <v>3</v>
      </c>
      <c r="L68" s="163">
        <v>8</v>
      </c>
      <c r="M68" s="165">
        <v>5</v>
      </c>
      <c r="N68" s="164">
        <v>5</v>
      </c>
      <c r="O68" s="164">
        <v>0</v>
      </c>
      <c r="P68" s="163">
        <v>2</v>
      </c>
      <c r="Q68" s="165">
        <v>0</v>
      </c>
      <c r="R68" s="163">
        <v>0</v>
      </c>
      <c r="S68" s="165">
        <v>0</v>
      </c>
      <c r="T68" s="163">
        <v>1</v>
      </c>
      <c r="U68" s="165">
        <v>0</v>
      </c>
      <c r="V68" s="163">
        <v>2</v>
      </c>
      <c r="W68" s="165">
        <v>0</v>
      </c>
      <c r="X68" s="163">
        <v>0</v>
      </c>
      <c r="Y68" s="165">
        <v>0</v>
      </c>
      <c r="Z68" s="163">
        <v>0</v>
      </c>
      <c r="AA68" s="165">
        <v>0</v>
      </c>
      <c r="AB68" s="163">
        <v>0</v>
      </c>
      <c r="AC68" s="165">
        <v>0</v>
      </c>
      <c r="AD68" s="163">
        <v>0</v>
      </c>
      <c r="AE68" s="165">
        <v>0</v>
      </c>
      <c r="AF68" s="163">
        <v>0</v>
      </c>
      <c r="AG68" s="165">
        <v>0</v>
      </c>
      <c r="AH68" s="163">
        <v>0</v>
      </c>
      <c r="AI68" s="164">
        <v>0</v>
      </c>
      <c r="AJ68" s="140"/>
    </row>
    <row r="69" spans="1:36" s="17" customFormat="1">
      <c r="A69" s="1"/>
      <c r="B69" s="141" t="s">
        <v>273</v>
      </c>
      <c r="C69" s="163">
        <v>3224</v>
      </c>
      <c r="D69" s="164">
        <v>1659</v>
      </c>
      <c r="E69" s="165">
        <v>4883</v>
      </c>
      <c r="F69" s="163">
        <v>52</v>
      </c>
      <c r="G69" s="165">
        <v>33</v>
      </c>
      <c r="H69" s="163">
        <v>849</v>
      </c>
      <c r="I69" s="165">
        <v>446</v>
      </c>
      <c r="J69" s="164">
        <v>796</v>
      </c>
      <c r="K69" s="164">
        <v>422</v>
      </c>
      <c r="L69" s="163">
        <v>674</v>
      </c>
      <c r="M69" s="165">
        <v>393</v>
      </c>
      <c r="N69" s="164">
        <v>364</v>
      </c>
      <c r="O69" s="164">
        <v>194</v>
      </c>
      <c r="P69" s="163">
        <v>229</v>
      </c>
      <c r="Q69" s="165">
        <v>80</v>
      </c>
      <c r="R69" s="163">
        <v>107</v>
      </c>
      <c r="S69" s="165">
        <v>30</v>
      </c>
      <c r="T69" s="163">
        <v>53</v>
      </c>
      <c r="U69" s="165">
        <v>20</v>
      </c>
      <c r="V69" s="163">
        <v>24</v>
      </c>
      <c r="W69" s="165">
        <v>9</v>
      </c>
      <c r="X69" s="163">
        <v>22</v>
      </c>
      <c r="Y69" s="165">
        <v>8</v>
      </c>
      <c r="Z69" s="163">
        <v>7</v>
      </c>
      <c r="AA69" s="165">
        <v>4</v>
      </c>
      <c r="AB69" s="163">
        <v>8</v>
      </c>
      <c r="AC69" s="165">
        <v>6</v>
      </c>
      <c r="AD69" s="163">
        <v>12</v>
      </c>
      <c r="AE69" s="165">
        <v>1</v>
      </c>
      <c r="AF69" s="163">
        <v>7</v>
      </c>
      <c r="AG69" s="165">
        <v>0</v>
      </c>
      <c r="AH69" s="163">
        <v>20</v>
      </c>
      <c r="AI69" s="164">
        <v>13</v>
      </c>
      <c r="AJ69" s="140"/>
    </row>
    <row r="70" spans="1:36" s="17" customFormat="1">
      <c r="A70" s="1"/>
      <c r="B70" s="141" t="s">
        <v>274</v>
      </c>
      <c r="C70" s="163">
        <v>514</v>
      </c>
      <c r="D70" s="164">
        <v>415</v>
      </c>
      <c r="E70" s="165">
        <v>929</v>
      </c>
      <c r="F70" s="163">
        <v>3</v>
      </c>
      <c r="G70" s="165">
        <v>2</v>
      </c>
      <c r="H70" s="163">
        <v>37</v>
      </c>
      <c r="I70" s="165">
        <v>53</v>
      </c>
      <c r="J70" s="164">
        <v>61</v>
      </c>
      <c r="K70" s="164">
        <v>65</v>
      </c>
      <c r="L70" s="163">
        <v>59</v>
      </c>
      <c r="M70" s="165">
        <v>67</v>
      </c>
      <c r="N70" s="164">
        <v>57</v>
      </c>
      <c r="O70" s="164">
        <v>44</v>
      </c>
      <c r="P70" s="163">
        <v>57</v>
      </c>
      <c r="Q70" s="165">
        <v>33</v>
      </c>
      <c r="R70" s="163">
        <v>39</v>
      </c>
      <c r="S70" s="165">
        <v>22</v>
      </c>
      <c r="T70" s="163">
        <v>33</v>
      </c>
      <c r="U70" s="165">
        <v>19</v>
      </c>
      <c r="V70" s="163">
        <v>24</v>
      </c>
      <c r="W70" s="165">
        <v>12</v>
      </c>
      <c r="X70" s="163">
        <v>20</v>
      </c>
      <c r="Y70" s="165">
        <v>9</v>
      </c>
      <c r="Z70" s="163">
        <v>14</v>
      </c>
      <c r="AA70" s="165">
        <v>11</v>
      </c>
      <c r="AB70" s="163">
        <v>6</v>
      </c>
      <c r="AC70" s="165">
        <v>11</v>
      </c>
      <c r="AD70" s="163">
        <v>8</v>
      </c>
      <c r="AE70" s="165">
        <v>2</v>
      </c>
      <c r="AF70" s="163">
        <v>7</v>
      </c>
      <c r="AG70" s="165">
        <v>5</v>
      </c>
      <c r="AH70" s="163">
        <v>89</v>
      </c>
      <c r="AI70" s="164">
        <v>60</v>
      </c>
      <c r="AJ70" s="140"/>
    </row>
    <row r="71" spans="1:36" s="17" customFormat="1">
      <c r="A71" s="1"/>
      <c r="B71" s="65" t="s">
        <v>50</v>
      </c>
      <c r="C71" s="9">
        <v>34913</v>
      </c>
      <c r="D71" s="10">
        <v>41901</v>
      </c>
      <c r="E71" s="11">
        <v>76814</v>
      </c>
      <c r="F71" s="9">
        <v>418</v>
      </c>
      <c r="G71" s="11">
        <v>393</v>
      </c>
      <c r="H71" s="9">
        <v>7894</v>
      </c>
      <c r="I71" s="11">
        <v>10230</v>
      </c>
      <c r="J71" s="10">
        <v>8013</v>
      </c>
      <c r="K71" s="10">
        <v>10045</v>
      </c>
      <c r="L71" s="9">
        <v>7488</v>
      </c>
      <c r="M71" s="11">
        <v>9421</v>
      </c>
      <c r="N71" s="10">
        <v>4515</v>
      </c>
      <c r="O71" s="10">
        <v>5321</v>
      </c>
      <c r="P71" s="9">
        <v>2567</v>
      </c>
      <c r="Q71" s="11">
        <v>2614</v>
      </c>
      <c r="R71" s="9">
        <v>1395</v>
      </c>
      <c r="S71" s="11">
        <v>1361</v>
      </c>
      <c r="T71" s="9">
        <v>769</v>
      </c>
      <c r="U71" s="11">
        <v>769</v>
      </c>
      <c r="V71" s="9">
        <v>444</v>
      </c>
      <c r="W71" s="11">
        <v>408</v>
      </c>
      <c r="X71" s="9">
        <v>317</v>
      </c>
      <c r="Y71" s="11">
        <v>239</v>
      </c>
      <c r="Z71" s="9">
        <v>175</v>
      </c>
      <c r="AA71" s="11">
        <v>182</v>
      </c>
      <c r="AB71" s="9">
        <v>134</v>
      </c>
      <c r="AC71" s="11">
        <v>141</v>
      </c>
      <c r="AD71" s="9">
        <v>122</v>
      </c>
      <c r="AE71" s="11">
        <v>96</v>
      </c>
      <c r="AF71" s="9">
        <v>90</v>
      </c>
      <c r="AG71" s="11">
        <v>69</v>
      </c>
      <c r="AH71" s="9">
        <v>572</v>
      </c>
      <c r="AI71" s="10">
        <v>612</v>
      </c>
      <c r="AJ71" s="140"/>
    </row>
    <row r="72" spans="1:36" s="17" customFormat="1">
      <c r="A72" s="1" t="s">
        <v>58</v>
      </c>
      <c r="B72" s="141"/>
      <c r="C72" s="163"/>
      <c r="D72" s="164"/>
      <c r="E72" s="165"/>
      <c r="F72" s="163"/>
      <c r="G72" s="165"/>
      <c r="H72" s="163"/>
      <c r="I72" s="165"/>
      <c r="J72" s="164"/>
      <c r="K72" s="164"/>
      <c r="L72" s="163"/>
      <c r="M72" s="165"/>
      <c r="N72" s="164"/>
      <c r="O72" s="164"/>
      <c r="P72" s="163"/>
      <c r="Q72" s="165"/>
      <c r="R72" s="163"/>
      <c r="S72" s="165"/>
      <c r="T72" s="163"/>
      <c r="U72" s="165"/>
      <c r="V72" s="163"/>
      <c r="W72" s="165"/>
      <c r="X72" s="163"/>
      <c r="Y72" s="165"/>
      <c r="Z72" s="163"/>
      <c r="AA72" s="165"/>
      <c r="AB72" s="163"/>
      <c r="AC72" s="165"/>
      <c r="AD72" s="163"/>
      <c r="AE72" s="165"/>
      <c r="AF72" s="163"/>
      <c r="AG72" s="165"/>
      <c r="AH72" s="163"/>
      <c r="AI72" s="164"/>
      <c r="AJ72" s="140"/>
    </row>
    <row r="73" spans="1:36" s="17" customFormat="1">
      <c r="A73" s="1"/>
      <c r="B73" s="141" t="s">
        <v>153</v>
      </c>
      <c r="C73" s="163">
        <v>96</v>
      </c>
      <c r="D73" s="164">
        <v>232</v>
      </c>
      <c r="E73" s="165">
        <v>328</v>
      </c>
      <c r="F73" s="163">
        <v>0</v>
      </c>
      <c r="G73" s="165">
        <v>0</v>
      </c>
      <c r="H73" s="163">
        <v>0</v>
      </c>
      <c r="I73" s="165">
        <v>0</v>
      </c>
      <c r="J73" s="164">
        <v>0</v>
      </c>
      <c r="K73" s="164">
        <v>0</v>
      </c>
      <c r="L73" s="163">
        <v>0</v>
      </c>
      <c r="M73" s="165">
        <v>3</v>
      </c>
      <c r="N73" s="164">
        <v>17</v>
      </c>
      <c r="O73" s="164">
        <v>40</v>
      </c>
      <c r="P73" s="163">
        <v>16</v>
      </c>
      <c r="Q73" s="165">
        <v>52</v>
      </c>
      <c r="R73" s="163">
        <v>12</v>
      </c>
      <c r="S73" s="165">
        <v>38</v>
      </c>
      <c r="T73" s="163">
        <v>12</v>
      </c>
      <c r="U73" s="165">
        <v>31</v>
      </c>
      <c r="V73" s="163">
        <v>10</v>
      </c>
      <c r="W73" s="165">
        <v>21</v>
      </c>
      <c r="X73" s="163">
        <v>5</v>
      </c>
      <c r="Y73" s="165">
        <v>14</v>
      </c>
      <c r="Z73" s="163">
        <v>3</v>
      </c>
      <c r="AA73" s="165">
        <v>3</v>
      </c>
      <c r="AB73" s="163">
        <v>6</v>
      </c>
      <c r="AC73" s="165">
        <v>4</v>
      </c>
      <c r="AD73" s="163">
        <v>1</v>
      </c>
      <c r="AE73" s="165">
        <v>2</v>
      </c>
      <c r="AF73" s="163">
        <v>3</v>
      </c>
      <c r="AG73" s="165">
        <v>3</v>
      </c>
      <c r="AH73" s="163">
        <v>11</v>
      </c>
      <c r="AI73" s="164">
        <v>21</v>
      </c>
      <c r="AJ73" s="140"/>
    </row>
    <row r="74" spans="1:36" s="17" customFormat="1" ht="78" customHeight="1">
      <c r="A74" s="1"/>
      <c r="B74" s="141" t="s">
        <v>155</v>
      </c>
      <c r="C74" s="163">
        <v>36</v>
      </c>
      <c r="D74" s="164">
        <v>64</v>
      </c>
      <c r="E74" s="165">
        <v>100</v>
      </c>
      <c r="F74" s="163">
        <v>0</v>
      </c>
      <c r="G74" s="165">
        <v>0</v>
      </c>
      <c r="H74" s="163">
        <v>0</v>
      </c>
      <c r="I74" s="165">
        <v>0</v>
      </c>
      <c r="J74" s="164">
        <v>0</v>
      </c>
      <c r="K74" s="164">
        <v>0</v>
      </c>
      <c r="L74" s="163">
        <v>0</v>
      </c>
      <c r="M74" s="165">
        <v>0</v>
      </c>
      <c r="N74" s="164">
        <v>0</v>
      </c>
      <c r="O74" s="164">
        <v>2</v>
      </c>
      <c r="P74" s="163">
        <v>1</v>
      </c>
      <c r="Q74" s="165">
        <v>5</v>
      </c>
      <c r="R74" s="163">
        <v>5</v>
      </c>
      <c r="S74" s="165">
        <v>9</v>
      </c>
      <c r="T74" s="163">
        <v>5</v>
      </c>
      <c r="U74" s="165">
        <v>13</v>
      </c>
      <c r="V74" s="163">
        <v>9</v>
      </c>
      <c r="W74" s="165">
        <v>9</v>
      </c>
      <c r="X74" s="163">
        <v>6</v>
      </c>
      <c r="Y74" s="165">
        <v>5</v>
      </c>
      <c r="Z74" s="163">
        <v>4</v>
      </c>
      <c r="AA74" s="165">
        <v>5</v>
      </c>
      <c r="AB74" s="163">
        <v>1</v>
      </c>
      <c r="AC74" s="165">
        <v>4</v>
      </c>
      <c r="AD74" s="163">
        <v>2</v>
      </c>
      <c r="AE74" s="165">
        <v>4</v>
      </c>
      <c r="AF74" s="163">
        <v>1</v>
      </c>
      <c r="AG74" s="165">
        <v>3</v>
      </c>
      <c r="AH74" s="163">
        <v>2</v>
      </c>
      <c r="AI74" s="164">
        <v>5</v>
      </c>
      <c r="AJ74" s="140"/>
    </row>
    <row r="75" spans="1:36" s="17" customFormat="1" ht="26.4">
      <c r="A75" s="1"/>
      <c r="B75" s="141" t="s">
        <v>160</v>
      </c>
      <c r="C75" s="163">
        <v>82</v>
      </c>
      <c r="D75" s="164">
        <v>67</v>
      </c>
      <c r="E75" s="165">
        <v>149</v>
      </c>
      <c r="F75" s="163">
        <v>0</v>
      </c>
      <c r="G75" s="165">
        <v>0</v>
      </c>
      <c r="H75" s="163">
        <v>0</v>
      </c>
      <c r="I75" s="165">
        <v>0</v>
      </c>
      <c r="J75" s="164">
        <v>0</v>
      </c>
      <c r="K75" s="164">
        <v>0</v>
      </c>
      <c r="L75" s="163">
        <v>0</v>
      </c>
      <c r="M75" s="165">
        <v>0</v>
      </c>
      <c r="N75" s="164">
        <v>5</v>
      </c>
      <c r="O75" s="164">
        <v>2</v>
      </c>
      <c r="P75" s="163">
        <v>6</v>
      </c>
      <c r="Q75" s="165">
        <v>11</v>
      </c>
      <c r="R75" s="163">
        <v>17</v>
      </c>
      <c r="S75" s="165">
        <v>10</v>
      </c>
      <c r="T75" s="163">
        <v>9</v>
      </c>
      <c r="U75" s="165">
        <v>8</v>
      </c>
      <c r="V75" s="163">
        <v>5</v>
      </c>
      <c r="W75" s="165">
        <v>5</v>
      </c>
      <c r="X75" s="163">
        <v>6</v>
      </c>
      <c r="Y75" s="165">
        <v>5</v>
      </c>
      <c r="Z75" s="163">
        <v>4</v>
      </c>
      <c r="AA75" s="165">
        <v>2</v>
      </c>
      <c r="AB75" s="163">
        <v>3</v>
      </c>
      <c r="AC75" s="165">
        <v>2</v>
      </c>
      <c r="AD75" s="163">
        <v>6</v>
      </c>
      <c r="AE75" s="165">
        <v>1</v>
      </c>
      <c r="AF75" s="163">
        <v>1</v>
      </c>
      <c r="AG75" s="165">
        <v>2</v>
      </c>
      <c r="AH75" s="163">
        <v>20</v>
      </c>
      <c r="AI75" s="164">
        <v>19</v>
      </c>
      <c r="AJ75" s="140"/>
    </row>
    <row r="76" spans="1:36" s="17" customFormat="1">
      <c r="A76" s="1"/>
      <c r="B76" s="141" t="s">
        <v>162</v>
      </c>
      <c r="C76" s="163">
        <v>34</v>
      </c>
      <c r="D76" s="164">
        <v>121</v>
      </c>
      <c r="E76" s="165">
        <v>155</v>
      </c>
      <c r="F76" s="163">
        <v>0</v>
      </c>
      <c r="G76" s="165">
        <v>0</v>
      </c>
      <c r="H76" s="163">
        <v>0</v>
      </c>
      <c r="I76" s="165">
        <v>0</v>
      </c>
      <c r="J76" s="164">
        <v>0</v>
      </c>
      <c r="K76" s="164">
        <v>0</v>
      </c>
      <c r="L76" s="163">
        <v>0</v>
      </c>
      <c r="M76" s="165">
        <v>1</v>
      </c>
      <c r="N76" s="164">
        <v>0</v>
      </c>
      <c r="O76" s="164">
        <v>8</v>
      </c>
      <c r="P76" s="163">
        <v>6</v>
      </c>
      <c r="Q76" s="165">
        <v>17</v>
      </c>
      <c r="R76" s="223">
        <v>6</v>
      </c>
      <c r="S76" s="165">
        <v>29</v>
      </c>
      <c r="T76" s="163">
        <v>9</v>
      </c>
      <c r="U76" s="165">
        <v>11</v>
      </c>
      <c r="V76" s="163">
        <v>2</v>
      </c>
      <c r="W76" s="165">
        <v>15</v>
      </c>
      <c r="X76" s="163">
        <v>1</v>
      </c>
      <c r="Y76" s="165">
        <v>9</v>
      </c>
      <c r="Z76" s="163">
        <v>4</v>
      </c>
      <c r="AA76" s="165">
        <v>5</v>
      </c>
      <c r="AB76" s="163">
        <v>0</v>
      </c>
      <c r="AC76" s="165">
        <v>4</v>
      </c>
      <c r="AD76" s="163">
        <v>1</v>
      </c>
      <c r="AE76" s="165">
        <v>2</v>
      </c>
      <c r="AF76" s="163">
        <v>0</v>
      </c>
      <c r="AG76" s="165">
        <v>5</v>
      </c>
      <c r="AH76" s="163">
        <v>5</v>
      </c>
      <c r="AI76" s="164">
        <v>15</v>
      </c>
      <c r="AJ76" s="140"/>
    </row>
    <row r="77" spans="1:36" s="17" customFormat="1">
      <c r="A77" s="1"/>
      <c r="B77" s="141" t="s">
        <v>134</v>
      </c>
      <c r="C77" s="163">
        <v>480</v>
      </c>
      <c r="D77" s="164">
        <v>794</v>
      </c>
      <c r="E77" s="165">
        <v>1274</v>
      </c>
      <c r="F77" s="163">
        <v>0</v>
      </c>
      <c r="G77" s="165">
        <v>0</v>
      </c>
      <c r="H77" s="163">
        <v>0</v>
      </c>
      <c r="I77" s="165">
        <v>0</v>
      </c>
      <c r="J77" s="164">
        <v>0</v>
      </c>
      <c r="K77" s="164">
        <v>0</v>
      </c>
      <c r="L77" s="163">
        <v>3</v>
      </c>
      <c r="M77" s="165">
        <v>5</v>
      </c>
      <c r="N77" s="164">
        <v>73</v>
      </c>
      <c r="O77" s="164">
        <v>181</v>
      </c>
      <c r="P77" s="163">
        <v>126</v>
      </c>
      <c r="Q77" s="165">
        <v>213</v>
      </c>
      <c r="R77" s="163">
        <v>116</v>
      </c>
      <c r="S77" s="165">
        <v>162</v>
      </c>
      <c r="T77" s="163">
        <v>65</v>
      </c>
      <c r="U77" s="165">
        <v>92</v>
      </c>
      <c r="V77" s="163">
        <v>37</v>
      </c>
      <c r="W77" s="165">
        <v>49</v>
      </c>
      <c r="X77" s="163">
        <v>16</v>
      </c>
      <c r="Y77" s="165">
        <v>31</v>
      </c>
      <c r="Z77" s="163">
        <v>12</v>
      </c>
      <c r="AA77" s="165">
        <v>13</v>
      </c>
      <c r="AB77" s="163">
        <v>7</v>
      </c>
      <c r="AC77" s="165">
        <v>9</v>
      </c>
      <c r="AD77" s="163">
        <v>5</v>
      </c>
      <c r="AE77" s="165">
        <v>7</v>
      </c>
      <c r="AF77" s="163">
        <v>4</v>
      </c>
      <c r="AG77" s="165">
        <v>8</v>
      </c>
      <c r="AH77" s="163">
        <v>16</v>
      </c>
      <c r="AI77" s="164">
        <v>24</v>
      </c>
      <c r="AJ77" s="140"/>
    </row>
    <row r="78" spans="1:36" s="17" customFormat="1">
      <c r="A78" s="1"/>
      <c r="B78" s="141" t="s">
        <v>168</v>
      </c>
      <c r="C78" s="163">
        <v>73</v>
      </c>
      <c r="D78" s="164">
        <v>132</v>
      </c>
      <c r="E78" s="165">
        <v>205</v>
      </c>
      <c r="F78" s="163">
        <v>0</v>
      </c>
      <c r="G78" s="165">
        <v>0</v>
      </c>
      <c r="H78" s="163">
        <v>0</v>
      </c>
      <c r="I78" s="165">
        <v>0</v>
      </c>
      <c r="J78" s="164">
        <v>0</v>
      </c>
      <c r="K78" s="164">
        <v>0</v>
      </c>
      <c r="L78" s="163">
        <v>0</v>
      </c>
      <c r="M78" s="165">
        <v>0</v>
      </c>
      <c r="N78" s="164">
        <v>1</v>
      </c>
      <c r="O78" s="164">
        <v>8</v>
      </c>
      <c r="P78" s="163">
        <v>7</v>
      </c>
      <c r="Q78" s="165">
        <v>25</v>
      </c>
      <c r="R78" s="163">
        <v>21</v>
      </c>
      <c r="S78" s="165">
        <v>26</v>
      </c>
      <c r="T78" s="163">
        <v>16</v>
      </c>
      <c r="U78" s="165">
        <v>29</v>
      </c>
      <c r="V78" s="163">
        <v>9</v>
      </c>
      <c r="W78" s="165">
        <v>8</v>
      </c>
      <c r="X78" s="163">
        <v>5</v>
      </c>
      <c r="Y78" s="165">
        <v>6</v>
      </c>
      <c r="Z78" s="163">
        <v>2</v>
      </c>
      <c r="AA78" s="165">
        <v>1</v>
      </c>
      <c r="AB78" s="163">
        <v>1</v>
      </c>
      <c r="AC78" s="165">
        <v>0</v>
      </c>
      <c r="AD78" s="163">
        <v>1</v>
      </c>
      <c r="AE78" s="165">
        <v>3</v>
      </c>
      <c r="AF78" s="163">
        <v>2</v>
      </c>
      <c r="AG78" s="165">
        <v>3</v>
      </c>
      <c r="AH78" s="163">
        <v>8</v>
      </c>
      <c r="AI78" s="164">
        <v>23</v>
      </c>
      <c r="AJ78" s="140"/>
    </row>
    <row r="79" spans="1:36" s="17" customFormat="1">
      <c r="A79" s="1"/>
      <c r="B79" s="141" t="s">
        <v>135</v>
      </c>
      <c r="C79" s="163">
        <v>481</v>
      </c>
      <c r="D79" s="164">
        <v>813</v>
      </c>
      <c r="E79" s="165">
        <v>1294</v>
      </c>
      <c r="F79" s="163">
        <v>0</v>
      </c>
      <c r="G79" s="165">
        <v>0</v>
      </c>
      <c r="H79" s="163">
        <v>0</v>
      </c>
      <c r="I79" s="165">
        <v>0</v>
      </c>
      <c r="J79" s="164">
        <v>0</v>
      </c>
      <c r="K79" s="164">
        <v>0</v>
      </c>
      <c r="L79" s="163">
        <v>0</v>
      </c>
      <c r="M79" s="165">
        <v>3</v>
      </c>
      <c r="N79" s="164">
        <v>45</v>
      </c>
      <c r="O79" s="164">
        <v>94</v>
      </c>
      <c r="P79" s="163">
        <v>76</v>
      </c>
      <c r="Q79" s="165">
        <v>130</v>
      </c>
      <c r="R79" s="223">
        <v>75</v>
      </c>
      <c r="S79" s="165">
        <v>144</v>
      </c>
      <c r="T79" s="163">
        <v>54</v>
      </c>
      <c r="U79" s="165">
        <v>106</v>
      </c>
      <c r="V79" s="163">
        <v>50</v>
      </c>
      <c r="W79" s="165">
        <v>73</v>
      </c>
      <c r="X79" s="163">
        <v>32</v>
      </c>
      <c r="Y79" s="165">
        <v>48</v>
      </c>
      <c r="Z79" s="163">
        <v>20</v>
      </c>
      <c r="AA79" s="165">
        <v>43</v>
      </c>
      <c r="AB79" s="163">
        <v>20</v>
      </c>
      <c r="AC79" s="165">
        <v>24</v>
      </c>
      <c r="AD79" s="163">
        <v>13</v>
      </c>
      <c r="AE79" s="165">
        <v>19</v>
      </c>
      <c r="AF79" s="163">
        <v>25</v>
      </c>
      <c r="AG79" s="165">
        <v>24</v>
      </c>
      <c r="AH79" s="163">
        <v>71</v>
      </c>
      <c r="AI79" s="164">
        <v>105</v>
      </c>
      <c r="AJ79" s="140"/>
    </row>
    <row r="80" spans="1:36" s="17" customFormat="1">
      <c r="A80" s="1"/>
      <c r="B80" s="141" t="s">
        <v>173</v>
      </c>
      <c r="C80" s="163">
        <v>1065</v>
      </c>
      <c r="D80" s="164">
        <v>1629</v>
      </c>
      <c r="E80" s="165">
        <v>2694</v>
      </c>
      <c r="F80" s="163">
        <v>0</v>
      </c>
      <c r="G80" s="165">
        <v>0</v>
      </c>
      <c r="H80" s="163">
        <v>0</v>
      </c>
      <c r="I80" s="165">
        <v>0</v>
      </c>
      <c r="J80" s="164">
        <v>0</v>
      </c>
      <c r="K80" s="164">
        <v>0</v>
      </c>
      <c r="L80" s="163">
        <v>5</v>
      </c>
      <c r="M80" s="165">
        <v>11</v>
      </c>
      <c r="N80" s="164">
        <v>188</v>
      </c>
      <c r="O80" s="164">
        <v>426</v>
      </c>
      <c r="P80" s="163">
        <v>309</v>
      </c>
      <c r="Q80" s="165">
        <v>576</v>
      </c>
      <c r="R80" s="163">
        <v>244</v>
      </c>
      <c r="S80" s="165">
        <v>319</v>
      </c>
      <c r="T80" s="163">
        <v>120</v>
      </c>
      <c r="U80" s="165">
        <v>113</v>
      </c>
      <c r="V80" s="163">
        <v>67</v>
      </c>
      <c r="W80" s="165">
        <v>64</v>
      </c>
      <c r="X80" s="163">
        <v>40</v>
      </c>
      <c r="Y80" s="165">
        <v>40</v>
      </c>
      <c r="Z80" s="163">
        <v>25</v>
      </c>
      <c r="AA80" s="165">
        <v>26</v>
      </c>
      <c r="AB80" s="163">
        <v>14</v>
      </c>
      <c r="AC80" s="165">
        <v>16</v>
      </c>
      <c r="AD80" s="163">
        <v>13</v>
      </c>
      <c r="AE80" s="165">
        <v>4</v>
      </c>
      <c r="AF80" s="163">
        <v>10</v>
      </c>
      <c r="AG80" s="165">
        <v>7</v>
      </c>
      <c r="AH80" s="163">
        <v>30</v>
      </c>
      <c r="AI80" s="164">
        <v>27</v>
      </c>
      <c r="AJ80" s="140"/>
    </row>
    <row r="81" spans="1:36" s="17" customFormat="1">
      <c r="A81" s="1"/>
      <c r="B81" s="141" t="s">
        <v>190</v>
      </c>
      <c r="C81" s="163">
        <v>327</v>
      </c>
      <c r="D81" s="164">
        <v>962</v>
      </c>
      <c r="E81" s="165">
        <v>1289</v>
      </c>
      <c r="F81" s="163">
        <v>0</v>
      </c>
      <c r="G81" s="165">
        <v>0</v>
      </c>
      <c r="H81" s="163">
        <v>0</v>
      </c>
      <c r="I81" s="165">
        <v>0</v>
      </c>
      <c r="J81" s="164">
        <v>0</v>
      </c>
      <c r="K81" s="164">
        <v>0</v>
      </c>
      <c r="L81" s="163">
        <v>1</v>
      </c>
      <c r="M81" s="165">
        <v>5</v>
      </c>
      <c r="N81" s="164">
        <v>59</v>
      </c>
      <c r="O81" s="164">
        <v>242</v>
      </c>
      <c r="P81" s="163">
        <v>92</v>
      </c>
      <c r="Q81" s="165">
        <v>346</v>
      </c>
      <c r="R81" s="223">
        <v>64</v>
      </c>
      <c r="S81" s="165">
        <v>167</v>
      </c>
      <c r="T81" s="163">
        <v>30</v>
      </c>
      <c r="U81" s="165">
        <v>91</v>
      </c>
      <c r="V81" s="163">
        <v>21</v>
      </c>
      <c r="W81" s="165">
        <v>47</v>
      </c>
      <c r="X81" s="163">
        <v>22</v>
      </c>
      <c r="Y81" s="165">
        <v>20</v>
      </c>
      <c r="Z81" s="163">
        <v>8</v>
      </c>
      <c r="AA81" s="165">
        <v>12</v>
      </c>
      <c r="AB81" s="163">
        <v>7</v>
      </c>
      <c r="AC81" s="165">
        <v>9</v>
      </c>
      <c r="AD81" s="163">
        <v>5</v>
      </c>
      <c r="AE81" s="165">
        <v>10</v>
      </c>
      <c r="AF81" s="163">
        <v>3</v>
      </c>
      <c r="AG81" s="165">
        <v>1</v>
      </c>
      <c r="AH81" s="163">
        <v>15</v>
      </c>
      <c r="AI81" s="164">
        <v>12</v>
      </c>
      <c r="AJ81" s="140"/>
    </row>
    <row r="82" spans="1:36" s="17" customFormat="1" ht="26.4">
      <c r="A82" s="1"/>
      <c r="B82" s="141" t="s">
        <v>193</v>
      </c>
      <c r="C82" s="163">
        <v>27</v>
      </c>
      <c r="D82" s="164">
        <v>154</v>
      </c>
      <c r="E82" s="165">
        <v>181</v>
      </c>
      <c r="F82" s="163">
        <v>0</v>
      </c>
      <c r="G82" s="165">
        <v>0</v>
      </c>
      <c r="H82" s="163">
        <v>0</v>
      </c>
      <c r="I82" s="165">
        <v>0</v>
      </c>
      <c r="J82" s="164">
        <v>0</v>
      </c>
      <c r="K82" s="164">
        <v>0</v>
      </c>
      <c r="L82" s="163">
        <v>0</v>
      </c>
      <c r="M82" s="165">
        <v>0</v>
      </c>
      <c r="N82" s="164">
        <v>1</v>
      </c>
      <c r="O82" s="164">
        <v>2</v>
      </c>
      <c r="P82" s="163">
        <v>0</v>
      </c>
      <c r="Q82" s="165">
        <v>3</v>
      </c>
      <c r="R82" s="163">
        <v>3</v>
      </c>
      <c r="S82" s="165">
        <v>28</v>
      </c>
      <c r="T82" s="163">
        <v>5</v>
      </c>
      <c r="U82" s="165">
        <v>20</v>
      </c>
      <c r="V82" s="163">
        <v>2</v>
      </c>
      <c r="W82" s="165">
        <v>23</v>
      </c>
      <c r="X82" s="163">
        <v>3</v>
      </c>
      <c r="Y82" s="165">
        <v>16</v>
      </c>
      <c r="Z82" s="163">
        <v>0</v>
      </c>
      <c r="AA82" s="165">
        <v>14</v>
      </c>
      <c r="AB82" s="163">
        <v>1</v>
      </c>
      <c r="AC82" s="165">
        <v>5</v>
      </c>
      <c r="AD82" s="163">
        <v>2</v>
      </c>
      <c r="AE82" s="165">
        <v>6</v>
      </c>
      <c r="AF82" s="163">
        <v>2</v>
      </c>
      <c r="AG82" s="165">
        <v>2</v>
      </c>
      <c r="AH82" s="163">
        <v>8</v>
      </c>
      <c r="AI82" s="164">
        <v>35</v>
      </c>
      <c r="AJ82" s="140"/>
    </row>
    <row r="83" spans="1:36" s="17" customFormat="1">
      <c r="A83" s="1"/>
      <c r="B83" s="141" t="s">
        <v>137</v>
      </c>
      <c r="C83" s="163">
        <v>93</v>
      </c>
      <c r="D83" s="164">
        <v>93</v>
      </c>
      <c r="E83" s="165">
        <v>186</v>
      </c>
      <c r="F83" s="163">
        <v>0</v>
      </c>
      <c r="G83" s="165">
        <v>0</v>
      </c>
      <c r="H83" s="163">
        <v>0</v>
      </c>
      <c r="I83" s="165">
        <v>0</v>
      </c>
      <c r="J83" s="164">
        <v>0</v>
      </c>
      <c r="K83" s="164">
        <v>0</v>
      </c>
      <c r="L83" s="163">
        <v>1</v>
      </c>
      <c r="M83" s="165">
        <v>2</v>
      </c>
      <c r="N83" s="164">
        <v>19</v>
      </c>
      <c r="O83" s="164">
        <v>23</v>
      </c>
      <c r="P83" s="163">
        <v>28</v>
      </c>
      <c r="Q83" s="165">
        <v>29</v>
      </c>
      <c r="R83" s="163">
        <v>25</v>
      </c>
      <c r="S83" s="165">
        <v>23</v>
      </c>
      <c r="T83" s="163">
        <v>13</v>
      </c>
      <c r="U83" s="165">
        <v>9</v>
      </c>
      <c r="V83" s="163">
        <v>2</v>
      </c>
      <c r="W83" s="165">
        <v>5</v>
      </c>
      <c r="X83" s="163">
        <v>2</v>
      </c>
      <c r="Y83" s="165">
        <v>1</v>
      </c>
      <c r="Z83" s="163">
        <v>0</v>
      </c>
      <c r="AA83" s="165">
        <v>0</v>
      </c>
      <c r="AB83" s="163">
        <v>2</v>
      </c>
      <c r="AC83" s="165">
        <v>0</v>
      </c>
      <c r="AD83" s="163">
        <v>0</v>
      </c>
      <c r="AE83" s="165">
        <v>0</v>
      </c>
      <c r="AF83" s="163">
        <v>1</v>
      </c>
      <c r="AG83" s="165">
        <v>1</v>
      </c>
      <c r="AH83" s="163">
        <v>0</v>
      </c>
      <c r="AI83" s="164">
        <v>0</v>
      </c>
      <c r="AJ83" s="140"/>
    </row>
    <row r="84" spans="1:36" s="17" customFormat="1">
      <c r="A84" s="1"/>
      <c r="B84" s="141" t="s">
        <v>196</v>
      </c>
      <c r="C84" s="163">
        <v>6</v>
      </c>
      <c r="D84" s="164">
        <v>28</v>
      </c>
      <c r="E84" s="165">
        <v>34</v>
      </c>
      <c r="F84" s="163">
        <v>0</v>
      </c>
      <c r="G84" s="165">
        <v>0</v>
      </c>
      <c r="H84" s="163">
        <v>0</v>
      </c>
      <c r="I84" s="165">
        <v>0</v>
      </c>
      <c r="J84" s="164">
        <v>0</v>
      </c>
      <c r="K84" s="164">
        <v>0</v>
      </c>
      <c r="L84" s="163">
        <v>0</v>
      </c>
      <c r="M84" s="165">
        <v>0</v>
      </c>
      <c r="N84" s="164">
        <v>2</v>
      </c>
      <c r="O84" s="164">
        <v>5</v>
      </c>
      <c r="P84" s="163">
        <v>1</v>
      </c>
      <c r="Q84" s="165">
        <v>5</v>
      </c>
      <c r="R84" s="163">
        <v>1</v>
      </c>
      <c r="S84" s="165">
        <v>2</v>
      </c>
      <c r="T84" s="163">
        <v>1</v>
      </c>
      <c r="U84" s="165">
        <v>2</v>
      </c>
      <c r="V84" s="163">
        <v>0</v>
      </c>
      <c r="W84" s="165">
        <v>5</v>
      </c>
      <c r="X84" s="163">
        <v>0</v>
      </c>
      <c r="Y84" s="165">
        <v>2</v>
      </c>
      <c r="Z84" s="163">
        <v>0</v>
      </c>
      <c r="AA84" s="165">
        <v>0</v>
      </c>
      <c r="AB84" s="163">
        <v>0</v>
      </c>
      <c r="AC84" s="165">
        <v>1</v>
      </c>
      <c r="AD84" s="163">
        <v>0</v>
      </c>
      <c r="AE84" s="165">
        <v>0</v>
      </c>
      <c r="AF84" s="163">
        <v>0</v>
      </c>
      <c r="AG84" s="165">
        <v>0</v>
      </c>
      <c r="AH84" s="163">
        <v>1</v>
      </c>
      <c r="AI84" s="164">
        <v>6</v>
      </c>
      <c r="AJ84" s="140"/>
    </row>
    <row r="85" spans="1:36" s="17" customFormat="1">
      <c r="A85" s="1"/>
      <c r="B85" s="141" t="s">
        <v>199</v>
      </c>
      <c r="C85" s="163">
        <v>165</v>
      </c>
      <c r="D85" s="164">
        <v>715</v>
      </c>
      <c r="E85" s="165">
        <v>880</v>
      </c>
      <c r="F85" s="163">
        <v>0</v>
      </c>
      <c r="G85" s="165">
        <v>0</v>
      </c>
      <c r="H85" s="163">
        <v>0</v>
      </c>
      <c r="I85" s="165">
        <v>0</v>
      </c>
      <c r="J85" s="164">
        <v>0</v>
      </c>
      <c r="K85" s="164">
        <v>0</v>
      </c>
      <c r="L85" s="163">
        <v>0</v>
      </c>
      <c r="M85" s="165">
        <v>4</v>
      </c>
      <c r="N85" s="164">
        <v>27</v>
      </c>
      <c r="O85" s="164">
        <v>99</v>
      </c>
      <c r="P85" s="163">
        <v>36</v>
      </c>
      <c r="Q85" s="165">
        <v>159</v>
      </c>
      <c r="R85" s="163">
        <v>39</v>
      </c>
      <c r="S85" s="165">
        <v>178</v>
      </c>
      <c r="T85" s="163">
        <v>19</v>
      </c>
      <c r="U85" s="165">
        <v>94</v>
      </c>
      <c r="V85" s="163">
        <v>20</v>
      </c>
      <c r="W85" s="165">
        <v>66</v>
      </c>
      <c r="X85" s="163">
        <v>13</v>
      </c>
      <c r="Y85" s="165">
        <v>39</v>
      </c>
      <c r="Z85" s="163">
        <v>2</v>
      </c>
      <c r="AA85" s="165">
        <v>22</v>
      </c>
      <c r="AB85" s="163">
        <v>2</v>
      </c>
      <c r="AC85" s="165">
        <v>19</v>
      </c>
      <c r="AD85" s="163">
        <v>1</v>
      </c>
      <c r="AE85" s="165">
        <v>10</v>
      </c>
      <c r="AF85" s="163">
        <v>2</v>
      </c>
      <c r="AG85" s="165">
        <v>6</v>
      </c>
      <c r="AH85" s="163">
        <v>4</v>
      </c>
      <c r="AI85" s="164">
        <v>19</v>
      </c>
      <c r="AJ85" s="140"/>
    </row>
    <row r="86" spans="1:36" s="17" customFormat="1">
      <c r="A86" s="1"/>
      <c r="B86" s="141" t="s">
        <v>203</v>
      </c>
      <c r="C86" s="163">
        <v>3201</v>
      </c>
      <c r="D86" s="164">
        <v>2233</v>
      </c>
      <c r="E86" s="165">
        <v>5434</v>
      </c>
      <c r="F86" s="163">
        <v>0</v>
      </c>
      <c r="G86" s="165">
        <v>0</v>
      </c>
      <c r="H86" s="163">
        <v>0</v>
      </c>
      <c r="I86" s="165">
        <v>0</v>
      </c>
      <c r="J86" s="164">
        <v>0</v>
      </c>
      <c r="K86" s="164">
        <v>0</v>
      </c>
      <c r="L86" s="163">
        <v>23</v>
      </c>
      <c r="M86" s="165">
        <v>19</v>
      </c>
      <c r="N86" s="164">
        <v>611</v>
      </c>
      <c r="O86" s="164">
        <v>472</v>
      </c>
      <c r="P86" s="163">
        <v>823</v>
      </c>
      <c r="Q86" s="165">
        <v>559</v>
      </c>
      <c r="R86" s="163">
        <v>622</v>
      </c>
      <c r="S86" s="165">
        <v>388</v>
      </c>
      <c r="T86" s="163">
        <v>371</v>
      </c>
      <c r="U86" s="165">
        <v>220</v>
      </c>
      <c r="V86" s="163">
        <v>200</v>
      </c>
      <c r="W86" s="165">
        <v>144</v>
      </c>
      <c r="X86" s="163">
        <v>103</v>
      </c>
      <c r="Y86" s="165">
        <v>87</v>
      </c>
      <c r="Z86" s="163">
        <v>79</v>
      </c>
      <c r="AA86" s="165">
        <v>75</v>
      </c>
      <c r="AB86" s="163">
        <v>62</v>
      </c>
      <c r="AC86" s="165">
        <v>40</v>
      </c>
      <c r="AD86" s="163">
        <v>58</v>
      </c>
      <c r="AE86" s="165">
        <v>42</v>
      </c>
      <c r="AF86" s="163">
        <v>51</v>
      </c>
      <c r="AG86" s="165">
        <v>35</v>
      </c>
      <c r="AH86" s="163">
        <v>198</v>
      </c>
      <c r="AI86" s="164">
        <v>152</v>
      </c>
      <c r="AJ86" s="140"/>
    </row>
    <row r="87" spans="1:36" s="17" customFormat="1" ht="55.2" customHeight="1">
      <c r="A87" s="1"/>
      <c r="B87" s="141" t="s">
        <v>207</v>
      </c>
      <c r="C87" s="163">
        <v>29</v>
      </c>
      <c r="D87" s="164">
        <v>55</v>
      </c>
      <c r="E87" s="165">
        <v>84</v>
      </c>
      <c r="F87" s="163">
        <v>0</v>
      </c>
      <c r="G87" s="165">
        <v>0</v>
      </c>
      <c r="H87" s="163">
        <v>0</v>
      </c>
      <c r="I87" s="165">
        <v>0</v>
      </c>
      <c r="J87" s="164">
        <v>0</v>
      </c>
      <c r="K87" s="164">
        <v>0</v>
      </c>
      <c r="L87" s="163">
        <v>0</v>
      </c>
      <c r="M87" s="165">
        <v>0</v>
      </c>
      <c r="N87" s="164">
        <v>0</v>
      </c>
      <c r="O87" s="164">
        <v>3</v>
      </c>
      <c r="P87" s="163">
        <v>2</v>
      </c>
      <c r="Q87" s="165">
        <v>6</v>
      </c>
      <c r="R87" s="163">
        <v>3</v>
      </c>
      <c r="S87" s="165">
        <v>6</v>
      </c>
      <c r="T87" s="163">
        <v>4</v>
      </c>
      <c r="U87" s="165">
        <v>13</v>
      </c>
      <c r="V87" s="163">
        <v>6</v>
      </c>
      <c r="W87" s="165">
        <v>6</v>
      </c>
      <c r="X87" s="163">
        <v>3</v>
      </c>
      <c r="Y87" s="165">
        <v>8</v>
      </c>
      <c r="Z87" s="163">
        <v>1</v>
      </c>
      <c r="AA87" s="165">
        <v>7</v>
      </c>
      <c r="AB87" s="163">
        <v>4</v>
      </c>
      <c r="AC87" s="165">
        <v>3</v>
      </c>
      <c r="AD87" s="163">
        <v>2</v>
      </c>
      <c r="AE87" s="165">
        <v>1</v>
      </c>
      <c r="AF87" s="163">
        <v>3</v>
      </c>
      <c r="AG87" s="165">
        <v>1</v>
      </c>
      <c r="AH87" s="163">
        <v>1</v>
      </c>
      <c r="AI87" s="164">
        <v>1</v>
      </c>
      <c r="AJ87" s="140"/>
    </row>
    <row r="88" spans="1:36" s="17" customFormat="1" ht="39.6">
      <c r="A88" s="1"/>
      <c r="B88" s="162" t="s">
        <v>209</v>
      </c>
      <c r="C88" s="163">
        <v>19</v>
      </c>
      <c r="D88" s="164">
        <v>252</v>
      </c>
      <c r="E88" s="165">
        <v>271</v>
      </c>
      <c r="F88" s="163">
        <v>0</v>
      </c>
      <c r="G88" s="165">
        <v>0</v>
      </c>
      <c r="H88" s="163">
        <v>0</v>
      </c>
      <c r="I88" s="165">
        <v>0</v>
      </c>
      <c r="J88" s="164">
        <v>0</v>
      </c>
      <c r="K88" s="164">
        <v>0</v>
      </c>
      <c r="L88" s="163">
        <v>0</v>
      </c>
      <c r="M88" s="165">
        <v>0</v>
      </c>
      <c r="N88" s="164">
        <v>1</v>
      </c>
      <c r="O88" s="164">
        <v>8</v>
      </c>
      <c r="P88" s="163">
        <v>3</v>
      </c>
      <c r="Q88" s="165">
        <v>55</v>
      </c>
      <c r="R88" s="163">
        <v>5</v>
      </c>
      <c r="S88" s="165">
        <v>63</v>
      </c>
      <c r="T88" s="163">
        <v>5</v>
      </c>
      <c r="U88" s="165">
        <v>41</v>
      </c>
      <c r="V88" s="163">
        <v>1</v>
      </c>
      <c r="W88" s="165">
        <v>23</v>
      </c>
      <c r="X88" s="163">
        <v>0</v>
      </c>
      <c r="Y88" s="165">
        <v>10</v>
      </c>
      <c r="Z88" s="163">
        <v>0</v>
      </c>
      <c r="AA88" s="165">
        <v>4</v>
      </c>
      <c r="AB88" s="163">
        <v>1</v>
      </c>
      <c r="AC88" s="165">
        <v>4</v>
      </c>
      <c r="AD88" s="163">
        <v>1</v>
      </c>
      <c r="AE88" s="165">
        <v>4</v>
      </c>
      <c r="AF88" s="163">
        <v>0</v>
      </c>
      <c r="AG88" s="165">
        <v>4</v>
      </c>
      <c r="AH88" s="163">
        <v>2</v>
      </c>
      <c r="AI88" s="164">
        <v>36</v>
      </c>
      <c r="AJ88" s="140"/>
    </row>
    <row r="89" spans="1:36" s="17" customFormat="1" ht="26.4">
      <c r="A89" s="1"/>
      <c r="B89" s="141" t="s">
        <v>211</v>
      </c>
      <c r="C89" s="163">
        <v>84</v>
      </c>
      <c r="D89" s="164">
        <v>140</v>
      </c>
      <c r="E89" s="165">
        <v>224</v>
      </c>
      <c r="F89" s="163">
        <v>0</v>
      </c>
      <c r="G89" s="165">
        <v>0</v>
      </c>
      <c r="H89" s="163">
        <v>0</v>
      </c>
      <c r="I89" s="165">
        <v>0</v>
      </c>
      <c r="J89" s="164">
        <v>0</v>
      </c>
      <c r="K89" s="164">
        <v>0</v>
      </c>
      <c r="L89" s="163">
        <v>0</v>
      </c>
      <c r="M89" s="165">
        <v>0</v>
      </c>
      <c r="N89" s="164">
        <v>1</v>
      </c>
      <c r="O89" s="164">
        <v>3</v>
      </c>
      <c r="P89" s="163">
        <v>5</v>
      </c>
      <c r="Q89" s="165">
        <v>22</v>
      </c>
      <c r="R89" s="163">
        <v>12</v>
      </c>
      <c r="S89" s="165">
        <v>17</v>
      </c>
      <c r="T89" s="163">
        <v>5</v>
      </c>
      <c r="U89" s="165">
        <v>17</v>
      </c>
      <c r="V89" s="163">
        <v>8</v>
      </c>
      <c r="W89" s="165">
        <v>9</v>
      </c>
      <c r="X89" s="163">
        <v>3</v>
      </c>
      <c r="Y89" s="165">
        <v>3</v>
      </c>
      <c r="Z89" s="163">
        <v>4</v>
      </c>
      <c r="AA89" s="165">
        <v>6</v>
      </c>
      <c r="AB89" s="163">
        <v>5</v>
      </c>
      <c r="AC89" s="165">
        <v>8</v>
      </c>
      <c r="AD89" s="163">
        <v>2</v>
      </c>
      <c r="AE89" s="165">
        <v>10</v>
      </c>
      <c r="AF89" s="163">
        <v>4</v>
      </c>
      <c r="AG89" s="165">
        <v>2</v>
      </c>
      <c r="AH89" s="163">
        <v>35</v>
      </c>
      <c r="AI89" s="164">
        <v>43</v>
      </c>
      <c r="AJ89" s="140"/>
    </row>
    <row r="90" spans="1:36" s="17" customFormat="1" ht="26.4">
      <c r="A90" s="1"/>
      <c r="B90" s="141" t="s">
        <v>212</v>
      </c>
      <c r="C90" s="163">
        <v>23</v>
      </c>
      <c r="D90" s="164">
        <v>42</v>
      </c>
      <c r="E90" s="165">
        <v>65</v>
      </c>
      <c r="F90" s="163">
        <v>0</v>
      </c>
      <c r="G90" s="165">
        <v>0</v>
      </c>
      <c r="H90" s="163">
        <v>0</v>
      </c>
      <c r="I90" s="165">
        <v>0</v>
      </c>
      <c r="J90" s="164">
        <v>0</v>
      </c>
      <c r="K90" s="164">
        <v>0</v>
      </c>
      <c r="L90" s="163">
        <v>0</v>
      </c>
      <c r="M90" s="165">
        <v>0</v>
      </c>
      <c r="N90" s="164">
        <v>4</v>
      </c>
      <c r="O90" s="164">
        <v>14</v>
      </c>
      <c r="P90" s="163">
        <v>10</v>
      </c>
      <c r="Q90" s="165">
        <v>11</v>
      </c>
      <c r="R90" s="163">
        <v>3</v>
      </c>
      <c r="S90" s="165">
        <v>8</v>
      </c>
      <c r="T90" s="163">
        <v>0</v>
      </c>
      <c r="U90" s="165">
        <v>4</v>
      </c>
      <c r="V90" s="163">
        <v>2</v>
      </c>
      <c r="W90" s="165">
        <v>1</v>
      </c>
      <c r="X90" s="163">
        <v>1</v>
      </c>
      <c r="Y90" s="165">
        <v>2</v>
      </c>
      <c r="Z90" s="163">
        <v>2</v>
      </c>
      <c r="AA90" s="165">
        <v>2</v>
      </c>
      <c r="AB90" s="163">
        <v>0</v>
      </c>
      <c r="AC90" s="165">
        <v>0</v>
      </c>
      <c r="AD90" s="163">
        <v>0</v>
      </c>
      <c r="AE90" s="165">
        <v>0</v>
      </c>
      <c r="AF90" s="163">
        <v>0</v>
      </c>
      <c r="AG90" s="165">
        <v>0</v>
      </c>
      <c r="AH90" s="163">
        <v>1</v>
      </c>
      <c r="AI90" s="164">
        <v>0</v>
      </c>
      <c r="AJ90" s="140"/>
    </row>
    <row r="91" spans="1:36" s="17" customFormat="1" ht="26.4">
      <c r="A91" s="1"/>
      <c r="B91" s="141" t="s">
        <v>217</v>
      </c>
      <c r="C91" s="163">
        <v>55</v>
      </c>
      <c r="D91" s="164">
        <v>54</v>
      </c>
      <c r="E91" s="165">
        <v>109</v>
      </c>
      <c r="F91" s="163">
        <v>0</v>
      </c>
      <c r="G91" s="165">
        <v>0</v>
      </c>
      <c r="H91" s="163">
        <v>0</v>
      </c>
      <c r="I91" s="165">
        <v>0</v>
      </c>
      <c r="J91" s="164">
        <v>0</v>
      </c>
      <c r="K91" s="164">
        <v>0</v>
      </c>
      <c r="L91" s="163">
        <v>1</v>
      </c>
      <c r="M91" s="165">
        <v>0</v>
      </c>
      <c r="N91" s="164">
        <v>8</v>
      </c>
      <c r="O91" s="250">
        <v>12</v>
      </c>
      <c r="P91" s="251">
        <v>14</v>
      </c>
      <c r="Q91" s="252">
        <v>28</v>
      </c>
      <c r="R91" s="250">
        <v>16</v>
      </c>
      <c r="S91" s="165">
        <v>8</v>
      </c>
      <c r="T91" s="163">
        <v>9</v>
      </c>
      <c r="U91" s="165">
        <v>5</v>
      </c>
      <c r="V91" s="163">
        <v>2</v>
      </c>
      <c r="W91" s="165">
        <v>1</v>
      </c>
      <c r="X91" s="163">
        <v>0</v>
      </c>
      <c r="Y91" s="165">
        <v>0</v>
      </c>
      <c r="Z91" s="163">
        <v>0</v>
      </c>
      <c r="AA91" s="165">
        <v>0</v>
      </c>
      <c r="AB91" s="163">
        <v>1</v>
      </c>
      <c r="AC91" s="165">
        <v>0</v>
      </c>
      <c r="AD91" s="163">
        <v>1</v>
      </c>
      <c r="AE91" s="165">
        <v>0</v>
      </c>
      <c r="AF91" s="163">
        <v>0</v>
      </c>
      <c r="AG91" s="165">
        <v>0</v>
      </c>
      <c r="AH91" s="163">
        <v>3</v>
      </c>
      <c r="AI91" s="164">
        <v>0</v>
      </c>
      <c r="AJ91" s="140"/>
    </row>
    <row r="92" spans="1:36" s="17" customFormat="1" ht="26.4">
      <c r="A92" s="1"/>
      <c r="B92" s="141" t="s">
        <v>218</v>
      </c>
      <c r="C92" s="163">
        <v>17</v>
      </c>
      <c r="D92" s="164">
        <v>87</v>
      </c>
      <c r="E92" s="165">
        <v>104</v>
      </c>
      <c r="F92" s="163">
        <v>0</v>
      </c>
      <c r="G92" s="165">
        <v>0</v>
      </c>
      <c r="H92" s="163">
        <v>0</v>
      </c>
      <c r="I92" s="165">
        <v>0</v>
      </c>
      <c r="J92" s="164">
        <v>0</v>
      </c>
      <c r="K92" s="164">
        <v>0</v>
      </c>
      <c r="L92" s="163">
        <v>0</v>
      </c>
      <c r="M92" s="165">
        <v>0</v>
      </c>
      <c r="N92" s="164">
        <v>1</v>
      </c>
      <c r="O92" s="164">
        <v>3</v>
      </c>
      <c r="P92" s="163">
        <v>3</v>
      </c>
      <c r="Q92" s="165">
        <v>35</v>
      </c>
      <c r="R92" s="163">
        <v>5</v>
      </c>
      <c r="S92" s="165">
        <v>23</v>
      </c>
      <c r="T92" s="163">
        <v>4</v>
      </c>
      <c r="U92" s="165">
        <v>11</v>
      </c>
      <c r="V92" s="163">
        <v>3</v>
      </c>
      <c r="W92" s="165">
        <v>5</v>
      </c>
      <c r="X92" s="163">
        <v>0</v>
      </c>
      <c r="Y92" s="165">
        <v>4</v>
      </c>
      <c r="Z92" s="163">
        <v>0</v>
      </c>
      <c r="AA92" s="165">
        <v>1</v>
      </c>
      <c r="AB92" s="163">
        <v>1</v>
      </c>
      <c r="AC92" s="165">
        <v>1</v>
      </c>
      <c r="AD92" s="163">
        <v>0</v>
      </c>
      <c r="AE92" s="165">
        <v>1</v>
      </c>
      <c r="AF92" s="163">
        <v>0</v>
      </c>
      <c r="AG92" s="165">
        <v>0</v>
      </c>
      <c r="AH92" s="163">
        <v>0</v>
      </c>
      <c r="AI92" s="164">
        <v>3</v>
      </c>
      <c r="AJ92" s="140"/>
    </row>
    <row r="93" spans="1:36" s="17" customFormat="1" ht="26.4">
      <c r="A93" s="1"/>
      <c r="B93" s="141" t="s">
        <v>221</v>
      </c>
      <c r="C93" s="163">
        <v>3</v>
      </c>
      <c r="D93" s="164">
        <v>19</v>
      </c>
      <c r="E93" s="165">
        <v>22</v>
      </c>
      <c r="F93" s="163">
        <v>0</v>
      </c>
      <c r="G93" s="165">
        <v>0</v>
      </c>
      <c r="H93" s="163">
        <v>0</v>
      </c>
      <c r="I93" s="165">
        <v>0</v>
      </c>
      <c r="J93" s="164">
        <v>0</v>
      </c>
      <c r="K93" s="164">
        <v>0</v>
      </c>
      <c r="L93" s="163">
        <v>0</v>
      </c>
      <c r="M93" s="165">
        <v>0</v>
      </c>
      <c r="N93" s="164">
        <v>0</v>
      </c>
      <c r="O93" s="164">
        <v>0</v>
      </c>
      <c r="P93" s="163">
        <v>0</v>
      </c>
      <c r="Q93" s="165">
        <v>3</v>
      </c>
      <c r="R93" s="163">
        <v>1</v>
      </c>
      <c r="S93" s="165">
        <v>5</v>
      </c>
      <c r="T93" s="163">
        <v>1</v>
      </c>
      <c r="U93" s="165">
        <v>6</v>
      </c>
      <c r="V93" s="163">
        <v>1</v>
      </c>
      <c r="W93" s="165">
        <v>2</v>
      </c>
      <c r="X93" s="163">
        <v>0</v>
      </c>
      <c r="Y93" s="165">
        <v>0</v>
      </c>
      <c r="Z93" s="163">
        <v>0</v>
      </c>
      <c r="AA93" s="165">
        <v>0</v>
      </c>
      <c r="AB93" s="163">
        <v>0</v>
      </c>
      <c r="AC93" s="165">
        <v>1</v>
      </c>
      <c r="AD93" s="163">
        <v>0</v>
      </c>
      <c r="AE93" s="165">
        <v>0</v>
      </c>
      <c r="AF93" s="163">
        <v>0</v>
      </c>
      <c r="AG93" s="165">
        <v>0</v>
      </c>
      <c r="AH93" s="163">
        <v>0</v>
      </c>
      <c r="AI93" s="164">
        <v>2</v>
      </c>
      <c r="AJ93" s="140"/>
    </row>
    <row r="94" spans="1:36" s="17" customFormat="1">
      <c r="A94" s="1"/>
      <c r="B94" s="141" t="s">
        <v>222</v>
      </c>
      <c r="C94" s="163">
        <v>236</v>
      </c>
      <c r="D94" s="164">
        <v>840</v>
      </c>
      <c r="E94" s="165">
        <v>1076</v>
      </c>
      <c r="F94" s="163">
        <v>0</v>
      </c>
      <c r="G94" s="165">
        <v>0</v>
      </c>
      <c r="H94" s="163">
        <v>0</v>
      </c>
      <c r="I94" s="165">
        <v>0</v>
      </c>
      <c r="J94" s="164">
        <v>0</v>
      </c>
      <c r="K94" s="164">
        <v>0</v>
      </c>
      <c r="L94" s="163">
        <v>3</v>
      </c>
      <c r="M94" s="165">
        <v>9</v>
      </c>
      <c r="N94" s="164">
        <v>64</v>
      </c>
      <c r="O94" s="164">
        <v>230</v>
      </c>
      <c r="P94" s="163">
        <v>58</v>
      </c>
      <c r="Q94" s="165">
        <v>290</v>
      </c>
      <c r="R94" s="163">
        <v>50</v>
      </c>
      <c r="S94" s="165">
        <v>149</v>
      </c>
      <c r="T94" s="163">
        <v>24</v>
      </c>
      <c r="U94" s="165">
        <v>67</v>
      </c>
      <c r="V94" s="163">
        <v>9</v>
      </c>
      <c r="W94" s="165">
        <v>44</v>
      </c>
      <c r="X94" s="163">
        <v>6</v>
      </c>
      <c r="Y94" s="165">
        <v>17</v>
      </c>
      <c r="Z94" s="163">
        <v>4</v>
      </c>
      <c r="AA94" s="165">
        <v>9</v>
      </c>
      <c r="AB94" s="163">
        <v>3</v>
      </c>
      <c r="AC94" s="165">
        <v>4</v>
      </c>
      <c r="AD94" s="163">
        <v>1</v>
      </c>
      <c r="AE94" s="165">
        <v>2</v>
      </c>
      <c r="AF94" s="163">
        <v>3</v>
      </c>
      <c r="AG94" s="165">
        <v>5</v>
      </c>
      <c r="AH94" s="163">
        <v>11</v>
      </c>
      <c r="AI94" s="164">
        <v>14</v>
      </c>
      <c r="AJ94" s="140"/>
    </row>
    <row r="95" spans="1:36" s="17" customFormat="1">
      <c r="A95" s="1"/>
      <c r="B95" s="141" t="s">
        <v>224</v>
      </c>
      <c r="C95" s="163">
        <v>1403</v>
      </c>
      <c r="D95" s="164">
        <v>2416</v>
      </c>
      <c r="E95" s="165">
        <v>3819</v>
      </c>
      <c r="F95" s="163">
        <v>0</v>
      </c>
      <c r="G95" s="165">
        <v>0</v>
      </c>
      <c r="H95" s="163">
        <v>0</v>
      </c>
      <c r="I95" s="165">
        <v>0</v>
      </c>
      <c r="J95" s="164">
        <v>2</v>
      </c>
      <c r="K95" s="164">
        <v>1</v>
      </c>
      <c r="L95" s="163">
        <v>21</v>
      </c>
      <c r="M95" s="165">
        <v>25</v>
      </c>
      <c r="N95" s="164">
        <v>244</v>
      </c>
      <c r="O95" s="164">
        <v>394</v>
      </c>
      <c r="P95" s="163">
        <v>326</v>
      </c>
      <c r="Q95" s="165">
        <v>593</v>
      </c>
      <c r="R95" s="163">
        <v>339</v>
      </c>
      <c r="S95" s="165">
        <v>639</v>
      </c>
      <c r="T95" s="163">
        <v>178</v>
      </c>
      <c r="U95" s="165">
        <v>290</v>
      </c>
      <c r="V95" s="163">
        <v>83</v>
      </c>
      <c r="W95" s="165">
        <v>123</v>
      </c>
      <c r="X95" s="163">
        <v>43</v>
      </c>
      <c r="Y95" s="165">
        <v>62</v>
      </c>
      <c r="Z95" s="163">
        <v>33</v>
      </c>
      <c r="AA95" s="165">
        <v>44</v>
      </c>
      <c r="AB95" s="163">
        <v>21</v>
      </c>
      <c r="AC95" s="165">
        <v>44</v>
      </c>
      <c r="AD95" s="163">
        <v>21</v>
      </c>
      <c r="AE95" s="165">
        <v>27</v>
      </c>
      <c r="AF95" s="163">
        <v>19</v>
      </c>
      <c r="AG95" s="165">
        <v>27</v>
      </c>
      <c r="AH95" s="163">
        <v>73</v>
      </c>
      <c r="AI95" s="164">
        <v>147</v>
      </c>
      <c r="AJ95" s="140"/>
    </row>
    <row r="96" spans="1:36" s="17" customFormat="1" ht="13.5" customHeight="1">
      <c r="A96" s="1"/>
      <c r="B96" s="141" t="s">
        <v>229</v>
      </c>
      <c r="C96" s="163">
        <v>56</v>
      </c>
      <c r="D96" s="164">
        <v>47</v>
      </c>
      <c r="E96" s="165">
        <v>103</v>
      </c>
      <c r="F96" s="163">
        <v>0</v>
      </c>
      <c r="G96" s="165">
        <v>0</v>
      </c>
      <c r="H96" s="163">
        <v>0</v>
      </c>
      <c r="I96" s="165">
        <v>0</v>
      </c>
      <c r="J96" s="164">
        <v>0</v>
      </c>
      <c r="K96" s="164">
        <v>0</v>
      </c>
      <c r="L96" s="163">
        <v>0</v>
      </c>
      <c r="M96" s="165">
        <v>0</v>
      </c>
      <c r="N96" s="164">
        <v>3</v>
      </c>
      <c r="O96" s="164">
        <v>2</v>
      </c>
      <c r="P96" s="163">
        <v>9</v>
      </c>
      <c r="Q96" s="165">
        <v>16</v>
      </c>
      <c r="R96" s="163">
        <v>17</v>
      </c>
      <c r="S96" s="165">
        <v>10</v>
      </c>
      <c r="T96" s="163">
        <v>9</v>
      </c>
      <c r="U96" s="165">
        <v>6</v>
      </c>
      <c r="V96" s="163">
        <v>9</v>
      </c>
      <c r="W96" s="165">
        <v>4</v>
      </c>
      <c r="X96" s="163">
        <v>3</v>
      </c>
      <c r="Y96" s="165">
        <v>0</v>
      </c>
      <c r="Z96" s="163">
        <v>0</v>
      </c>
      <c r="AA96" s="165">
        <v>2</v>
      </c>
      <c r="AB96" s="163">
        <v>2</v>
      </c>
      <c r="AC96" s="165">
        <v>4</v>
      </c>
      <c r="AD96" s="163">
        <v>0</v>
      </c>
      <c r="AE96" s="165">
        <v>0</v>
      </c>
      <c r="AF96" s="163">
        <v>1</v>
      </c>
      <c r="AG96" s="165">
        <v>0</v>
      </c>
      <c r="AH96" s="163">
        <v>3</v>
      </c>
      <c r="AI96" s="164">
        <v>3</v>
      </c>
      <c r="AJ96" s="140"/>
    </row>
    <row r="97" spans="1:36" s="17" customFormat="1">
      <c r="A97" s="1"/>
      <c r="B97" s="141" t="s">
        <v>232</v>
      </c>
      <c r="C97" s="163">
        <v>279</v>
      </c>
      <c r="D97" s="164">
        <v>184</v>
      </c>
      <c r="E97" s="165">
        <v>463</v>
      </c>
      <c r="F97" s="163">
        <v>0</v>
      </c>
      <c r="G97" s="165">
        <v>0</v>
      </c>
      <c r="H97" s="163">
        <v>0</v>
      </c>
      <c r="I97" s="165">
        <v>0</v>
      </c>
      <c r="J97" s="164">
        <v>0</v>
      </c>
      <c r="K97" s="164">
        <v>0</v>
      </c>
      <c r="L97" s="163">
        <v>4</v>
      </c>
      <c r="M97" s="165">
        <v>2</v>
      </c>
      <c r="N97" s="164">
        <v>62</v>
      </c>
      <c r="O97" s="164">
        <v>48</v>
      </c>
      <c r="P97" s="163">
        <v>38</v>
      </c>
      <c r="Q97" s="165">
        <v>49</v>
      </c>
      <c r="R97" s="163">
        <v>46</v>
      </c>
      <c r="S97" s="165">
        <v>25</v>
      </c>
      <c r="T97" s="163">
        <v>39</v>
      </c>
      <c r="U97" s="165">
        <v>22</v>
      </c>
      <c r="V97" s="163">
        <v>20</v>
      </c>
      <c r="W97" s="165">
        <v>7</v>
      </c>
      <c r="X97" s="163">
        <v>17</v>
      </c>
      <c r="Y97" s="165">
        <v>4</v>
      </c>
      <c r="Z97" s="163">
        <v>4</v>
      </c>
      <c r="AA97" s="165">
        <v>3</v>
      </c>
      <c r="AB97" s="163">
        <v>5</v>
      </c>
      <c r="AC97" s="165">
        <v>2</v>
      </c>
      <c r="AD97" s="163">
        <v>3</v>
      </c>
      <c r="AE97" s="165">
        <v>2</v>
      </c>
      <c r="AF97" s="163">
        <v>3</v>
      </c>
      <c r="AG97" s="165">
        <v>2</v>
      </c>
      <c r="AH97" s="163">
        <v>38</v>
      </c>
      <c r="AI97" s="164">
        <v>18</v>
      </c>
      <c r="AJ97" s="140"/>
    </row>
    <row r="98" spans="1:36" s="17" customFormat="1" ht="26.4">
      <c r="A98" s="1"/>
      <c r="B98" s="141" t="s">
        <v>234</v>
      </c>
      <c r="C98" s="163">
        <v>63</v>
      </c>
      <c r="D98" s="164">
        <v>87</v>
      </c>
      <c r="E98" s="165">
        <v>150</v>
      </c>
      <c r="F98" s="163">
        <v>0</v>
      </c>
      <c r="G98" s="165">
        <v>0</v>
      </c>
      <c r="H98" s="163">
        <v>0</v>
      </c>
      <c r="I98" s="165">
        <v>0</v>
      </c>
      <c r="J98" s="164">
        <v>0</v>
      </c>
      <c r="K98" s="164">
        <v>0</v>
      </c>
      <c r="L98" s="163">
        <v>0</v>
      </c>
      <c r="M98" s="165">
        <v>0</v>
      </c>
      <c r="N98" s="164">
        <v>1</v>
      </c>
      <c r="O98" s="164">
        <v>8</v>
      </c>
      <c r="P98" s="163">
        <v>13</v>
      </c>
      <c r="Q98" s="165">
        <v>16</v>
      </c>
      <c r="R98" s="163">
        <v>18</v>
      </c>
      <c r="S98" s="165">
        <v>22</v>
      </c>
      <c r="T98" s="163">
        <v>12</v>
      </c>
      <c r="U98" s="165">
        <v>13</v>
      </c>
      <c r="V98" s="163">
        <v>7</v>
      </c>
      <c r="W98" s="165">
        <v>11</v>
      </c>
      <c r="X98" s="163">
        <v>3</v>
      </c>
      <c r="Y98" s="165">
        <v>3</v>
      </c>
      <c r="Z98" s="163">
        <v>2</v>
      </c>
      <c r="AA98" s="165">
        <v>6</v>
      </c>
      <c r="AB98" s="163">
        <v>2</v>
      </c>
      <c r="AC98" s="165">
        <v>2</v>
      </c>
      <c r="AD98" s="163">
        <v>1</v>
      </c>
      <c r="AE98" s="165">
        <v>1</v>
      </c>
      <c r="AF98" s="163">
        <v>1</v>
      </c>
      <c r="AG98" s="165">
        <v>0</v>
      </c>
      <c r="AH98" s="163">
        <v>3</v>
      </c>
      <c r="AI98" s="164">
        <v>5</v>
      </c>
      <c r="AJ98" s="140"/>
    </row>
    <row r="99" spans="1:36" s="17" customFormat="1">
      <c r="A99" s="1"/>
      <c r="B99" s="141" t="s">
        <v>235</v>
      </c>
      <c r="C99" s="163">
        <v>82</v>
      </c>
      <c r="D99" s="164">
        <v>161</v>
      </c>
      <c r="E99" s="165">
        <v>243</v>
      </c>
      <c r="F99" s="163">
        <v>0</v>
      </c>
      <c r="G99" s="165">
        <v>0</v>
      </c>
      <c r="H99" s="163">
        <v>0</v>
      </c>
      <c r="I99" s="165">
        <v>0</v>
      </c>
      <c r="J99" s="164">
        <v>0</v>
      </c>
      <c r="K99" s="164">
        <v>0</v>
      </c>
      <c r="L99" s="163">
        <v>1</v>
      </c>
      <c r="M99" s="165">
        <v>2</v>
      </c>
      <c r="N99" s="164">
        <v>9</v>
      </c>
      <c r="O99" s="164">
        <v>38</v>
      </c>
      <c r="P99" s="163">
        <v>22</v>
      </c>
      <c r="Q99" s="165">
        <v>39</v>
      </c>
      <c r="R99" s="163">
        <v>16</v>
      </c>
      <c r="S99" s="165">
        <v>30</v>
      </c>
      <c r="T99" s="163">
        <v>9</v>
      </c>
      <c r="U99" s="165">
        <v>17</v>
      </c>
      <c r="V99" s="163">
        <v>6</v>
      </c>
      <c r="W99" s="165">
        <v>10</v>
      </c>
      <c r="X99" s="163">
        <v>5</v>
      </c>
      <c r="Y99" s="165">
        <v>9</v>
      </c>
      <c r="Z99" s="163">
        <v>1</v>
      </c>
      <c r="AA99" s="165">
        <v>5</v>
      </c>
      <c r="AB99" s="163">
        <v>3</v>
      </c>
      <c r="AC99" s="165">
        <v>2</v>
      </c>
      <c r="AD99" s="163">
        <v>2</v>
      </c>
      <c r="AE99" s="165">
        <v>1</v>
      </c>
      <c r="AF99" s="163">
        <v>2</v>
      </c>
      <c r="AG99" s="165">
        <v>2</v>
      </c>
      <c r="AH99" s="163">
        <v>6</v>
      </c>
      <c r="AI99" s="164">
        <v>6</v>
      </c>
      <c r="AJ99" s="140"/>
    </row>
    <row r="100" spans="1:36" s="17" customFormat="1" ht="13.5" customHeight="1">
      <c r="A100" s="1"/>
      <c r="B100" s="141" t="s">
        <v>238</v>
      </c>
      <c r="C100" s="163">
        <v>17</v>
      </c>
      <c r="D100" s="164">
        <v>12</v>
      </c>
      <c r="E100" s="165">
        <v>29</v>
      </c>
      <c r="F100" s="163">
        <v>0</v>
      </c>
      <c r="G100" s="165">
        <v>0</v>
      </c>
      <c r="H100" s="163">
        <v>0</v>
      </c>
      <c r="I100" s="165">
        <v>0</v>
      </c>
      <c r="J100" s="164">
        <v>0</v>
      </c>
      <c r="K100" s="164">
        <v>0</v>
      </c>
      <c r="L100" s="163">
        <v>0</v>
      </c>
      <c r="M100" s="165">
        <v>0</v>
      </c>
      <c r="N100" s="164">
        <v>1</v>
      </c>
      <c r="O100" s="164">
        <v>1</v>
      </c>
      <c r="P100" s="163">
        <v>2</v>
      </c>
      <c r="Q100" s="165">
        <v>0</v>
      </c>
      <c r="R100" s="163">
        <v>3</v>
      </c>
      <c r="S100" s="165">
        <v>0</v>
      </c>
      <c r="T100" s="163">
        <v>4</v>
      </c>
      <c r="U100" s="165">
        <v>3</v>
      </c>
      <c r="V100" s="163">
        <v>1</v>
      </c>
      <c r="W100" s="165">
        <v>0</v>
      </c>
      <c r="X100" s="163">
        <v>2</v>
      </c>
      <c r="Y100" s="165">
        <v>0</v>
      </c>
      <c r="Z100" s="163">
        <v>1</v>
      </c>
      <c r="AA100" s="165">
        <v>0</v>
      </c>
      <c r="AB100" s="163">
        <v>1</v>
      </c>
      <c r="AC100" s="165">
        <v>0</v>
      </c>
      <c r="AD100" s="163">
        <v>0</v>
      </c>
      <c r="AE100" s="165">
        <v>0</v>
      </c>
      <c r="AF100" s="163">
        <v>0</v>
      </c>
      <c r="AG100" s="165">
        <v>1</v>
      </c>
      <c r="AH100" s="163">
        <v>2</v>
      </c>
      <c r="AI100" s="164">
        <v>7</v>
      </c>
      <c r="AJ100" s="140"/>
    </row>
    <row r="101" spans="1:36" s="17" customFormat="1">
      <c r="A101" s="1"/>
      <c r="B101" s="141" t="s">
        <v>239</v>
      </c>
      <c r="C101" s="163">
        <v>186</v>
      </c>
      <c r="D101" s="164">
        <v>113</v>
      </c>
      <c r="E101" s="165">
        <v>299</v>
      </c>
      <c r="F101" s="163">
        <v>0</v>
      </c>
      <c r="G101" s="165">
        <v>0</v>
      </c>
      <c r="H101" s="163">
        <v>0</v>
      </c>
      <c r="I101" s="165">
        <v>0</v>
      </c>
      <c r="J101" s="164">
        <v>0</v>
      </c>
      <c r="K101" s="164">
        <v>1</v>
      </c>
      <c r="L101" s="163">
        <v>0</v>
      </c>
      <c r="M101" s="165">
        <v>0</v>
      </c>
      <c r="N101" s="164">
        <v>3</v>
      </c>
      <c r="O101" s="164">
        <v>1</v>
      </c>
      <c r="P101" s="163">
        <v>5</v>
      </c>
      <c r="Q101" s="165">
        <v>4</v>
      </c>
      <c r="R101" s="163">
        <v>8</v>
      </c>
      <c r="S101" s="165">
        <v>7</v>
      </c>
      <c r="T101" s="163">
        <v>6</v>
      </c>
      <c r="U101" s="165">
        <v>6</v>
      </c>
      <c r="V101" s="163">
        <v>7</v>
      </c>
      <c r="W101" s="165">
        <v>2</v>
      </c>
      <c r="X101" s="163">
        <v>5</v>
      </c>
      <c r="Y101" s="165">
        <v>7</v>
      </c>
      <c r="Z101" s="163">
        <v>2</v>
      </c>
      <c r="AA101" s="165">
        <v>4</v>
      </c>
      <c r="AB101" s="163">
        <v>7</v>
      </c>
      <c r="AC101" s="165">
        <v>8</v>
      </c>
      <c r="AD101" s="163">
        <v>12</v>
      </c>
      <c r="AE101" s="165">
        <v>8</v>
      </c>
      <c r="AF101" s="163">
        <v>12</v>
      </c>
      <c r="AG101" s="165">
        <v>2</v>
      </c>
      <c r="AH101" s="163">
        <v>119</v>
      </c>
      <c r="AI101" s="164">
        <v>63</v>
      </c>
      <c r="AJ101" s="140"/>
    </row>
    <row r="102" spans="1:36" s="17" customFormat="1">
      <c r="A102" s="1"/>
      <c r="B102" s="141" t="s">
        <v>144</v>
      </c>
      <c r="C102" s="163">
        <v>1638</v>
      </c>
      <c r="D102" s="164">
        <v>1328</v>
      </c>
      <c r="E102" s="165">
        <v>2966</v>
      </c>
      <c r="F102" s="163">
        <v>0</v>
      </c>
      <c r="G102" s="165">
        <v>0</v>
      </c>
      <c r="H102" s="163">
        <v>0</v>
      </c>
      <c r="I102" s="165">
        <v>0</v>
      </c>
      <c r="J102" s="164">
        <v>0</v>
      </c>
      <c r="K102" s="164">
        <v>0</v>
      </c>
      <c r="L102" s="163">
        <v>6</v>
      </c>
      <c r="M102" s="165">
        <v>12</v>
      </c>
      <c r="N102" s="164">
        <v>231</v>
      </c>
      <c r="O102" s="164">
        <v>313</v>
      </c>
      <c r="P102" s="163">
        <v>401</v>
      </c>
      <c r="Q102" s="165">
        <v>363</v>
      </c>
      <c r="R102" s="163">
        <v>367</v>
      </c>
      <c r="S102" s="165">
        <v>254</v>
      </c>
      <c r="T102" s="163">
        <v>254</v>
      </c>
      <c r="U102" s="165">
        <v>121</v>
      </c>
      <c r="V102" s="163">
        <v>128</v>
      </c>
      <c r="W102" s="165">
        <v>85</v>
      </c>
      <c r="X102" s="163">
        <v>60</v>
      </c>
      <c r="Y102" s="165">
        <v>48</v>
      </c>
      <c r="Z102" s="163">
        <v>39</v>
      </c>
      <c r="AA102" s="165">
        <v>28</v>
      </c>
      <c r="AB102" s="163">
        <v>30</v>
      </c>
      <c r="AC102" s="165">
        <v>15</v>
      </c>
      <c r="AD102" s="163">
        <v>30</v>
      </c>
      <c r="AE102" s="165">
        <v>17</v>
      </c>
      <c r="AF102" s="163">
        <v>14</v>
      </c>
      <c r="AG102" s="165">
        <v>16</v>
      </c>
      <c r="AH102" s="163">
        <v>78</v>
      </c>
      <c r="AI102" s="164">
        <v>56</v>
      </c>
      <c r="AJ102" s="140"/>
    </row>
    <row r="103" spans="1:36" s="17" customFormat="1" ht="13.2" customHeight="1">
      <c r="A103" s="1"/>
      <c r="B103" s="141" t="s">
        <v>146</v>
      </c>
      <c r="C103" s="163">
        <v>2454</v>
      </c>
      <c r="D103" s="164">
        <v>452</v>
      </c>
      <c r="E103" s="165">
        <v>2906</v>
      </c>
      <c r="F103" s="163">
        <v>0</v>
      </c>
      <c r="G103" s="165">
        <v>0</v>
      </c>
      <c r="H103" s="163">
        <v>0</v>
      </c>
      <c r="I103" s="165">
        <v>0</v>
      </c>
      <c r="J103" s="164">
        <v>1</v>
      </c>
      <c r="K103" s="164">
        <v>0</v>
      </c>
      <c r="L103" s="163">
        <v>13</v>
      </c>
      <c r="M103" s="165">
        <v>6</v>
      </c>
      <c r="N103" s="164">
        <v>656</v>
      </c>
      <c r="O103" s="164">
        <v>129</v>
      </c>
      <c r="P103" s="163">
        <v>680</v>
      </c>
      <c r="Q103" s="165">
        <v>108</v>
      </c>
      <c r="R103" s="163">
        <v>499</v>
      </c>
      <c r="S103" s="165">
        <v>67</v>
      </c>
      <c r="T103" s="163">
        <v>279</v>
      </c>
      <c r="U103" s="165">
        <v>65</v>
      </c>
      <c r="V103" s="163">
        <v>117</v>
      </c>
      <c r="W103" s="165">
        <v>19</v>
      </c>
      <c r="X103" s="163">
        <v>54</v>
      </c>
      <c r="Y103" s="165">
        <v>19</v>
      </c>
      <c r="Z103" s="163">
        <v>40</v>
      </c>
      <c r="AA103" s="165">
        <v>9</v>
      </c>
      <c r="AB103" s="163">
        <v>21</v>
      </c>
      <c r="AC103" s="165">
        <v>3</v>
      </c>
      <c r="AD103" s="163">
        <v>26</v>
      </c>
      <c r="AE103" s="165">
        <v>6</v>
      </c>
      <c r="AF103" s="163">
        <v>16</v>
      </c>
      <c r="AG103" s="165">
        <v>7</v>
      </c>
      <c r="AH103" s="163">
        <v>52</v>
      </c>
      <c r="AI103" s="164">
        <v>14</v>
      </c>
      <c r="AJ103" s="140"/>
    </row>
    <row r="104" spans="1:36" s="17" customFormat="1">
      <c r="A104" s="1"/>
      <c r="B104" s="141" t="s">
        <v>147</v>
      </c>
      <c r="C104" s="163">
        <v>596</v>
      </c>
      <c r="D104" s="164">
        <v>528</v>
      </c>
      <c r="E104" s="165">
        <v>1124</v>
      </c>
      <c r="F104" s="163">
        <v>0</v>
      </c>
      <c r="G104" s="165">
        <v>0</v>
      </c>
      <c r="H104" s="163">
        <v>0</v>
      </c>
      <c r="I104" s="165">
        <v>0</v>
      </c>
      <c r="J104" s="164">
        <v>0</v>
      </c>
      <c r="K104" s="164">
        <v>0</v>
      </c>
      <c r="L104" s="163">
        <v>7</v>
      </c>
      <c r="M104" s="165">
        <v>4</v>
      </c>
      <c r="N104" s="164">
        <v>43</v>
      </c>
      <c r="O104" s="164">
        <v>52</v>
      </c>
      <c r="P104" s="163">
        <v>81</v>
      </c>
      <c r="Q104" s="165">
        <v>62</v>
      </c>
      <c r="R104" s="163">
        <v>102</v>
      </c>
      <c r="S104" s="165">
        <v>83</v>
      </c>
      <c r="T104" s="163">
        <v>76</v>
      </c>
      <c r="U104" s="165">
        <v>81</v>
      </c>
      <c r="V104" s="163">
        <v>66</v>
      </c>
      <c r="W104" s="165">
        <v>56</v>
      </c>
      <c r="X104" s="163">
        <v>44</v>
      </c>
      <c r="Y104" s="165">
        <v>42</v>
      </c>
      <c r="Z104" s="163">
        <v>34</v>
      </c>
      <c r="AA104" s="165">
        <v>42</v>
      </c>
      <c r="AB104" s="163">
        <v>37</v>
      </c>
      <c r="AC104" s="165">
        <v>16</v>
      </c>
      <c r="AD104" s="163">
        <v>26</v>
      </c>
      <c r="AE104" s="165">
        <v>22</v>
      </c>
      <c r="AF104" s="163">
        <v>20</v>
      </c>
      <c r="AG104" s="165">
        <v>12</v>
      </c>
      <c r="AH104" s="163">
        <v>60</v>
      </c>
      <c r="AI104" s="164">
        <v>56</v>
      </c>
      <c r="AJ104" s="140"/>
    </row>
    <row r="105" spans="1:36" s="17" customFormat="1">
      <c r="A105" s="1"/>
      <c r="B105" s="141" t="s">
        <v>148</v>
      </c>
      <c r="C105" s="163">
        <v>87</v>
      </c>
      <c r="D105" s="164">
        <v>19</v>
      </c>
      <c r="E105" s="165">
        <v>106</v>
      </c>
      <c r="F105" s="163">
        <v>0</v>
      </c>
      <c r="G105" s="165">
        <v>0</v>
      </c>
      <c r="H105" s="163">
        <v>0</v>
      </c>
      <c r="I105" s="165">
        <v>0</v>
      </c>
      <c r="J105" s="164">
        <v>0</v>
      </c>
      <c r="K105" s="164">
        <v>0</v>
      </c>
      <c r="L105" s="163">
        <v>1</v>
      </c>
      <c r="M105" s="165">
        <v>0</v>
      </c>
      <c r="N105" s="164">
        <v>10</v>
      </c>
      <c r="O105" s="164">
        <v>9</v>
      </c>
      <c r="P105" s="163">
        <v>18</v>
      </c>
      <c r="Q105" s="165">
        <v>2</v>
      </c>
      <c r="R105" s="163">
        <v>15</v>
      </c>
      <c r="S105" s="165">
        <v>1</v>
      </c>
      <c r="T105" s="163">
        <v>13</v>
      </c>
      <c r="U105" s="165">
        <v>4</v>
      </c>
      <c r="V105" s="163">
        <v>7</v>
      </c>
      <c r="W105" s="165">
        <v>0</v>
      </c>
      <c r="X105" s="163">
        <v>3</v>
      </c>
      <c r="Y105" s="165">
        <v>1</v>
      </c>
      <c r="Z105" s="163">
        <v>7</v>
      </c>
      <c r="AA105" s="165">
        <v>0</v>
      </c>
      <c r="AB105" s="163">
        <v>2</v>
      </c>
      <c r="AC105" s="165">
        <v>0</v>
      </c>
      <c r="AD105" s="163">
        <v>2</v>
      </c>
      <c r="AE105" s="165">
        <v>1</v>
      </c>
      <c r="AF105" s="163">
        <v>3</v>
      </c>
      <c r="AG105" s="165">
        <v>0</v>
      </c>
      <c r="AH105" s="163">
        <v>6</v>
      </c>
      <c r="AI105" s="164">
        <v>1</v>
      </c>
      <c r="AJ105" s="140"/>
    </row>
    <row r="106" spans="1:36" s="17" customFormat="1" ht="15" customHeight="1">
      <c r="A106" s="1"/>
      <c r="B106" s="141" t="s">
        <v>243</v>
      </c>
      <c r="C106" s="163">
        <v>1140</v>
      </c>
      <c r="D106" s="164">
        <v>2067</v>
      </c>
      <c r="E106" s="165">
        <v>3207</v>
      </c>
      <c r="F106" s="163">
        <v>0</v>
      </c>
      <c r="G106" s="165">
        <v>0</v>
      </c>
      <c r="H106" s="163">
        <v>0</v>
      </c>
      <c r="I106" s="165">
        <v>0</v>
      </c>
      <c r="J106" s="164">
        <v>0</v>
      </c>
      <c r="K106" s="164">
        <v>0</v>
      </c>
      <c r="L106" s="163">
        <v>3</v>
      </c>
      <c r="M106" s="165">
        <v>9</v>
      </c>
      <c r="N106" s="164">
        <v>92</v>
      </c>
      <c r="O106" s="164">
        <v>277</v>
      </c>
      <c r="P106" s="163">
        <v>190</v>
      </c>
      <c r="Q106" s="165">
        <v>439</v>
      </c>
      <c r="R106" s="163">
        <v>220</v>
      </c>
      <c r="S106" s="165">
        <v>438</v>
      </c>
      <c r="T106" s="163">
        <v>179</v>
      </c>
      <c r="U106" s="165">
        <v>307</v>
      </c>
      <c r="V106" s="163">
        <v>110</v>
      </c>
      <c r="W106" s="165">
        <v>147</v>
      </c>
      <c r="X106" s="163">
        <v>71</v>
      </c>
      <c r="Y106" s="165">
        <v>94</v>
      </c>
      <c r="Z106" s="163">
        <v>43</v>
      </c>
      <c r="AA106" s="165">
        <v>60</v>
      </c>
      <c r="AB106" s="163">
        <v>33</v>
      </c>
      <c r="AC106" s="165">
        <v>45</v>
      </c>
      <c r="AD106" s="163">
        <v>23</v>
      </c>
      <c r="AE106" s="165">
        <v>46</v>
      </c>
      <c r="AF106" s="163">
        <v>21</v>
      </c>
      <c r="AG106" s="165">
        <v>25</v>
      </c>
      <c r="AH106" s="163">
        <v>155</v>
      </c>
      <c r="AI106" s="164">
        <v>180</v>
      </c>
      <c r="AJ106" s="140"/>
    </row>
    <row r="107" spans="1:36" s="17" customFormat="1">
      <c r="A107" s="1"/>
      <c r="B107" s="141" t="s">
        <v>246</v>
      </c>
      <c r="C107" s="163">
        <v>28</v>
      </c>
      <c r="D107" s="164">
        <v>108</v>
      </c>
      <c r="E107" s="165">
        <v>136</v>
      </c>
      <c r="F107" s="163">
        <v>0</v>
      </c>
      <c r="G107" s="165">
        <v>0</v>
      </c>
      <c r="H107" s="163">
        <v>0</v>
      </c>
      <c r="I107" s="165">
        <v>0</v>
      </c>
      <c r="J107" s="164">
        <v>0</v>
      </c>
      <c r="K107" s="164">
        <v>0</v>
      </c>
      <c r="L107" s="163">
        <v>0</v>
      </c>
      <c r="M107" s="165">
        <v>0</v>
      </c>
      <c r="N107" s="164">
        <v>5</v>
      </c>
      <c r="O107" s="164">
        <v>24</v>
      </c>
      <c r="P107" s="163">
        <v>8</v>
      </c>
      <c r="Q107" s="165">
        <v>29</v>
      </c>
      <c r="R107" s="163">
        <v>7</v>
      </c>
      <c r="S107" s="165">
        <v>32</v>
      </c>
      <c r="T107" s="163">
        <v>5</v>
      </c>
      <c r="U107" s="165">
        <v>15</v>
      </c>
      <c r="V107" s="163">
        <v>1</v>
      </c>
      <c r="W107" s="165">
        <v>6</v>
      </c>
      <c r="X107" s="163">
        <v>1</v>
      </c>
      <c r="Y107" s="165">
        <v>1</v>
      </c>
      <c r="Z107" s="163">
        <v>0</v>
      </c>
      <c r="AA107" s="165">
        <v>0</v>
      </c>
      <c r="AB107" s="163">
        <v>0</v>
      </c>
      <c r="AC107" s="165">
        <v>0</v>
      </c>
      <c r="AD107" s="163">
        <v>1</v>
      </c>
      <c r="AE107" s="165">
        <v>0</v>
      </c>
      <c r="AF107" s="163">
        <v>0</v>
      </c>
      <c r="AG107" s="165">
        <v>0</v>
      </c>
      <c r="AH107" s="163">
        <v>0</v>
      </c>
      <c r="AI107" s="164">
        <v>1</v>
      </c>
      <c r="AJ107" s="140"/>
    </row>
    <row r="108" spans="1:36" s="17" customFormat="1">
      <c r="A108" s="1"/>
      <c r="B108" s="141" t="s">
        <v>247</v>
      </c>
      <c r="C108" s="163">
        <v>43</v>
      </c>
      <c r="D108" s="164">
        <v>60</v>
      </c>
      <c r="E108" s="165">
        <v>103</v>
      </c>
      <c r="F108" s="163">
        <v>0</v>
      </c>
      <c r="G108" s="165">
        <v>0</v>
      </c>
      <c r="H108" s="163">
        <v>0</v>
      </c>
      <c r="I108" s="165">
        <v>0</v>
      </c>
      <c r="J108" s="164">
        <v>0</v>
      </c>
      <c r="K108" s="164">
        <v>0</v>
      </c>
      <c r="L108" s="163">
        <v>0</v>
      </c>
      <c r="M108" s="165">
        <v>0</v>
      </c>
      <c r="N108" s="164">
        <v>1</v>
      </c>
      <c r="O108" s="164">
        <v>0</v>
      </c>
      <c r="P108" s="163">
        <v>4</v>
      </c>
      <c r="Q108" s="165">
        <v>14</v>
      </c>
      <c r="R108" s="163">
        <v>8</v>
      </c>
      <c r="S108" s="165">
        <v>12</v>
      </c>
      <c r="T108" s="163">
        <v>10</v>
      </c>
      <c r="U108" s="165">
        <v>8</v>
      </c>
      <c r="V108" s="163">
        <v>3</v>
      </c>
      <c r="W108" s="165">
        <v>5</v>
      </c>
      <c r="X108" s="163">
        <v>1</v>
      </c>
      <c r="Y108" s="165">
        <v>1</v>
      </c>
      <c r="Z108" s="163">
        <v>3</v>
      </c>
      <c r="AA108" s="165">
        <v>5</v>
      </c>
      <c r="AB108" s="163">
        <v>2</v>
      </c>
      <c r="AC108" s="165">
        <v>3</v>
      </c>
      <c r="AD108" s="163">
        <v>0</v>
      </c>
      <c r="AE108" s="165">
        <v>1</v>
      </c>
      <c r="AF108" s="163">
        <v>2</v>
      </c>
      <c r="AG108" s="165">
        <v>2</v>
      </c>
      <c r="AH108" s="163">
        <v>9</v>
      </c>
      <c r="AI108" s="164">
        <v>9</v>
      </c>
      <c r="AJ108" s="140"/>
    </row>
    <row r="109" spans="1:36" s="17" customFormat="1">
      <c r="A109" s="1"/>
      <c r="B109" s="141" t="s">
        <v>248</v>
      </c>
      <c r="C109" s="163">
        <v>106</v>
      </c>
      <c r="D109" s="164">
        <v>69</v>
      </c>
      <c r="E109" s="165">
        <v>175</v>
      </c>
      <c r="F109" s="163">
        <v>0</v>
      </c>
      <c r="G109" s="165">
        <v>0</v>
      </c>
      <c r="H109" s="163">
        <v>0</v>
      </c>
      <c r="I109" s="165">
        <v>0</v>
      </c>
      <c r="J109" s="164">
        <v>0</v>
      </c>
      <c r="K109" s="164">
        <v>0</v>
      </c>
      <c r="L109" s="163">
        <v>3</v>
      </c>
      <c r="M109" s="165">
        <v>1</v>
      </c>
      <c r="N109" s="164">
        <v>25</v>
      </c>
      <c r="O109" s="164">
        <v>22</v>
      </c>
      <c r="P109" s="163">
        <v>34</v>
      </c>
      <c r="Q109" s="165">
        <v>35</v>
      </c>
      <c r="R109" s="163">
        <v>27</v>
      </c>
      <c r="S109" s="165">
        <v>8</v>
      </c>
      <c r="T109" s="163">
        <v>11</v>
      </c>
      <c r="U109" s="165">
        <v>2</v>
      </c>
      <c r="V109" s="163">
        <v>5</v>
      </c>
      <c r="W109" s="165">
        <v>1</v>
      </c>
      <c r="X109" s="163">
        <v>1</v>
      </c>
      <c r="Y109" s="165">
        <v>0</v>
      </c>
      <c r="Z109" s="163">
        <v>0</v>
      </c>
      <c r="AA109" s="165">
        <v>0</v>
      </c>
      <c r="AB109" s="163">
        <v>0</v>
      </c>
      <c r="AC109" s="165">
        <v>0</v>
      </c>
      <c r="AD109" s="163">
        <v>0</v>
      </c>
      <c r="AE109" s="165">
        <v>0</v>
      </c>
      <c r="AF109" s="163">
        <v>0</v>
      </c>
      <c r="AG109" s="165">
        <v>0</v>
      </c>
      <c r="AH109" s="163">
        <v>0</v>
      </c>
      <c r="AI109" s="164">
        <v>0</v>
      </c>
      <c r="AJ109" s="140"/>
    </row>
    <row r="110" spans="1:36" s="17" customFormat="1">
      <c r="A110" s="1"/>
      <c r="B110" s="141" t="s">
        <v>249</v>
      </c>
      <c r="C110" s="163">
        <v>668</v>
      </c>
      <c r="D110" s="164">
        <v>3970</v>
      </c>
      <c r="E110" s="165">
        <v>4638</v>
      </c>
      <c r="F110" s="163">
        <v>0</v>
      </c>
      <c r="G110" s="165">
        <v>0</v>
      </c>
      <c r="H110" s="163">
        <v>0</v>
      </c>
      <c r="I110" s="165">
        <v>0</v>
      </c>
      <c r="J110" s="164">
        <v>0</v>
      </c>
      <c r="K110" s="164">
        <v>0</v>
      </c>
      <c r="L110" s="163">
        <v>2</v>
      </c>
      <c r="M110" s="165">
        <v>12</v>
      </c>
      <c r="N110" s="164">
        <v>62</v>
      </c>
      <c r="O110" s="164">
        <v>660</v>
      </c>
      <c r="P110" s="163">
        <v>105</v>
      </c>
      <c r="Q110" s="165">
        <v>1094</v>
      </c>
      <c r="R110" s="163">
        <v>107</v>
      </c>
      <c r="S110" s="165">
        <v>794</v>
      </c>
      <c r="T110" s="163">
        <v>99</v>
      </c>
      <c r="U110" s="165">
        <v>496</v>
      </c>
      <c r="V110" s="163">
        <v>64</v>
      </c>
      <c r="W110" s="165">
        <v>216</v>
      </c>
      <c r="X110" s="163">
        <v>34</v>
      </c>
      <c r="Y110" s="165">
        <v>129</v>
      </c>
      <c r="Z110" s="163">
        <v>33</v>
      </c>
      <c r="AA110" s="165">
        <v>87</v>
      </c>
      <c r="AB110" s="163">
        <v>18</v>
      </c>
      <c r="AC110" s="165">
        <v>65</v>
      </c>
      <c r="AD110" s="163">
        <v>18</v>
      </c>
      <c r="AE110" s="165">
        <v>46</v>
      </c>
      <c r="AF110" s="163">
        <v>16</v>
      </c>
      <c r="AG110" s="165">
        <v>51</v>
      </c>
      <c r="AH110" s="163">
        <v>110</v>
      </c>
      <c r="AI110" s="164">
        <v>320</v>
      </c>
      <c r="AJ110" s="140"/>
    </row>
    <row r="111" spans="1:36" s="17" customFormat="1" ht="26.4">
      <c r="A111" s="1"/>
      <c r="B111" s="141" t="s">
        <v>250</v>
      </c>
      <c r="C111" s="163">
        <v>6</v>
      </c>
      <c r="D111" s="164">
        <v>18</v>
      </c>
      <c r="E111" s="165">
        <v>24</v>
      </c>
      <c r="F111" s="163">
        <v>0</v>
      </c>
      <c r="G111" s="165">
        <v>0</v>
      </c>
      <c r="H111" s="163">
        <v>0</v>
      </c>
      <c r="I111" s="165">
        <v>0</v>
      </c>
      <c r="J111" s="164">
        <v>0</v>
      </c>
      <c r="K111" s="164">
        <v>0</v>
      </c>
      <c r="L111" s="163">
        <v>0</v>
      </c>
      <c r="M111" s="165">
        <v>0</v>
      </c>
      <c r="N111" s="164">
        <v>0</v>
      </c>
      <c r="O111" s="164">
        <v>1</v>
      </c>
      <c r="P111" s="163">
        <v>1</v>
      </c>
      <c r="Q111" s="165">
        <v>3</v>
      </c>
      <c r="R111" s="163">
        <v>0</v>
      </c>
      <c r="S111" s="165">
        <v>3</v>
      </c>
      <c r="T111" s="163">
        <v>0</v>
      </c>
      <c r="U111" s="165">
        <v>3</v>
      </c>
      <c r="V111" s="163">
        <v>1</v>
      </c>
      <c r="W111" s="165">
        <v>3</v>
      </c>
      <c r="X111" s="163">
        <v>0</v>
      </c>
      <c r="Y111" s="165">
        <v>3</v>
      </c>
      <c r="Z111" s="163">
        <v>1</v>
      </c>
      <c r="AA111" s="165">
        <v>1</v>
      </c>
      <c r="AB111" s="163">
        <v>1</v>
      </c>
      <c r="AC111" s="165">
        <v>0</v>
      </c>
      <c r="AD111" s="163">
        <v>1</v>
      </c>
      <c r="AE111" s="165">
        <v>0</v>
      </c>
      <c r="AF111" s="163">
        <v>1</v>
      </c>
      <c r="AG111" s="165">
        <v>0</v>
      </c>
      <c r="AH111" s="163">
        <v>0</v>
      </c>
      <c r="AI111" s="164">
        <v>1</v>
      </c>
      <c r="AJ111" s="140"/>
    </row>
    <row r="112" spans="1:36" s="17" customFormat="1">
      <c r="A112" s="1"/>
      <c r="B112" s="141" t="s">
        <v>255</v>
      </c>
      <c r="C112" s="163">
        <v>1314</v>
      </c>
      <c r="D112" s="164">
        <v>2829</v>
      </c>
      <c r="E112" s="165">
        <v>4143</v>
      </c>
      <c r="F112" s="163">
        <v>0</v>
      </c>
      <c r="G112" s="165">
        <v>0</v>
      </c>
      <c r="H112" s="163">
        <v>0</v>
      </c>
      <c r="I112" s="165">
        <v>0</v>
      </c>
      <c r="J112" s="164">
        <v>0</v>
      </c>
      <c r="K112" s="164">
        <v>0</v>
      </c>
      <c r="L112" s="163">
        <v>20</v>
      </c>
      <c r="M112" s="165">
        <v>20</v>
      </c>
      <c r="N112" s="164">
        <v>241</v>
      </c>
      <c r="O112" s="164">
        <v>638</v>
      </c>
      <c r="P112" s="163">
        <v>372</v>
      </c>
      <c r="Q112" s="165">
        <v>804</v>
      </c>
      <c r="R112" s="163">
        <v>272</v>
      </c>
      <c r="S112" s="165">
        <v>568</v>
      </c>
      <c r="T112" s="163">
        <v>123</v>
      </c>
      <c r="U112" s="165">
        <v>347</v>
      </c>
      <c r="V112" s="163">
        <v>87</v>
      </c>
      <c r="W112" s="165">
        <v>172</v>
      </c>
      <c r="X112" s="163">
        <v>48</v>
      </c>
      <c r="Y112" s="165">
        <v>86</v>
      </c>
      <c r="Z112" s="163">
        <v>32</v>
      </c>
      <c r="AA112" s="165">
        <v>38</v>
      </c>
      <c r="AB112" s="163">
        <v>16</v>
      </c>
      <c r="AC112" s="165">
        <v>29</v>
      </c>
      <c r="AD112" s="163">
        <v>13</v>
      </c>
      <c r="AE112" s="165">
        <v>26</v>
      </c>
      <c r="AF112" s="163">
        <v>13</v>
      </c>
      <c r="AG112" s="165">
        <v>10</v>
      </c>
      <c r="AH112" s="163">
        <v>77</v>
      </c>
      <c r="AI112" s="164">
        <v>91</v>
      </c>
      <c r="AJ112" s="140"/>
    </row>
    <row r="113" spans="1:36" s="17" customFormat="1">
      <c r="A113" s="1"/>
      <c r="B113" s="141" t="s">
        <v>259</v>
      </c>
      <c r="C113" s="163">
        <v>187</v>
      </c>
      <c r="D113" s="164">
        <v>911</v>
      </c>
      <c r="E113" s="165">
        <v>1098</v>
      </c>
      <c r="F113" s="163">
        <v>0</v>
      </c>
      <c r="G113" s="165">
        <v>0</v>
      </c>
      <c r="H113" s="163">
        <v>0</v>
      </c>
      <c r="I113" s="165">
        <v>0</v>
      </c>
      <c r="J113" s="164">
        <v>0</v>
      </c>
      <c r="K113" s="164">
        <v>0</v>
      </c>
      <c r="L113" s="163">
        <v>0</v>
      </c>
      <c r="M113" s="165">
        <v>2</v>
      </c>
      <c r="N113" s="164">
        <v>7</v>
      </c>
      <c r="O113" s="164">
        <v>107</v>
      </c>
      <c r="P113" s="163">
        <v>10</v>
      </c>
      <c r="Q113" s="165">
        <v>207</v>
      </c>
      <c r="R113" s="163">
        <v>24</v>
      </c>
      <c r="S113" s="165">
        <v>167</v>
      </c>
      <c r="T113" s="163">
        <v>23</v>
      </c>
      <c r="U113" s="165">
        <v>129</v>
      </c>
      <c r="V113" s="163">
        <v>10</v>
      </c>
      <c r="W113" s="165">
        <v>60</v>
      </c>
      <c r="X113" s="163">
        <v>18</v>
      </c>
      <c r="Y113" s="165">
        <v>45</v>
      </c>
      <c r="Z113" s="163">
        <v>8</v>
      </c>
      <c r="AA113" s="165">
        <v>28</v>
      </c>
      <c r="AB113" s="163">
        <v>9</v>
      </c>
      <c r="AC113" s="165">
        <v>23</v>
      </c>
      <c r="AD113" s="163">
        <v>14</v>
      </c>
      <c r="AE113" s="165">
        <v>20</v>
      </c>
      <c r="AF113" s="163">
        <v>16</v>
      </c>
      <c r="AG113" s="165">
        <v>15</v>
      </c>
      <c r="AH113" s="163">
        <v>48</v>
      </c>
      <c r="AI113" s="164">
        <v>108</v>
      </c>
      <c r="AJ113" s="140"/>
    </row>
    <row r="114" spans="1:36" s="17" customFormat="1">
      <c r="A114" s="1"/>
      <c r="B114" s="141" t="s">
        <v>260</v>
      </c>
      <c r="C114" s="163">
        <v>178</v>
      </c>
      <c r="D114" s="164">
        <v>645</v>
      </c>
      <c r="E114" s="165">
        <v>823</v>
      </c>
      <c r="F114" s="163">
        <v>0</v>
      </c>
      <c r="G114" s="165">
        <v>0</v>
      </c>
      <c r="H114" s="163">
        <v>0</v>
      </c>
      <c r="I114" s="165">
        <v>0</v>
      </c>
      <c r="J114" s="164">
        <v>0</v>
      </c>
      <c r="K114" s="164">
        <v>0</v>
      </c>
      <c r="L114" s="163">
        <v>3</v>
      </c>
      <c r="M114" s="165">
        <v>3</v>
      </c>
      <c r="N114" s="164">
        <v>31</v>
      </c>
      <c r="O114" s="164">
        <v>171</v>
      </c>
      <c r="P114" s="163">
        <v>36</v>
      </c>
      <c r="Q114" s="165">
        <v>128</v>
      </c>
      <c r="R114" s="163">
        <v>27</v>
      </c>
      <c r="S114" s="165">
        <v>104</v>
      </c>
      <c r="T114" s="163">
        <v>18</v>
      </c>
      <c r="U114" s="165">
        <v>69</v>
      </c>
      <c r="V114" s="163">
        <v>8</v>
      </c>
      <c r="W114" s="165">
        <v>35</v>
      </c>
      <c r="X114" s="163">
        <v>10</v>
      </c>
      <c r="Y114" s="165">
        <v>26</v>
      </c>
      <c r="Z114" s="163">
        <v>5</v>
      </c>
      <c r="AA114" s="165">
        <v>16</v>
      </c>
      <c r="AB114" s="163">
        <v>6</v>
      </c>
      <c r="AC114" s="165">
        <v>13</v>
      </c>
      <c r="AD114" s="163">
        <v>1</v>
      </c>
      <c r="AE114" s="165">
        <v>15</v>
      </c>
      <c r="AF114" s="163">
        <v>5</v>
      </c>
      <c r="AG114" s="165">
        <v>12</v>
      </c>
      <c r="AH114" s="163">
        <v>28</v>
      </c>
      <c r="AI114" s="164">
        <v>53</v>
      </c>
      <c r="AJ114" s="140"/>
    </row>
    <row r="115" spans="1:36" s="17" customFormat="1">
      <c r="A115" s="1"/>
      <c r="B115" s="141" t="s">
        <v>261</v>
      </c>
      <c r="C115" s="163">
        <v>127</v>
      </c>
      <c r="D115" s="164">
        <v>404</v>
      </c>
      <c r="E115" s="165">
        <v>531</v>
      </c>
      <c r="F115" s="163">
        <v>0</v>
      </c>
      <c r="G115" s="165">
        <v>0</v>
      </c>
      <c r="H115" s="163">
        <v>0</v>
      </c>
      <c r="I115" s="165">
        <v>0</v>
      </c>
      <c r="J115" s="164">
        <v>0</v>
      </c>
      <c r="K115" s="164">
        <v>0</v>
      </c>
      <c r="L115" s="163">
        <v>1</v>
      </c>
      <c r="M115" s="165">
        <v>2</v>
      </c>
      <c r="N115" s="164">
        <v>7</v>
      </c>
      <c r="O115" s="164">
        <v>24</v>
      </c>
      <c r="P115" s="163">
        <v>31</v>
      </c>
      <c r="Q115" s="165">
        <v>79</v>
      </c>
      <c r="R115" s="163">
        <v>21</v>
      </c>
      <c r="S115" s="165">
        <v>63</v>
      </c>
      <c r="T115" s="163">
        <v>8</v>
      </c>
      <c r="U115" s="165">
        <v>40</v>
      </c>
      <c r="V115" s="163">
        <v>5</v>
      </c>
      <c r="W115" s="165">
        <v>25</v>
      </c>
      <c r="X115" s="163">
        <v>6</v>
      </c>
      <c r="Y115" s="165">
        <v>25</v>
      </c>
      <c r="Z115" s="163">
        <v>3</v>
      </c>
      <c r="AA115" s="165">
        <v>12</v>
      </c>
      <c r="AB115" s="163">
        <v>3</v>
      </c>
      <c r="AC115" s="165">
        <v>17</v>
      </c>
      <c r="AD115" s="163">
        <v>5</v>
      </c>
      <c r="AE115" s="165">
        <v>9</v>
      </c>
      <c r="AF115" s="163">
        <v>4</v>
      </c>
      <c r="AG115" s="165">
        <v>13</v>
      </c>
      <c r="AH115" s="163">
        <v>33</v>
      </c>
      <c r="AI115" s="164">
        <v>95</v>
      </c>
      <c r="AJ115" s="140"/>
    </row>
    <row r="116" spans="1:36" s="17" customFormat="1">
      <c r="A116" s="1"/>
      <c r="B116" s="141" t="s">
        <v>264</v>
      </c>
      <c r="C116" s="163">
        <v>122</v>
      </c>
      <c r="D116" s="164">
        <v>206</v>
      </c>
      <c r="E116" s="165">
        <v>328</v>
      </c>
      <c r="F116" s="163">
        <v>0</v>
      </c>
      <c r="G116" s="165">
        <v>0</v>
      </c>
      <c r="H116" s="163">
        <v>0</v>
      </c>
      <c r="I116" s="165">
        <v>0</v>
      </c>
      <c r="J116" s="164">
        <v>0</v>
      </c>
      <c r="K116" s="164">
        <v>0</v>
      </c>
      <c r="L116" s="163">
        <v>2</v>
      </c>
      <c r="M116" s="165">
        <v>2</v>
      </c>
      <c r="N116" s="164">
        <v>24</v>
      </c>
      <c r="O116" s="164">
        <v>37</v>
      </c>
      <c r="P116" s="163">
        <v>28</v>
      </c>
      <c r="Q116" s="165">
        <v>63</v>
      </c>
      <c r="R116" s="163">
        <v>17</v>
      </c>
      <c r="S116" s="165">
        <v>42</v>
      </c>
      <c r="T116" s="163">
        <v>7</v>
      </c>
      <c r="U116" s="165">
        <v>15</v>
      </c>
      <c r="V116" s="163">
        <v>10</v>
      </c>
      <c r="W116" s="165">
        <v>9</v>
      </c>
      <c r="X116" s="163">
        <v>7</v>
      </c>
      <c r="Y116" s="165">
        <v>7</v>
      </c>
      <c r="Z116" s="163">
        <v>3</v>
      </c>
      <c r="AA116" s="165">
        <v>5</v>
      </c>
      <c r="AB116" s="163">
        <v>5</v>
      </c>
      <c r="AC116" s="165">
        <v>1</v>
      </c>
      <c r="AD116" s="163">
        <v>5</v>
      </c>
      <c r="AE116" s="165">
        <v>3</v>
      </c>
      <c r="AF116" s="163">
        <v>2</v>
      </c>
      <c r="AG116" s="165">
        <v>2</v>
      </c>
      <c r="AH116" s="163">
        <v>12</v>
      </c>
      <c r="AI116" s="164">
        <v>20</v>
      </c>
      <c r="AJ116" s="140"/>
    </row>
    <row r="117" spans="1:36" s="17" customFormat="1">
      <c r="A117" s="1"/>
      <c r="B117" s="141" t="s">
        <v>265</v>
      </c>
      <c r="C117" s="163">
        <v>701</v>
      </c>
      <c r="D117" s="164">
        <v>819</v>
      </c>
      <c r="E117" s="165">
        <v>1520</v>
      </c>
      <c r="F117" s="163">
        <v>0</v>
      </c>
      <c r="G117" s="165">
        <v>0</v>
      </c>
      <c r="H117" s="163">
        <v>0</v>
      </c>
      <c r="I117" s="165">
        <v>0</v>
      </c>
      <c r="J117" s="164">
        <v>0</v>
      </c>
      <c r="K117" s="164">
        <v>0</v>
      </c>
      <c r="L117" s="163">
        <v>10</v>
      </c>
      <c r="M117" s="165">
        <v>18</v>
      </c>
      <c r="N117" s="164">
        <v>175</v>
      </c>
      <c r="O117" s="164">
        <v>187</v>
      </c>
      <c r="P117" s="163">
        <v>196</v>
      </c>
      <c r="Q117" s="165">
        <v>243</v>
      </c>
      <c r="R117" s="163">
        <v>107</v>
      </c>
      <c r="S117" s="165">
        <v>129</v>
      </c>
      <c r="T117" s="163">
        <v>57</v>
      </c>
      <c r="U117" s="165">
        <v>69</v>
      </c>
      <c r="V117" s="163">
        <v>34</v>
      </c>
      <c r="W117" s="165">
        <v>55</v>
      </c>
      <c r="X117" s="163">
        <v>27</v>
      </c>
      <c r="Y117" s="165">
        <v>32</v>
      </c>
      <c r="Z117" s="163">
        <v>26</v>
      </c>
      <c r="AA117" s="165">
        <v>27</v>
      </c>
      <c r="AB117" s="163">
        <v>18</v>
      </c>
      <c r="AC117" s="165">
        <v>18</v>
      </c>
      <c r="AD117" s="163">
        <v>14</v>
      </c>
      <c r="AE117" s="165">
        <v>13</v>
      </c>
      <c r="AF117" s="163">
        <v>10</v>
      </c>
      <c r="AG117" s="165">
        <v>6</v>
      </c>
      <c r="AH117" s="163">
        <v>27</v>
      </c>
      <c r="AI117" s="164">
        <v>22</v>
      </c>
      <c r="AJ117" s="140"/>
    </row>
    <row r="118" spans="1:36" s="17" customFormat="1" ht="26.4">
      <c r="A118" s="1"/>
      <c r="B118" s="141" t="s">
        <v>266</v>
      </c>
      <c r="C118" s="163">
        <v>59</v>
      </c>
      <c r="D118" s="164">
        <v>71</v>
      </c>
      <c r="E118" s="165">
        <v>130</v>
      </c>
      <c r="F118" s="163">
        <v>0</v>
      </c>
      <c r="G118" s="165">
        <v>0</v>
      </c>
      <c r="H118" s="163">
        <v>0</v>
      </c>
      <c r="I118" s="165">
        <v>0</v>
      </c>
      <c r="J118" s="164">
        <v>0</v>
      </c>
      <c r="K118" s="164">
        <v>0</v>
      </c>
      <c r="L118" s="163">
        <v>0</v>
      </c>
      <c r="M118" s="165">
        <v>0</v>
      </c>
      <c r="N118" s="164">
        <v>1</v>
      </c>
      <c r="O118" s="164">
        <v>1</v>
      </c>
      <c r="P118" s="163">
        <v>1</v>
      </c>
      <c r="Q118" s="165">
        <v>2</v>
      </c>
      <c r="R118" s="163">
        <v>4</v>
      </c>
      <c r="S118" s="165">
        <v>9</v>
      </c>
      <c r="T118" s="163">
        <v>7</v>
      </c>
      <c r="U118" s="165">
        <v>18</v>
      </c>
      <c r="V118" s="163">
        <v>11</v>
      </c>
      <c r="W118" s="165">
        <v>10</v>
      </c>
      <c r="X118" s="163">
        <v>6</v>
      </c>
      <c r="Y118" s="165">
        <v>7</v>
      </c>
      <c r="Z118" s="163">
        <v>3</v>
      </c>
      <c r="AA118" s="165">
        <v>7</v>
      </c>
      <c r="AB118" s="163">
        <v>7</v>
      </c>
      <c r="AC118" s="165">
        <v>5</v>
      </c>
      <c r="AD118" s="163">
        <v>3</v>
      </c>
      <c r="AE118" s="165">
        <v>3</v>
      </c>
      <c r="AF118" s="163">
        <v>4</v>
      </c>
      <c r="AG118" s="165">
        <v>1</v>
      </c>
      <c r="AH118" s="163">
        <v>12</v>
      </c>
      <c r="AI118" s="164">
        <v>8</v>
      </c>
      <c r="AJ118" s="140"/>
    </row>
    <row r="119" spans="1:36" s="17" customFormat="1" ht="26.4">
      <c r="A119" s="1"/>
      <c r="B119" s="141" t="s">
        <v>267</v>
      </c>
      <c r="C119" s="163">
        <v>137</v>
      </c>
      <c r="D119" s="164">
        <v>98</v>
      </c>
      <c r="E119" s="165">
        <v>235</v>
      </c>
      <c r="F119" s="163">
        <v>0</v>
      </c>
      <c r="G119" s="165">
        <v>0</v>
      </c>
      <c r="H119" s="163">
        <v>0</v>
      </c>
      <c r="I119" s="165">
        <v>0</v>
      </c>
      <c r="J119" s="164">
        <v>0</v>
      </c>
      <c r="K119" s="164">
        <v>0</v>
      </c>
      <c r="L119" s="163">
        <v>1</v>
      </c>
      <c r="M119" s="165">
        <v>1</v>
      </c>
      <c r="N119" s="164">
        <v>24</v>
      </c>
      <c r="O119" s="164">
        <v>16</v>
      </c>
      <c r="P119" s="163">
        <v>40</v>
      </c>
      <c r="Q119" s="165">
        <v>20</v>
      </c>
      <c r="R119" s="163">
        <v>20</v>
      </c>
      <c r="S119" s="165">
        <v>21</v>
      </c>
      <c r="T119" s="163">
        <v>19</v>
      </c>
      <c r="U119" s="165">
        <v>15</v>
      </c>
      <c r="V119" s="163">
        <v>17</v>
      </c>
      <c r="W119" s="165">
        <v>11</v>
      </c>
      <c r="X119" s="163">
        <v>5</v>
      </c>
      <c r="Y119" s="165">
        <v>2</v>
      </c>
      <c r="Z119" s="163">
        <v>4</v>
      </c>
      <c r="AA119" s="165">
        <v>2</v>
      </c>
      <c r="AB119" s="163">
        <v>1</v>
      </c>
      <c r="AC119" s="165">
        <v>5</v>
      </c>
      <c r="AD119" s="163">
        <v>1</v>
      </c>
      <c r="AE119" s="165">
        <v>2</v>
      </c>
      <c r="AF119" s="163">
        <v>1</v>
      </c>
      <c r="AG119" s="165">
        <v>1</v>
      </c>
      <c r="AH119" s="163">
        <v>4</v>
      </c>
      <c r="AI119" s="164">
        <v>2</v>
      </c>
      <c r="AJ119" s="140"/>
    </row>
    <row r="120" spans="1:36" s="17" customFormat="1">
      <c r="A120" s="1"/>
      <c r="B120" s="141" t="s">
        <v>268</v>
      </c>
      <c r="C120" s="163">
        <v>22</v>
      </c>
      <c r="D120" s="164">
        <v>7</v>
      </c>
      <c r="E120" s="165">
        <v>29</v>
      </c>
      <c r="F120" s="163">
        <v>0</v>
      </c>
      <c r="G120" s="165">
        <v>0</v>
      </c>
      <c r="H120" s="163">
        <v>0</v>
      </c>
      <c r="I120" s="165">
        <v>0</v>
      </c>
      <c r="J120" s="164">
        <v>0</v>
      </c>
      <c r="K120" s="164">
        <v>0</v>
      </c>
      <c r="L120" s="163">
        <v>0</v>
      </c>
      <c r="M120" s="165">
        <v>0</v>
      </c>
      <c r="N120" s="164">
        <v>0</v>
      </c>
      <c r="O120" s="164">
        <v>0</v>
      </c>
      <c r="P120" s="163">
        <v>1</v>
      </c>
      <c r="Q120" s="165">
        <v>0</v>
      </c>
      <c r="R120" s="163">
        <v>1</v>
      </c>
      <c r="S120" s="165">
        <v>0</v>
      </c>
      <c r="T120" s="163">
        <v>1</v>
      </c>
      <c r="U120" s="165">
        <v>0</v>
      </c>
      <c r="V120" s="163">
        <v>3</v>
      </c>
      <c r="W120" s="165">
        <v>1</v>
      </c>
      <c r="X120" s="163">
        <v>1</v>
      </c>
      <c r="Y120" s="165">
        <v>0</v>
      </c>
      <c r="Z120" s="163">
        <v>1</v>
      </c>
      <c r="AA120" s="165">
        <v>1</v>
      </c>
      <c r="AB120" s="163">
        <v>2</v>
      </c>
      <c r="AC120" s="165">
        <v>2</v>
      </c>
      <c r="AD120" s="163">
        <v>1</v>
      </c>
      <c r="AE120" s="165">
        <v>0</v>
      </c>
      <c r="AF120" s="163">
        <v>5</v>
      </c>
      <c r="AG120" s="165">
        <v>1</v>
      </c>
      <c r="AH120" s="163">
        <v>6</v>
      </c>
      <c r="AI120" s="164">
        <v>2</v>
      </c>
      <c r="AJ120" s="140"/>
    </row>
    <row r="121" spans="1:36" s="17" customFormat="1">
      <c r="A121" s="1"/>
      <c r="B121" s="141" t="s">
        <v>269</v>
      </c>
      <c r="C121" s="163">
        <v>187</v>
      </c>
      <c r="D121" s="164">
        <v>543</v>
      </c>
      <c r="E121" s="165">
        <v>730</v>
      </c>
      <c r="F121" s="163">
        <v>0</v>
      </c>
      <c r="G121" s="165">
        <v>0</v>
      </c>
      <c r="H121" s="163">
        <v>0</v>
      </c>
      <c r="I121" s="165">
        <v>0</v>
      </c>
      <c r="J121" s="164">
        <v>0</v>
      </c>
      <c r="K121" s="164">
        <v>0</v>
      </c>
      <c r="L121" s="163">
        <v>2</v>
      </c>
      <c r="M121" s="165">
        <v>2</v>
      </c>
      <c r="N121" s="164">
        <v>30</v>
      </c>
      <c r="O121" s="164">
        <v>129</v>
      </c>
      <c r="P121" s="163">
        <v>44</v>
      </c>
      <c r="Q121" s="165">
        <v>163</v>
      </c>
      <c r="R121" s="163">
        <v>37</v>
      </c>
      <c r="S121" s="165">
        <v>98</v>
      </c>
      <c r="T121" s="163">
        <v>25</v>
      </c>
      <c r="U121" s="165">
        <v>48</v>
      </c>
      <c r="V121" s="163">
        <v>18</v>
      </c>
      <c r="W121" s="165">
        <v>23</v>
      </c>
      <c r="X121" s="163">
        <v>8</v>
      </c>
      <c r="Y121" s="165">
        <v>21</v>
      </c>
      <c r="Z121" s="163">
        <v>8</v>
      </c>
      <c r="AA121" s="165">
        <v>15</v>
      </c>
      <c r="AB121" s="163">
        <v>2</v>
      </c>
      <c r="AC121" s="165">
        <v>9</v>
      </c>
      <c r="AD121" s="163">
        <v>2</v>
      </c>
      <c r="AE121" s="165">
        <v>7</v>
      </c>
      <c r="AF121" s="163">
        <v>0</v>
      </c>
      <c r="AG121" s="165">
        <v>1</v>
      </c>
      <c r="AH121" s="163">
        <v>11</v>
      </c>
      <c r="AI121" s="164">
        <v>27</v>
      </c>
      <c r="AJ121" s="140"/>
    </row>
    <row r="122" spans="1:36" s="17" customFormat="1">
      <c r="A122" s="1"/>
      <c r="B122" s="141" t="s">
        <v>270</v>
      </c>
      <c r="C122" s="163">
        <v>2547</v>
      </c>
      <c r="D122" s="164">
        <v>836</v>
      </c>
      <c r="E122" s="165">
        <v>3383</v>
      </c>
      <c r="F122" s="163">
        <v>0</v>
      </c>
      <c r="G122" s="165">
        <v>0</v>
      </c>
      <c r="H122" s="163">
        <v>1</v>
      </c>
      <c r="I122" s="165">
        <v>0</v>
      </c>
      <c r="J122" s="164">
        <v>2</v>
      </c>
      <c r="K122" s="164">
        <v>1</v>
      </c>
      <c r="L122" s="163">
        <v>55</v>
      </c>
      <c r="M122" s="165">
        <v>11</v>
      </c>
      <c r="N122" s="164">
        <v>548</v>
      </c>
      <c r="O122" s="164">
        <v>193</v>
      </c>
      <c r="P122" s="163">
        <v>723</v>
      </c>
      <c r="Q122" s="165">
        <v>235</v>
      </c>
      <c r="R122" s="163">
        <v>417</v>
      </c>
      <c r="S122" s="165">
        <v>139</v>
      </c>
      <c r="T122" s="163">
        <v>280</v>
      </c>
      <c r="U122" s="165">
        <v>90</v>
      </c>
      <c r="V122" s="163">
        <v>154</v>
      </c>
      <c r="W122" s="165">
        <v>46</v>
      </c>
      <c r="X122" s="163">
        <v>85</v>
      </c>
      <c r="Y122" s="165">
        <v>40</v>
      </c>
      <c r="Z122" s="163">
        <v>78</v>
      </c>
      <c r="AA122" s="165">
        <v>20</v>
      </c>
      <c r="AB122" s="163">
        <v>45</v>
      </c>
      <c r="AC122" s="165">
        <v>12</v>
      </c>
      <c r="AD122" s="163">
        <v>42</v>
      </c>
      <c r="AE122" s="165">
        <v>14</v>
      </c>
      <c r="AF122" s="163">
        <v>30</v>
      </c>
      <c r="AG122" s="165">
        <v>16</v>
      </c>
      <c r="AH122" s="163">
        <v>87</v>
      </c>
      <c r="AI122" s="164">
        <v>19</v>
      </c>
      <c r="AJ122" s="140"/>
    </row>
    <row r="123" spans="1:36" s="17" customFormat="1">
      <c r="A123" s="1"/>
      <c r="B123" s="141" t="s">
        <v>272</v>
      </c>
      <c r="C123" s="163">
        <v>113</v>
      </c>
      <c r="D123" s="164">
        <v>52</v>
      </c>
      <c r="E123" s="165">
        <v>165</v>
      </c>
      <c r="F123" s="163">
        <v>0</v>
      </c>
      <c r="G123" s="165">
        <v>0</v>
      </c>
      <c r="H123" s="163">
        <v>0</v>
      </c>
      <c r="I123" s="165">
        <v>0</v>
      </c>
      <c r="J123" s="164">
        <v>0</v>
      </c>
      <c r="K123" s="164">
        <v>0</v>
      </c>
      <c r="L123" s="163">
        <v>0</v>
      </c>
      <c r="M123" s="165">
        <v>0</v>
      </c>
      <c r="N123" s="164">
        <v>10</v>
      </c>
      <c r="O123" s="164">
        <v>0</v>
      </c>
      <c r="P123" s="163">
        <v>13</v>
      </c>
      <c r="Q123" s="165">
        <v>5</v>
      </c>
      <c r="R123" s="163">
        <v>12</v>
      </c>
      <c r="S123" s="165">
        <v>3</v>
      </c>
      <c r="T123" s="163">
        <v>6</v>
      </c>
      <c r="U123" s="165">
        <v>6</v>
      </c>
      <c r="V123" s="163">
        <v>4</v>
      </c>
      <c r="W123" s="165">
        <v>5</v>
      </c>
      <c r="X123" s="163">
        <v>5</v>
      </c>
      <c r="Y123" s="165">
        <v>5</v>
      </c>
      <c r="Z123" s="163">
        <v>7</v>
      </c>
      <c r="AA123" s="165">
        <v>5</v>
      </c>
      <c r="AB123" s="163">
        <v>7</v>
      </c>
      <c r="AC123" s="165">
        <v>4</v>
      </c>
      <c r="AD123" s="163">
        <v>8</v>
      </c>
      <c r="AE123" s="165">
        <v>4</v>
      </c>
      <c r="AF123" s="163">
        <v>5</v>
      </c>
      <c r="AG123" s="165">
        <v>2</v>
      </c>
      <c r="AH123" s="163">
        <v>36</v>
      </c>
      <c r="AI123" s="164">
        <v>13</v>
      </c>
      <c r="AJ123" s="140"/>
    </row>
    <row r="124" spans="1:36" s="17" customFormat="1">
      <c r="A124" s="1"/>
      <c r="B124" s="141" t="s">
        <v>273</v>
      </c>
      <c r="C124" s="163">
        <v>2050</v>
      </c>
      <c r="D124" s="164">
        <v>1649</v>
      </c>
      <c r="E124" s="165">
        <v>3699</v>
      </c>
      <c r="F124" s="163">
        <v>1</v>
      </c>
      <c r="G124" s="165">
        <v>0</v>
      </c>
      <c r="H124" s="163">
        <v>0</v>
      </c>
      <c r="I124" s="165">
        <v>0</v>
      </c>
      <c r="J124" s="164">
        <v>0</v>
      </c>
      <c r="K124" s="164">
        <v>0</v>
      </c>
      <c r="L124" s="163">
        <v>15</v>
      </c>
      <c r="M124" s="165">
        <v>22</v>
      </c>
      <c r="N124" s="164">
        <v>291</v>
      </c>
      <c r="O124" s="164">
        <v>236</v>
      </c>
      <c r="P124" s="163">
        <v>442</v>
      </c>
      <c r="Q124" s="165">
        <v>310</v>
      </c>
      <c r="R124" s="163">
        <v>347</v>
      </c>
      <c r="S124" s="165">
        <v>265</v>
      </c>
      <c r="T124" s="163">
        <v>225</v>
      </c>
      <c r="U124" s="165">
        <v>204</v>
      </c>
      <c r="V124" s="163">
        <v>166</v>
      </c>
      <c r="W124" s="165">
        <v>130</v>
      </c>
      <c r="X124" s="163">
        <v>96</v>
      </c>
      <c r="Y124" s="165">
        <v>90</v>
      </c>
      <c r="Z124" s="163">
        <v>59</v>
      </c>
      <c r="AA124" s="165">
        <v>72</v>
      </c>
      <c r="AB124" s="163">
        <v>68</v>
      </c>
      <c r="AC124" s="165">
        <v>58</v>
      </c>
      <c r="AD124" s="163">
        <v>54</v>
      </c>
      <c r="AE124" s="165">
        <v>38</v>
      </c>
      <c r="AF124" s="163">
        <v>35</v>
      </c>
      <c r="AG124" s="165">
        <v>30</v>
      </c>
      <c r="AH124" s="163">
        <v>251</v>
      </c>
      <c r="AI124" s="164">
        <v>194</v>
      </c>
      <c r="AJ124" s="140"/>
    </row>
    <row r="125" spans="1:36" s="17" customFormat="1">
      <c r="A125" s="1"/>
      <c r="B125" s="141" t="s">
        <v>274</v>
      </c>
      <c r="C125" s="163">
        <v>234</v>
      </c>
      <c r="D125" s="164">
        <v>174</v>
      </c>
      <c r="E125" s="165">
        <v>408</v>
      </c>
      <c r="F125" s="163">
        <v>0</v>
      </c>
      <c r="G125" s="165">
        <v>0</v>
      </c>
      <c r="H125" s="163">
        <v>0</v>
      </c>
      <c r="I125" s="165">
        <v>0</v>
      </c>
      <c r="J125" s="164">
        <v>0</v>
      </c>
      <c r="K125" s="164">
        <v>0</v>
      </c>
      <c r="L125" s="163">
        <v>1</v>
      </c>
      <c r="M125" s="165">
        <v>0</v>
      </c>
      <c r="N125" s="164">
        <v>13</v>
      </c>
      <c r="O125" s="164">
        <v>23</v>
      </c>
      <c r="P125" s="163">
        <v>20</v>
      </c>
      <c r="Q125" s="165">
        <v>26</v>
      </c>
      <c r="R125" s="163">
        <v>29</v>
      </c>
      <c r="S125" s="165">
        <v>18</v>
      </c>
      <c r="T125" s="163">
        <v>23</v>
      </c>
      <c r="U125" s="165">
        <v>25</v>
      </c>
      <c r="V125" s="163">
        <v>24</v>
      </c>
      <c r="W125" s="165">
        <v>9</v>
      </c>
      <c r="X125" s="163">
        <v>23</v>
      </c>
      <c r="Y125" s="165">
        <v>13</v>
      </c>
      <c r="Z125" s="163">
        <v>7</v>
      </c>
      <c r="AA125" s="165">
        <v>10</v>
      </c>
      <c r="AB125" s="163">
        <v>13</v>
      </c>
      <c r="AC125" s="165">
        <v>3</v>
      </c>
      <c r="AD125" s="163">
        <v>7</v>
      </c>
      <c r="AE125" s="165">
        <v>1</v>
      </c>
      <c r="AF125" s="163">
        <v>1</v>
      </c>
      <c r="AG125" s="165">
        <v>3</v>
      </c>
      <c r="AH125" s="163">
        <v>73</v>
      </c>
      <c r="AI125" s="164">
        <v>43</v>
      </c>
      <c r="AJ125" s="140"/>
    </row>
    <row r="126" spans="1:36" s="17" customFormat="1">
      <c r="A126" s="1"/>
      <c r="B126" s="65" t="s">
        <v>50</v>
      </c>
      <c r="C126" s="9">
        <v>23462</v>
      </c>
      <c r="D126" s="10">
        <v>30409</v>
      </c>
      <c r="E126" s="11">
        <v>53871</v>
      </c>
      <c r="F126" s="9">
        <v>1</v>
      </c>
      <c r="G126" s="11">
        <v>0</v>
      </c>
      <c r="H126" s="9">
        <v>1</v>
      </c>
      <c r="I126" s="11">
        <v>0</v>
      </c>
      <c r="J126" s="10">
        <v>5</v>
      </c>
      <c r="K126" s="10">
        <v>3</v>
      </c>
      <c r="L126" s="9">
        <v>208</v>
      </c>
      <c r="M126" s="11">
        <v>218</v>
      </c>
      <c r="N126" s="10">
        <v>3977</v>
      </c>
      <c r="O126" s="10">
        <v>5618</v>
      </c>
      <c r="P126" s="9">
        <v>5516</v>
      </c>
      <c r="Q126" s="11">
        <v>7731</v>
      </c>
      <c r="R126" s="9">
        <v>4479</v>
      </c>
      <c r="S126" s="11">
        <v>5853</v>
      </c>
      <c r="T126" s="9">
        <v>2786</v>
      </c>
      <c r="U126" s="11">
        <v>3537</v>
      </c>
      <c r="V126" s="9">
        <v>1652</v>
      </c>
      <c r="W126" s="11">
        <v>1911</v>
      </c>
      <c r="X126" s="9">
        <v>959</v>
      </c>
      <c r="Y126" s="11">
        <v>1189</v>
      </c>
      <c r="Z126" s="9">
        <v>661</v>
      </c>
      <c r="AA126" s="11">
        <v>804</v>
      </c>
      <c r="AB126" s="9">
        <v>528</v>
      </c>
      <c r="AC126" s="11">
        <v>566</v>
      </c>
      <c r="AD126" s="9">
        <v>451</v>
      </c>
      <c r="AE126" s="11">
        <v>461</v>
      </c>
      <c r="AF126" s="9">
        <v>377</v>
      </c>
      <c r="AG126" s="11">
        <v>372</v>
      </c>
      <c r="AH126" s="9">
        <v>1861</v>
      </c>
      <c r="AI126" s="10">
        <v>2146</v>
      </c>
      <c r="AJ126" s="140"/>
    </row>
    <row r="127" spans="1:36" s="17" customFormat="1">
      <c r="A127" s="1" t="s">
        <v>59</v>
      </c>
      <c r="B127" s="141"/>
      <c r="C127" s="163"/>
      <c r="D127" s="164"/>
      <c r="E127" s="165"/>
      <c r="F127" s="163"/>
      <c r="G127" s="165"/>
      <c r="H127" s="163"/>
      <c r="I127" s="165"/>
      <c r="J127" s="164"/>
      <c r="K127" s="164"/>
      <c r="L127" s="163"/>
      <c r="M127" s="165"/>
      <c r="N127" s="164"/>
      <c r="O127" s="164"/>
      <c r="P127" s="163"/>
      <c r="Q127" s="165"/>
      <c r="R127" s="163"/>
      <c r="S127" s="165"/>
      <c r="T127" s="163"/>
      <c r="U127" s="165"/>
      <c r="V127" s="163"/>
      <c r="W127" s="165"/>
      <c r="X127" s="163"/>
      <c r="Y127" s="165"/>
      <c r="Z127" s="163"/>
      <c r="AA127" s="165"/>
      <c r="AB127" s="163"/>
      <c r="AC127" s="165"/>
      <c r="AD127" s="163"/>
      <c r="AE127" s="165"/>
      <c r="AF127" s="163"/>
      <c r="AG127" s="165"/>
      <c r="AH127" s="163"/>
      <c r="AI127" s="164"/>
      <c r="AJ127" s="140"/>
    </row>
    <row r="128" spans="1:36" s="17" customFormat="1">
      <c r="A128" s="1"/>
      <c r="B128" s="141" t="s">
        <v>134</v>
      </c>
      <c r="C128" s="163">
        <v>21</v>
      </c>
      <c r="D128" s="164">
        <v>21</v>
      </c>
      <c r="E128" s="165">
        <v>42</v>
      </c>
      <c r="F128" s="163">
        <v>0</v>
      </c>
      <c r="G128" s="165">
        <v>0</v>
      </c>
      <c r="H128" s="163">
        <v>0</v>
      </c>
      <c r="I128" s="165">
        <v>0</v>
      </c>
      <c r="J128" s="164">
        <v>0</v>
      </c>
      <c r="K128" s="164">
        <v>0</v>
      </c>
      <c r="L128" s="163">
        <v>0</v>
      </c>
      <c r="M128" s="165">
        <v>0</v>
      </c>
      <c r="N128" s="164">
        <v>4</v>
      </c>
      <c r="O128" s="164">
        <v>2</v>
      </c>
      <c r="P128" s="163">
        <v>4</v>
      </c>
      <c r="Q128" s="165">
        <v>2</v>
      </c>
      <c r="R128" s="163">
        <v>9</v>
      </c>
      <c r="S128" s="165">
        <v>10</v>
      </c>
      <c r="T128" s="163">
        <v>3</v>
      </c>
      <c r="U128" s="165">
        <v>4</v>
      </c>
      <c r="V128" s="163">
        <v>0</v>
      </c>
      <c r="W128" s="165">
        <v>1</v>
      </c>
      <c r="X128" s="163">
        <v>1</v>
      </c>
      <c r="Y128" s="165">
        <v>1</v>
      </c>
      <c r="Z128" s="163">
        <v>0</v>
      </c>
      <c r="AA128" s="165">
        <v>0</v>
      </c>
      <c r="AB128" s="163">
        <v>0</v>
      </c>
      <c r="AC128" s="165">
        <v>0</v>
      </c>
      <c r="AD128" s="163">
        <v>0</v>
      </c>
      <c r="AE128" s="165">
        <v>0</v>
      </c>
      <c r="AF128" s="163">
        <v>0</v>
      </c>
      <c r="AG128" s="165">
        <v>0</v>
      </c>
      <c r="AH128" s="163">
        <v>0</v>
      </c>
      <c r="AI128" s="164">
        <v>1</v>
      </c>
      <c r="AJ128" s="140"/>
    </row>
    <row r="129" spans="1:36" s="17" customFormat="1">
      <c r="A129" s="1"/>
      <c r="B129" s="141" t="s">
        <v>139</v>
      </c>
      <c r="C129" s="163">
        <v>148</v>
      </c>
      <c r="D129" s="164">
        <v>617</v>
      </c>
      <c r="E129" s="165">
        <v>765</v>
      </c>
      <c r="F129" s="163">
        <v>0</v>
      </c>
      <c r="G129" s="165">
        <v>0</v>
      </c>
      <c r="H129" s="163">
        <v>0</v>
      </c>
      <c r="I129" s="165">
        <v>0</v>
      </c>
      <c r="J129" s="164">
        <v>0</v>
      </c>
      <c r="K129" s="164">
        <v>0</v>
      </c>
      <c r="L129" s="163">
        <v>0</v>
      </c>
      <c r="M129" s="165">
        <v>0</v>
      </c>
      <c r="N129" s="164">
        <v>3</v>
      </c>
      <c r="O129" s="164">
        <v>5</v>
      </c>
      <c r="P129" s="163">
        <v>5</v>
      </c>
      <c r="Q129" s="165">
        <v>25</v>
      </c>
      <c r="R129" s="163">
        <v>20</v>
      </c>
      <c r="S129" s="165">
        <v>75</v>
      </c>
      <c r="T129" s="163">
        <v>16</v>
      </c>
      <c r="U129" s="165">
        <v>51</v>
      </c>
      <c r="V129" s="163">
        <v>12</v>
      </c>
      <c r="W129" s="165">
        <v>42</v>
      </c>
      <c r="X129" s="163">
        <v>11</v>
      </c>
      <c r="Y129" s="165">
        <v>40</v>
      </c>
      <c r="Z129" s="163">
        <v>6</v>
      </c>
      <c r="AA129" s="165">
        <v>40</v>
      </c>
      <c r="AB129" s="163">
        <v>4</v>
      </c>
      <c r="AC129" s="165">
        <v>38</v>
      </c>
      <c r="AD129" s="163">
        <v>14</v>
      </c>
      <c r="AE129" s="165">
        <v>31</v>
      </c>
      <c r="AF129" s="163">
        <v>4</v>
      </c>
      <c r="AG129" s="165">
        <v>29</v>
      </c>
      <c r="AH129" s="163">
        <v>53</v>
      </c>
      <c r="AI129" s="164">
        <v>241</v>
      </c>
      <c r="AJ129" s="140"/>
    </row>
    <row r="130" spans="1:36" s="17" customFormat="1" ht="26.4">
      <c r="A130" s="1"/>
      <c r="B130" s="141" t="s">
        <v>140</v>
      </c>
      <c r="C130" s="163">
        <v>10</v>
      </c>
      <c r="D130" s="164">
        <v>51</v>
      </c>
      <c r="E130" s="165">
        <v>61</v>
      </c>
      <c r="F130" s="163">
        <v>0</v>
      </c>
      <c r="G130" s="165">
        <v>0</v>
      </c>
      <c r="H130" s="163">
        <v>0</v>
      </c>
      <c r="I130" s="165">
        <v>0</v>
      </c>
      <c r="J130" s="164">
        <v>0</v>
      </c>
      <c r="K130" s="164">
        <v>0</v>
      </c>
      <c r="L130" s="163">
        <v>0</v>
      </c>
      <c r="M130" s="165">
        <v>0</v>
      </c>
      <c r="N130" s="164">
        <v>1</v>
      </c>
      <c r="O130" s="164">
        <v>8</v>
      </c>
      <c r="P130" s="163">
        <v>3</v>
      </c>
      <c r="Q130" s="165">
        <v>10</v>
      </c>
      <c r="R130" s="163">
        <v>2</v>
      </c>
      <c r="S130" s="165">
        <v>16</v>
      </c>
      <c r="T130" s="163">
        <v>0</v>
      </c>
      <c r="U130" s="165">
        <v>8</v>
      </c>
      <c r="V130" s="163">
        <v>1</v>
      </c>
      <c r="W130" s="165">
        <v>5</v>
      </c>
      <c r="X130" s="163">
        <v>1</v>
      </c>
      <c r="Y130" s="165">
        <v>3</v>
      </c>
      <c r="Z130" s="163">
        <v>0</v>
      </c>
      <c r="AA130" s="165">
        <v>0</v>
      </c>
      <c r="AB130" s="163">
        <v>0</v>
      </c>
      <c r="AC130" s="165">
        <v>0</v>
      </c>
      <c r="AD130" s="163">
        <v>0</v>
      </c>
      <c r="AE130" s="165">
        <v>0</v>
      </c>
      <c r="AF130" s="163">
        <v>0</v>
      </c>
      <c r="AG130" s="165">
        <v>0</v>
      </c>
      <c r="AH130" s="163">
        <v>2</v>
      </c>
      <c r="AI130" s="164">
        <v>1</v>
      </c>
      <c r="AJ130" s="140"/>
    </row>
    <row r="131" spans="1:36" s="17" customFormat="1">
      <c r="A131" s="1"/>
      <c r="B131" s="141" t="s">
        <v>144</v>
      </c>
      <c r="C131" s="163">
        <v>246</v>
      </c>
      <c r="D131" s="164">
        <v>207</v>
      </c>
      <c r="E131" s="165">
        <v>453</v>
      </c>
      <c r="F131" s="163">
        <v>0</v>
      </c>
      <c r="G131" s="165">
        <v>0</v>
      </c>
      <c r="H131" s="163">
        <v>0</v>
      </c>
      <c r="I131" s="165">
        <v>0</v>
      </c>
      <c r="J131" s="164">
        <v>0</v>
      </c>
      <c r="K131" s="164">
        <v>0</v>
      </c>
      <c r="L131" s="163">
        <v>0</v>
      </c>
      <c r="M131" s="165">
        <v>0</v>
      </c>
      <c r="N131" s="164">
        <v>48</v>
      </c>
      <c r="O131" s="164">
        <v>43</v>
      </c>
      <c r="P131" s="163">
        <v>77</v>
      </c>
      <c r="Q131" s="165">
        <v>56</v>
      </c>
      <c r="R131" s="163">
        <v>52</v>
      </c>
      <c r="S131" s="165">
        <v>29</v>
      </c>
      <c r="T131" s="163">
        <v>24</v>
      </c>
      <c r="U131" s="165">
        <v>24</v>
      </c>
      <c r="V131" s="163">
        <v>8</v>
      </c>
      <c r="W131" s="165">
        <v>10</v>
      </c>
      <c r="X131" s="163">
        <v>9</v>
      </c>
      <c r="Y131" s="165">
        <v>9</v>
      </c>
      <c r="Z131" s="163">
        <v>9</v>
      </c>
      <c r="AA131" s="165">
        <v>4</v>
      </c>
      <c r="AB131" s="163">
        <v>2</v>
      </c>
      <c r="AC131" s="165">
        <v>5</v>
      </c>
      <c r="AD131" s="163">
        <v>2</v>
      </c>
      <c r="AE131" s="165">
        <v>3</v>
      </c>
      <c r="AF131" s="163">
        <v>2</v>
      </c>
      <c r="AG131" s="165">
        <v>4</v>
      </c>
      <c r="AH131" s="163">
        <v>13</v>
      </c>
      <c r="AI131" s="164">
        <v>20</v>
      </c>
      <c r="AJ131" s="140"/>
    </row>
    <row r="132" spans="1:36" s="17" customFormat="1">
      <c r="A132" s="1"/>
      <c r="B132" s="141" t="s">
        <v>149</v>
      </c>
      <c r="C132" s="163">
        <v>100</v>
      </c>
      <c r="D132" s="164">
        <v>886</v>
      </c>
      <c r="E132" s="165">
        <v>986</v>
      </c>
      <c r="F132" s="163">
        <v>0</v>
      </c>
      <c r="G132" s="165">
        <v>0</v>
      </c>
      <c r="H132" s="163">
        <v>0</v>
      </c>
      <c r="I132" s="165">
        <v>0</v>
      </c>
      <c r="J132" s="164">
        <v>0</v>
      </c>
      <c r="K132" s="164">
        <v>0</v>
      </c>
      <c r="L132" s="163">
        <v>0</v>
      </c>
      <c r="M132" s="165">
        <v>1</v>
      </c>
      <c r="N132" s="164">
        <v>8</v>
      </c>
      <c r="O132" s="164">
        <v>163</v>
      </c>
      <c r="P132" s="163">
        <v>8</v>
      </c>
      <c r="Q132" s="165">
        <v>132</v>
      </c>
      <c r="R132" s="163">
        <v>11</v>
      </c>
      <c r="S132" s="165">
        <v>73</v>
      </c>
      <c r="T132" s="163">
        <v>9</v>
      </c>
      <c r="U132" s="165">
        <v>63</v>
      </c>
      <c r="V132" s="163">
        <v>4</v>
      </c>
      <c r="W132" s="165">
        <v>36</v>
      </c>
      <c r="X132" s="163">
        <v>6</v>
      </c>
      <c r="Y132" s="165">
        <v>36</v>
      </c>
      <c r="Z132" s="163">
        <v>8</v>
      </c>
      <c r="AA132" s="165">
        <v>29</v>
      </c>
      <c r="AB132" s="163">
        <v>3</v>
      </c>
      <c r="AC132" s="165">
        <v>18</v>
      </c>
      <c r="AD132" s="163">
        <v>5</v>
      </c>
      <c r="AE132" s="165">
        <v>23</v>
      </c>
      <c r="AF132" s="163">
        <v>3</v>
      </c>
      <c r="AG132" s="165">
        <v>24</v>
      </c>
      <c r="AH132" s="163">
        <v>35</v>
      </c>
      <c r="AI132" s="164">
        <v>288</v>
      </c>
      <c r="AJ132" s="140"/>
    </row>
    <row r="133" spans="1:36" s="17" customFormat="1">
      <c r="A133" s="1"/>
      <c r="B133" s="141" t="s">
        <v>150</v>
      </c>
      <c r="C133" s="163">
        <v>5</v>
      </c>
      <c r="D133" s="164">
        <v>90</v>
      </c>
      <c r="E133" s="165">
        <v>95</v>
      </c>
      <c r="F133" s="163">
        <v>0</v>
      </c>
      <c r="G133" s="165">
        <v>0</v>
      </c>
      <c r="H133" s="163">
        <v>0</v>
      </c>
      <c r="I133" s="165">
        <v>0</v>
      </c>
      <c r="J133" s="164">
        <v>0</v>
      </c>
      <c r="K133" s="164">
        <v>0</v>
      </c>
      <c r="L133" s="163">
        <v>0</v>
      </c>
      <c r="M133" s="165">
        <v>0</v>
      </c>
      <c r="N133" s="164">
        <v>0</v>
      </c>
      <c r="O133" s="164">
        <v>5</v>
      </c>
      <c r="P133" s="163">
        <v>0</v>
      </c>
      <c r="Q133" s="165">
        <v>4</v>
      </c>
      <c r="R133" s="163">
        <v>0</v>
      </c>
      <c r="S133" s="165">
        <v>4</v>
      </c>
      <c r="T133" s="163">
        <v>2</v>
      </c>
      <c r="U133" s="165">
        <v>5</v>
      </c>
      <c r="V133" s="163">
        <v>0</v>
      </c>
      <c r="W133" s="165">
        <v>5</v>
      </c>
      <c r="X133" s="163">
        <v>0</v>
      </c>
      <c r="Y133" s="165">
        <v>6</v>
      </c>
      <c r="Z133" s="163">
        <v>0</v>
      </c>
      <c r="AA133" s="165">
        <v>5</v>
      </c>
      <c r="AB133" s="163">
        <v>0</v>
      </c>
      <c r="AC133" s="165">
        <v>3</v>
      </c>
      <c r="AD133" s="163">
        <v>0</v>
      </c>
      <c r="AE133" s="165">
        <v>2</v>
      </c>
      <c r="AF133" s="163">
        <v>0</v>
      </c>
      <c r="AG133" s="165">
        <v>2</v>
      </c>
      <c r="AH133" s="163">
        <v>3</v>
      </c>
      <c r="AI133" s="164">
        <v>49</v>
      </c>
      <c r="AJ133" s="140"/>
    </row>
    <row r="134" spans="1:36" s="17" customFormat="1">
      <c r="A134" s="1"/>
      <c r="B134" s="65" t="s">
        <v>50</v>
      </c>
      <c r="C134" s="9">
        <v>530</v>
      </c>
      <c r="D134" s="10">
        <v>1872</v>
      </c>
      <c r="E134" s="11">
        <v>2402</v>
      </c>
      <c r="F134" s="9">
        <v>0</v>
      </c>
      <c r="G134" s="11">
        <v>0</v>
      </c>
      <c r="H134" s="9">
        <v>0</v>
      </c>
      <c r="I134" s="11">
        <v>0</v>
      </c>
      <c r="J134" s="10">
        <v>0</v>
      </c>
      <c r="K134" s="10">
        <v>0</v>
      </c>
      <c r="L134" s="9">
        <v>0</v>
      </c>
      <c r="M134" s="11">
        <v>1</v>
      </c>
      <c r="N134" s="10">
        <v>64</v>
      </c>
      <c r="O134" s="10">
        <v>226</v>
      </c>
      <c r="P134" s="9">
        <v>97</v>
      </c>
      <c r="Q134" s="11">
        <v>229</v>
      </c>
      <c r="R134" s="9">
        <v>94</v>
      </c>
      <c r="S134" s="11">
        <v>207</v>
      </c>
      <c r="T134" s="9">
        <v>54</v>
      </c>
      <c r="U134" s="11">
        <v>155</v>
      </c>
      <c r="V134" s="9">
        <v>25</v>
      </c>
      <c r="W134" s="11">
        <v>99</v>
      </c>
      <c r="X134" s="9">
        <v>28</v>
      </c>
      <c r="Y134" s="11">
        <v>95</v>
      </c>
      <c r="Z134" s="9">
        <v>23</v>
      </c>
      <c r="AA134" s="11">
        <v>78</v>
      </c>
      <c r="AB134" s="9">
        <v>9</v>
      </c>
      <c r="AC134" s="11">
        <v>64</v>
      </c>
      <c r="AD134" s="9">
        <v>21</v>
      </c>
      <c r="AE134" s="11">
        <v>59</v>
      </c>
      <c r="AF134" s="9">
        <v>9</v>
      </c>
      <c r="AG134" s="11">
        <v>59</v>
      </c>
      <c r="AH134" s="9">
        <v>106</v>
      </c>
      <c r="AI134" s="10">
        <v>600</v>
      </c>
      <c r="AJ134" s="140"/>
    </row>
    <row r="135" spans="1:36" s="17" customFormat="1">
      <c r="A135" s="1" t="s">
        <v>60</v>
      </c>
      <c r="B135" s="141"/>
      <c r="C135" s="163"/>
      <c r="D135" s="164"/>
      <c r="E135" s="165"/>
      <c r="F135" s="163"/>
      <c r="G135" s="165"/>
      <c r="H135" s="163"/>
      <c r="I135" s="165"/>
      <c r="J135" s="164"/>
      <c r="K135" s="164"/>
      <c r="L135" s="163"/>
      <c r="M135" s="165"/>
      <c r="N135" s="164"/>
      <c r="O135" s="164"/>
      <c r="P135" s="163"/>
      <c r="Q135" s="165"/>
      <c r="R135" s="163"/>
      <c r="S135" s="165"/>
      <c r="T135" s="163"/>
      <c r="U135" s="165"/>
      <c r="V135" s="163"/>
      <c r="W135" s="165"/>
      <c r="X135" s="163"/>
      <c r="Y135" s="165"/>
      <c r="Z135" s="163"/>
      <c r="AA135" s="165"/>
      <c r="AB135" s="163"/>
      <c r="AC135" s="165"/>
      <c r="AD135" s="163"/>
      <c r="AE135" s="165"/>
      <c r="AF135" s="163"/>
      <c r="AG135" s="165"/>
      <c r="AH135" s="163"/>
      <c r="AI135" s="164"/>
      <c r="AJ135" s="140"/>
    </row>
    <row r="136" spans="1:36" s="17" customFormat="1" ht="42.6" customHeight="1">
      <c r="A136" s="1"/>
      <c r="B136" s="141" t="s">
        <v>157</v>
      </c>
      <c r="C136" s="163">
        <v>9</v>
      </c>
      <c r="D136" s="164">
        <v>35</v>
      </c>
      <c r="E136" s="165">
        <v>44</v>
      </c>
      <c r="F136" s="163">
        <v>0</v>
      </c>
      <c r="G136" s="165">
        <v>0</v>
      </c>
      <c r="H136" s="163">
        <v>0</v>
      </c>
      <c r="I136" s="165">
        <v>0</v>
      </c>
      <c r="J136" s="164">
        <v>0</v>
      </c>
      <c r="K136" s="164">
        <v>0</v>
      </c>
      <c r="L136" s="163">
        <v>0</v>
      </c>
      <c r="M136" s="165">
        <v>0</v>
      </c>
      <c r="N136" s="164">
        <v>0</v>
      </c>
      <c r="O136" s="164">
        <v>1</v>
      </c>
      <c r="P136" s="163">
        <v>1</v>
      </c>
      <c r="Q136" s="165">
        <v>0</v>
      </c>
      <c r="R136" s="163">
        <v>1</v>
      </c>
      <c r="S136" s="165">
        <v>5</v>
      </c>
      <c r="T136" s="163">
        <v>1</v>
      </c>
      <c r="U136" s="165">
        <v>2</v>
      </c>
      <c r="V136" s="163">
        <v>1</v>
      </c>
      <c r="W136" s="165">
        <v>2</v>
      </c>
      <c r="X136" s="163">
        <v>1</v>
      </c>
      <c r="Y136" s="165">
        <v>3</v>
      </c>
      <c r="Z136" s="163">
        <v>1</v>
      </c>
      <c r="AA136" s="165">
        <v>2</v>
      </c>
      <c r="AB136" s="163">
        <v>1</v>
      </c>
      <c r="AC136" s="165">
        <v>4</v>
      </c>
      <c r="AD136" s="163">
        <v>0</v>
      </c>
      <c r="AE136" s="165">
        <v>4</v>
      </c>
      <c r="AF136" s="163">
        <v>0</v>
      </c>
      <c r="AG136" s="165">
        <v>1</v>
      </c>
      <c r="AH136" s="163">
        <v>2</v>
      </c>
      <c r="AI136" s="164">
        <v>11</v>
      </c>
      <c r="AJ136" s="140"/>
    </row>
    <row r="137" spans="1:36" s="17" customFormat="1">
      <c r="A137" s="1"/>
      <c r="B137" s="141" t="s">
        <v>135</v>
      </c>
      <c r="C137" s="163">
        <v>4</v>
      </c>
      <c r="D137" s="164">
        <v>7</v>
      </c>
      <c r="E137" s="165">
        <v>11</v>
      </c>
      <c r="F137" s="163">
        <v>0</v>
      </c>
      <c r="G137" s="165">
        <v>0</v>
      </c>
      <c r="H137" s="163">
        <v>0</v>
      </c>
      <c r="I137" s="165">
        <v>0</v>
      </c>
      <c r="J137" s="164">
        <v>0</v>
      </c>
      <c r="K137" s="164">
        <v>0</v>
      </c>
      <c r="L137" s="163">
        <v>0</v>
      </c>
      <c r="M137" s="165">
        <v>0</v>
      </c>
      <c r="N137" s="164">
        <v>0</v>
      </c>
      <c r="O137" s="164">
        <v>0</v>
      </c>
      <c r="P137" s="163">
        <v>0</v>
      </c>
      <c r="Q137" s="165">
        <v>0</v>
      </c>
      <c r="R137" s="163">
        <v>0</v>
      </c>
      <c r="S137" s="165">
        <v>0</v>
      </c>
      <c r="T137" s="163">
        <v>0</v>
      </c>
      <c r="U137" s="165">
        <v>1</v>
      </c>
      <c r="V137" s="163">
        <v>0</v>
      </c>
      <c r="W137" s="165">
        <v>0</v>
      </c>
      <c r="X137" s="163">
        <v>1</v>
      </c>
      <c r="Y137" s="165">
        <v>1</v>
      </c>
      <c r="Z137" s="163">
        <v>1</v>
      </c>
      <c r="AA137" s="165">
        <v>1</v>
      </c>
      <c r="AB137" s="163">
        <v>0</v>
      </c>
      <c r="AC137" s="165">
        <v>0</v>
      </c>
      <c r="AD137" s="163">
        <v>1</v>
      </c>
      <c r="AE137" s="165">
        <v>0</v>
      </c>
      <c r="AF137" s="163">
        <v>0</v>
      </c>
      <c r="AG137" s="165">
        <v>1</v>
      </c>
      <c r="AH137" s="163">
        <v>1</v>
      </c>
      <c r="AI137" s="164">
        <v>3</v>
      </c>
      <c r="AJ137" s="140"/>
    </row>
    <row r="138" spans="1:36" s="17" customFormat="1">
      <c r="A138" s="1"/>
      <c r="B138" s="141" t="s">
        <v>185</v>
      </c>
      <c r="C138" s="163">
        <v>65</v>
      </c>
      <c r="D138" s="164">
        <v>39</v>
      </c>
      <c r="E138" s="165">
        <v>104</v>
      </c>
      <c r="F138" s="163">
        <v>0</v>
      </c>
      <c r="G138" s="165">
        <v>0</v>
      </c>
      <c r="H138" s="163">
        <v>0</v>
      </c>
      <c r="I138" s="165">
        <v>0</v>
      </c>
      <c r="J138" s="164">
        <v>0</v>
      </c>
      <c r="K138" s="164">
        <v>0</v>
      </c>
      <c r="L138" s="163">
        <v>0</v>
      </c>
      <c r="M138" s="165">
        <v>0</v>
      </c>
      <c r="N138" s="164">
        <v>0</v>
      </c>
      <c r="O138" s="164">
        <v>0</v>
      </c>
      <c r="P138" s="163">
        <v>0</v>
      </c>
      <c r="Q138" s="165">
        <v>0</v>
      </c>
      <c r="R138" s="163">
        <v>1</v>
      </c>
      <c r="S138" s="165">
        <v>0</v>
      </c>
      <c r="T138" s="163">
        <v>7</v>
      </c>
      <c r="U138" s="165">
        <v>5</v>
      </c>
      <c r="V138" s="163">
        <v>14</v>
      </c>
      <c r="W138" s="165">
        <v>6</v>
      </c>
      <c r="X138" s="163">
        <v>10</v>
      </c>
      <c r="Y138" s="165">
        <v>10</v>
      </c>
      <c r="Z138" s="163">
        <v>7</v>
      </c>
      <c r="AA138" s="165">
        <v>5</v>
      </c>
      <c r="AB138" s="163">
        <v>6</v>
      </c>
      <c r="AC138" s="165">
        <v>3</v>
      </c>
      <c r="AD138" s="163">
        <v>4</v>
      </c>
      <c r="AE138" s="165">
        <v>1</v>
      </c>
      <c r="AF138" s="163">
        <v>5</v>
      </c>
      <c r="AG138" s="165">
        <v>3</v>
      </c>
      <c r="AH138" s="163">
        <v>11</v>
      </c>
      <c r="AI138" s="164">
        <v>6</v>
      </c>
      <c r="AJ138" s="140"/>
    </row>
    <row r="139" spans="1:36" s="17" customFormat="1" ht="27" customHeight="1">
      <c r="A139" s="1"/>
      <c r="B139" s="141" t="s">
        <v>191</v>
      </c>
      <c r="C139" s="163">
        <v>9</v>
      </c>
      <c r="D139" s="164">
        <v>29</v>
      </c>
      <c r="E139" s="165">
        <v>38</v>
      </c>
      <c r="F139" s="163">
        <v>0</v>
      </c>
      <c r="G139" s="165">
        <v>0</v>
      </c>
      <c r="H139" s="163">
        <v>0</v>
      </c>
      <c r="I139" s="165">
        <v>0</v>
      </c>
      <c r="J139" s="164">
        <v>0</v>
      </c>
      <c r="K139" s="164">
        <v>0</v>
      </c>
      <c r="L139" s="163">
        <v>0</v>
      </c>
      <c r="M139" s="165">
        <v>0</v>
      </c>
      <c r="N139" s="164">
        <v>0</v>
      </c>
      <c r="O139" s="164">
        <v>1</v>
      </c>
      <c r="P139" s="163">
        <v>1</v>
      </c>
      <c r="Q139" s="165">
        <v>1</v>
      </c>
      <c r="R139" s="163">
        <v>1</v>
      </c>
      <c r="S139" s="165">
        <v>5</v>
      </c>
      <c r="T139" s="163">
        <v>1</v>
      </c>
      <c r="U139" s="165">
        <v>5</v>
      </c>
      <c r="V139" s="163">
        <v>1</v>
      </c>
      <c r="W139" s="165">
        <v>0</v>
      </c>
      <c r="X139" s="163">
        <v>1</v>
      </c>
      <c r="Y139" s="165">
        <v>2</v>
      </c>
      <c r="Z139" s="163">
        <v>0</v>
      </c>
      <c r="AA139" s="165">
        <v>2</v>
      </c>
      <c r="AB139" s="163">
        <v>0</v>
      </c>
      <c r="AC139" s="165">
        <v>0</v>
      </c>
      <c r="AD139" s="163">
        <v>1</v>
      </c>
      <c r="AE139" s="165">
        <v>5</v>
      </c>
      <c r="AF139" s="163">
        <v>0</v>
      </c>
      <c r="AG139" s="165">
        <v>2</v>
      </c>
      <c r="AH139" s="163">
        <v>3</v>
      </c>
      <c r="AI139" s="164">
        <v>6</v>
      </c>
      <c r="AJ139" s="140"/>
    </row>
    <row r="140" spans="1:36" s="17" customFormat="1">
      <c r="A140" s="1"/>
      <c r="B140" s="141" t="s">
        <v>203</v>
      </c>
      <c r="C140" s="163">
        <v>73</v>
      </c>
      <c r="D140" s="164">
        <v>31</v>
      </c>
      <c r="E140" s="165">
        <v>104</v>
      </c>
      <c r="F140" s="163">
        <v>0</v>
      </c>
      <c r="G140" s="165">
        <v>0</v>
      </c>
      <c r="H140" s="163">
        <v>0</v>
      </c>
      <c r="I140" s="165">
        <v>0</v>
      </c>
      <c r="J140" s="164">
        <v>0</v>
      </c>
      <c r="K140" s="164">
        <v>0</v>
      </c>
      <c r="L140" s="163">
        <v>0</v>
      </c>
      <c r="M140" s="165">
        <v>0</v>
      </c>
      <c r="N140" s="164">
        <v>0</v>
      </c>
      <c r="O140" s="164">
        <v>0</v>
      </c>
      <c r="P140" s="163">
        <v>19</v>
      </c>
      <c r="Q140" s="165">
        <v>7</v>
      </c>
      <c r="R140" s="163">
        <v>12</v>
      </c>
      <c r="S140" s="165">
        <v>6</v>
      </c>
      <c r="T140" s="163">
        <v>11</v>
      </c>
      <c r="U140" s="165">
        <v>5</v>
      </c>
      <c r="V140" s="163">
        <v>4</v>
      </c>
      <c r="W140" s="165">
        <v>0</v>
      </c>
      <c r="X140" s="163">
        <v>4</v>
      </c>
      <c r="Y140" s="165">
        <v>3</v>
      </c>
      <c r="Z140" s="163">
        <v>2</v>
      </c>
      <c r="AA140" s="165">
        <v>2</v>
      </c>
      <c r="AB140" s="163">
        <v>3</v>
      </c>
      <c r="AC140" s="165">
        <v>1</v>
      </c>
      <c r="AD140" s="163">
        <v>2</v>
      </c>
      <c r="AE140" s="165">
        <v>1</v>
      </c>
      <c r="AF140" s="163">
        <v>1</v>
      </c>
      <c r="AG140" s="165">
        <v>2</v>
      </c>
      <c r="AH140" s="163">
        <v>15</v>
      </c>
      <c r="AI140" s="164">
        <v>4</v>
      </c>
      <c r="AJ140" s="140"/>
    </row>
    <row r="141" spans="1:36" s="17" customFormat="1" ht="56.4" customHeight="1">
      <c r="A141" s="1"/>
      <c r="B141" s="141" t="s">
        <v>204</v>
      </c>
      <c r="C141" s="163">
        <v>21</v>
      </c>
      <c r="D141" s="164">
        <v>8</v>
      </c>
      <c r="E141" s="165">
        <v>29</v>
      </c>
      <c r="F141" s="163">
        <v>0</v>
      </c>
      <c r="G141" s="165">
        <v>0</v>
      </c>
      <c r="H141" s="163">
        <v>0</v>
      </c>
      <c r="I141" s="165">
        <v>0</v>
      </c>
      <c r="J141" s="164">
        <v>0</v>
      </c>
      <c r="K141" s="164">
        <v>0</v>
      </c>
      <c r="L141" s="163">
        <v>0</v>
      </c>
      <c r="M141" s="165">
        <v>0</v>
      </c>
      <c r="N141" s="164">
        <v>0</v>
      </c>
      <c r="O141" s="164">
        <v>0</v>
      </c>
      <c r="P141" s="163">
        <v>2</v>
      </c>
      <c r="Q141" s="165">
        <v>1</v>
      </c>
      <c r="R141" s="163">
        <v>7</v>
      </c>
      <c r="S141" s="165">
        <v>5</v>
      </c>
      <c r="T141" s="163">
        <v>0</v>
      </c>
      <c r="U141" s="165">
        <v>1</v>
      </c>
      <c r="V141" s="163">
        <v>3</v>
      </c>
      <c r="W141" s="165">
        <v>0</v>
      </c>
      <c r="X141" s="163">
        <v>0</v>
      </c>
      <c r="Y141" s="165">
        <v>0</v>
      </c>
      <c r="Z141" s="163">
        <v>2</v>
      </c>
      <c r="AA141" s="165">
        <v>0</v>
      </c>
      <c r="AB141" s="163">
        <v>1</v>
      </c>
      <c r="AC141" s="165">
        <v>0</v>
      </c>
      <c r="AD141" s="163">
        <v>0</v>
      </c>
      <c r="AE141" s="165">
        <v>0</v>
      </c>
      <c r="AF141" s="163">
        <v>1</v>
      </c>
      <c r="AG141" s="165">
        <v>0</v>
      </c>
      <c r="AH141" s="163">
        <v>5</v>
      </c>
      <c r="AI141" s="164">
        <v>1</v>
      </c>
      <c r="AJ141" s="140"/>
    </row>
    <row r="142" spans="1:36" s="17" customFormat="1" ht="26.4">
      <c r="A142" s="1"/>
      <c r="B142" s="141" t="s">
        <v>212</v>
      </c>
      <c r="C142" s="163">
        <v>23</v>
      </c>
      <c r="D142" s="164">
        <v>35</v>
      </c>
      <c r="E142" s="165">
        <v>58</v>
      </c>
      <c r="F142" s="163">
        <v>0</v>
      </c>
      <c r="G142" s="165">
        <v>0</v>
      </c>
      <c r="H142" s="163">
        <v>0</v>
      </c>
      <c r="I142" s="165">
        <v>0</v>
      </c>
      <c r="J142" s="164">
        <v>0</v>
      </c>
      <c r="K142" s="164">
        <v>0</v>
      </c>
      <c r="L142" s="163">
        <v>0</v>
      </c>
      <c r="M142" s="165">
        <v>0</v>
      </c>
      <c r="N142" s="164">
        <v>0</v>
      </c>
      <c r="O142" s="164">
        <v>0</v>
      </c>
      <c r="P142" s="163">
        <v>0</v>
      </c>
      <c r="Q142" s="165">
        <v>2</v>
      </c>
      <c r="R142" s="163">
        <v>1</v>
      </c>
      <c r="S142" s="165">
        <v>3</v>
      </c>
      <c r="T142" s="163">
        <v>1</v>
      </c>
      <c r="U142" s="165">
        <v>2</v>
      </c>
      <c r="V142" s="163">
        <v>4</v>
      </c>
      <c r="W142" s="165">
        <v>5</v>
      </c>
      <c r="X142" s="163">
        <v>2</v>
      </c>
      <c r="Y142" s="165">
        <v>6</v>
      </c>
      <c r="Z142" s="163">
        <v>2</v>
      </c>
      <c r="AA142" s="165">
        <v>2</v>
      </c>
      <c r="AB142" s="163">
        <v>2</v>
      </c>
      <c r="AC142" s="165">
        <v>2</v>
      </c>
      <c r="AD142" s="163">
        <v>0</v>
      </c>
      <c r="AE142" s="165">
        <v>0</v>
      </c>
      <c r="AF142" s="163">
        <v>1</v>
      </c>
      <c r="AG142" s="165">
        <v>0</v>
      </c>
      <c r="AH142" s="163">
        <v>10</v>
      </c>
      <c r="AI142" s="164">
        <v>13</v>
      </c>
      <c r="AJ142" s="140"/>
    </row>
    <row r="143" spans="1:36" s="17" customFormat="1" ht="39.6">
      <c r="A143" s="1"/>
      <c r="B143" s="141" t="s">
        <v>213</v>
      </c>
      <c r="C143" s="163">
        <v>41</v>
      </c>
      <c r="D143" s="164">
        <v>58</v>
      </c>
      <c r="E143" s="165">
        <v>99</v>
      </c>
      <c r="F143" s="163">
        <v>0</v>
      </c>
      <c r="G143" s="165">
        <v>0</v>
      </c>
      <c r="H143" s="163">
        <v>0</v>
      </c>
      <c r="I143" s="165">
        <v>0</v>
      </c>
      <c r="J143" s="164">
        <v>0</v>
      </c>
      <c r="K143" s="164">
        <v>0</v>
      </c>
      <c r="L143" s="163">
        <v>0</v>
      </c>
      <c r="M143" s="165">
        <v>0</v>
      </c>
      <c r="N143" s="164">
        <v>0</v>
      </c>
      <c r="O143" s="164">
        <v>0</v>
      </c>
      <c r="P143" s="163">
        <v>0</v>
      </c>
      <c r="Q143" s="165">
        <v>0</v>
      </c>
      <c r="R143" s="163">
        <v>1</v>
      </c>
      <c r="S143" s="165">
        <v>6</v>
      </c>
      <c r="T143" s="163">
        <v>0</v>
      </c>
      <c r="U143" s="165">
        <v>3</v>
      </c>
      <c r="V143" s="163">
        <v>0</v>
      </c>
      <c r="W143" s="165">
        <v>5</v>
      </c>
      <c r="X143" s="163">
        <v>0</v>
      </c>
      <c r="Y143" s="165">
        <v>2</v>
      </c>
      <c r="Z143" s="163">
        <v>1</v>
      </c>
      <c r="AA143" s="165">
        <v>2</v>
      </c>
      <c r="AB143" s="163">
        <v>4</v>
      </c>
      <c r="AC143" s="165">
        <v>7</v>
      </c>
      <c r="AD143" s="163">
        <v>2</v>
      </c>
      <c r="AE143" s="165">
        <v>2</v>
      </c>
      <c r="AF143" s="163">
        <v>4</v>
      </c>
      <c r="AG143" s="165">
        <v>4</v>
      </c>
      <c r="AH143" s="163">
        <v>29</v>
      </c>
      <c r="AI143" s="164">
        <v>27</v>
      </c>
      <c r="AJ143" s="140"/>
    </row>
    <row r="144" spans="1:36" s="17" customFormat="1">
      <c r="A144" s="1"/>
      <c r="B144" s="141" t="s">
        <v>222</v>
      </c>
      <c r="C144" s="163">
        <v>34</v>
      </c>
      <c r="D144" s="164">
        <v>141</v>
      </c>
      <c r="E144" s="165">
        <v>175</v>
      </c>
      <c r="F144" s="163">
        <v>0</v>
      </c>
      <c r="G144" s="165">
        <v>0</v>
      </c>
      <c r="H144" s="163">
        <v>0</v>
      </c>
      <c r="I144" s="165">
        <v>0</v>
      </c>
      <c r="J144" s="164">
        <v>0</v>
      </c>
      <c r="K144" s="164">
        <v>0</v>
      </c>
      <c r="L144" s="163">
        <v>0</v>
      </c>
      <c r="M144" s="165">
        <v>0</v>
      </c>
      <c r="N144" s="164">
        <v>0</v>
      </c>
      <c r="O144" s="164">
        <v>0</v>
      </c>
      <c r="P144" s="163">
        <v>0</v>
      </c>
      <c r="Q144" s="165">
        <v>1</v>
      </c>
      <c r="R144" s="163">
        <v>10</v>
      </c>
      <c r="S144" s="165">
        <v>37</v>
      </c>
      <c r="T144" s="163">
        <v>3</v>
      </c>
      <c r="U144" s="165">
        <v>39</v>
      </c>
      <c r="V144" s="163">
        <v>4</v>
      </c>
      <c r="W144" s="165">
        <v>19</v>
      </c>
      <c r="X144" s="163">
        <v>5</v>
      </c>
      <c r="Y144" s="165">
        <v>20</v>
      </c>
      <c r="Z144" s="163">
        <v>3</v>
      </c>
      <c r="AA144" s="165">
        <v>7</v>
      </c>
      <c r="AB144" s="163">
        <v>1</v>
      </c>
      <c r="AC144" s="165">
        <v>7</v>
      </c>
      <c r="AD144" s="163">
        <v>3</v>
      </c>
      <c r="AE144" s="165">
        <v>4</v>
      </c>
      <c r="AF144" s="163">
        <v>1</v>
      </c>
      <c r="AG144" s="165">
        <v>0</v>
      </c>
      <c r="AH144" s="163">
        <v>4</v>
      </c>
      <c r="AI144" s="164">
        <v>7</v>
      </c>
      <c r="AJ144" s="140"/>
    </row>
    <row r="145" spans="1:36" s="17" customFormat="1">
      <c r="A145" s="1"/>
      <c r="B145" s="141" t="s">
        <v>224</v>
      </c>
      <c r="C145" s="163">
        <v>1889</v>
      </c>
      <c r="D145" s="164">
        <v>2660</v>
      </c>
      <c r="E145" s="165">
        <v>4549</v>
      </c>
      <c r="F145" s="163">
        <v>0</v>
      </c>
      <c r="G145" s="165">
        <v>0</v>
      </c>
      <c r="H145" s="163">
        <v>0</v>
      </c>
      <c r="I145" s="165">
        <v>0</v>
      </c>
      <c r="J145" s="164">
        <v>0</v>
      </c>
      <c r="K145" s="164">
        <v>0</v>
      </c>
      <c r="L145" s="163">
        <v>0</v>
      </c>
      <c r="M145" s="165">
        <v>0</v>
      </c>
      <c r="N145" s="164">
        <v>0</v>
      </c>
      <c r="O145" s="164">
        <v>0</v>
      </c>
      <c r="P145" s="163">
        <v>1</v>
      </c>
      <c r="Q145" s="165">
        <v>1</v>
      </c>
      <c r="R145" s="163">
        <v>9</v>
      </c>
      <c r="S145" s="165">
        <v>26</v>
      </c>
      <c r="T145" s="163">
        <v>179</v>
      </c>
      <c r="U145" s="165">
        <v>291</v>
      </c>
      <c r="V145" s="163">
        <v>256</v>
      </c>
      <c r="W145" s="165">
        <v>441</v>
      </c>
      <c r="X145" s="163">
        <v>291</v>
      </c>
      <c r="Y145" s="165">
        <v>466</v>
      </c>
      <c r="Z145" s="163">
        <v>238</v>
      </c>
      <c r="AA145" s="165">
        <v>368</v>
      </c>
      <c r="AB145" s="163">
        <v>258</v>
      </c>
      <c r="AC145" s="165">
        <v>303</v>
      </c>
      <c r="AD145" s="163">
        <v>228</v>
      </c>
      <c r="AE145" s="165">
        <v>287</v>
      </c>
      <c r="AF145" s="163">
        <v>173</v>
      </c>
      <c r="AG145" s="165">
        <v>159</v>
      </c>
      <c r="AH145" s="163">
        <v>256</v>
      </c>
      <c r="AI145" s="164">
        <v>318</v>
      </c>
      <c r="AJ145" s="140"/>
    </row>
    <row r="146" spans="1:36" s="17" customFormat="1" ht="26.4">
      <c r="A146" s="1"/>
      <c r="B146" s="141" t="s">
        <v>225</v>
      </c>
      <c r="C146" s="163">
        <v>3</v>
      </c>
      <c r="D146" s="164">
        <v>12</v>
      </c>
      <c r="E146" s="165">
        <v>15</v>
      </c>
      <c r="F146" s="163">
        <v>0</v>
      </c>
      <c r="G146" s="165">
        <v>0</v>
      </c>
      <c r="H146" s="163">
        <v>0</v>
      </c>
      <c r="I146" s="165">
        <v>0</v>
      </c>
      <c r="J146" s="164">
        <v>0</v>
      </c>
      <c r="K146" s="164">
        <v>0</v>
      </c>
      <c r="L146" s="163">
        <v>0</v>
      </c>
      <c r="M146" s="165">
        <v>0</v>
      </c>
      <c r="N146" s="164">
        <v>0</v>
      </c>
      <c r="O146" s="164">
        <v>0</v>
      </c>
      <c r="P146" s="163">
        <v>0</v>
      </c>
      <c r="Q146" s="165">
        <v>1</v>
      </c>
      <c r="R146" s="163">
        <v>0</v>
      </c>
      <c r="S146" s="165">
        <v>1</v>
      </c>
      <c r="T146" s="163">
        <v>0</v>
      </c>
      <c r="U146" s="165">
        <v>0</v>
      </c>
      <c r="V146" s="163">
        <v>0</v>
      </c>
      <c r="W146" s="165">
        <v>1</v>
      </c>
      <c r="X146" s="163">
        <v>0</v>
      </c>
      <c r="Y146" s="165">
        <v>1</v>
      </c>
      <c r="Z146" s="163">
        <v>1</v>
      </c>
      <c r="AA146" s="165">
        <v>1</v>
      </c>
      <c r="AB146" s="163">
        <v>0</v>
      </c>
      <c r="AC146" s="165">
        <v>1</v>
      </c>
      <c r="AD146" s="163">
        <v>0</v>
      </c>
      <c r="AE146" s="165">
        <v>1</v>
      </c>
      <c r="AF146" s="163">
        <v>0</v>
      </c>
      <c r="AG146" s="165">
        <v>0</v>
      </c>
      <c r="AH146" s="163">
        <v>2</v>
      </c>
      <c r="AI146" s="164">
        <v>5</v>
      </c>
      <c r="AJ146" s="140"/>
    </row>
    <row r="147" spans="1:36" s="17" customFormat="1" ht="13.95" customHeight="1">
      <c r="A147" s="1"/>
      <c r="B147" s="141" t="s">
        <v>228</v>
      </c>
      <c r="C147" s="163">
        <v>0</v>
      </c>
      <c r="D147" s="164">
        <v>14</v>
      </c>
      <c r="E147" s="165">
        <v>14</v>
      </c>
      <c r="F147" s="163">
        <v>0</v>
      </c>
      <c r="G147" s="165">
        <v>0</v>
      </c>
      <c r="H147" s="163">
        <v>0</v>
      </c>
      <c r="I147" s="165">
        <v>0</v>
      </c>
      <c r="J147" s="164">
        <v>0</v>
      </c>
      <c r="K147" s="164">
        <v>0</v>
      </c>
      <c r="L147" s="163">
        <v>0</v>
      </c>
      <c r="M147" s="165">
        <v>0</v>
      </c>
      <c r="N147" s="164">
        <v>0</v>
      </c>
      <c r="O147" s="164">
        <v>0</v>
      </c>
      <c r="P147" s="163">
        <v>0</v>
      </c>
      <c r="Q147" s="165">
        <v>1</v>
      </c>
      <c r="R147" s="163">
        <v>0</v>
      </c>
      <c r="S147" s="165">
        <v>3</v>
      </c>
      <c r="T147" s="163">
        <v>0</v>
      </c>
      <c r="U147" s="165">
        <v>1</v>
      </c>
      <c r="V147" s="163">
        <v>0</v>
      </c>
      <c r="W147" s="165">
        <v>0</v>
      </c>
      <c r="X147" s="163">
        <v>0</v>
      </c>
      <c r="Y147" s="165">
        <v>0</v>
      </c>
      <c r="Z147" s="163">
        <v>0</v>
      </c>
      <c r="AA147" s="165">
        <v>0</v>
      </c>
      <c r="AB147" s="163">
        <v>0</v>
      </c>
      <c r="AC147" s="165">
        <v>0</v>
      </c>
      <c r="AD147" s="163">
        <v>0</v>
      </c>
      <c r="AE147" s="165">
        <v>2</v>
      </c>
      <c r="AF147" s="163">
        <v>0</v>
      </c>
      <c r="AG147" s="165">
        <v>0</v>
      </c>
      <c r="AH147" s="163">
        <v>0</v>
      </c>
      <c r="AI147" s="164">
        <v>7</v>
      </c>
      <c r="AJ147" s="140"/>
    </row>
    <row r="148" spans="1:36" s="17" customFormat="1" ht="13.95" customHeight="1">
      <c r="A148" s="1"/>
      <c r="B148" s="141" t="s">
        <v>231</v>
      </c>
      <c r="C148" s="163">
        <v>8</v>
      </c>
      <c r="D148" s="164">
        <v>3</v>
      </c>
      <c r="E148" s="165">
        <v>11</v>
      </c>
      <c r="F148" s="163">
        <v>0</v>
      </c>
      <c r="G148" s="165">
        <v>0</v>
      </c>
      <c r="H148" s="163">
        <v>0</v>
      </c>
      <c r="I148" s="165">
        <v>0</v>
      </c>
      <c r="J148" s="164">
        <v>0</v>
      </c>
      <c r="K148" s="164">
        <v>0</v>
      </c>
      <c r="L148" s="163">
        <v>0</v>
      </c>
      <c r="M148" s="165">
        <v>0</v>
      </c>
      <c r="N148" s="164">
        <v>0</v>
      </c>
      <c r="O148" s="164">
        <v>0</v>
      </c>
      <c r="P148" s="163">
        <v>1</v>
      </c>
      <c r="Q148" s="165">
        <v>2</v>
      </c>
      <c r="R148" s="163">
        <v>3</v>
      </c>
      <c r="S148" s="165">
        <v>0</v>
      </c>
      <c r="T148" s="163">
        <v>2</v>
      </c>
      <c r="U148" s="165">
        <v>0</v>
      </c>
      <c r="V148" s="163">
        <v>1</v>
      </c>
      <c r="W148" s="165">
        <v>0</v>
      </c>
      <c r="X148" s="163">
        <v>0</v>
      </c>
      <c r="Y148" s="165">
        <v>0</v>
      </c>
      <c r="Z148" s="163">
        <v>0</v>
      </c>
      <c r="AA148" s="165">
        <v>1</v>
      </c>
      <c r="AB148" s="163">
        <v>1</v>
      </c>
      <c r="AC148" s="165">
        <v>0</v>
      </c>
      <c r="AD148" s="163">
        <v>0</v>
      </c>
      <c r="AE148" s="165">
        <v>0</v>
      </c>
      <c r="AF148" s="163">
        <v>0</v>
      </c>
      <c r="AG148" s="165">
        <v>0</v>
      </c>
      <c r="AH148" s="163">
        <v>0</v>
      </c>
      <c r="AI148" s="164">
        <v>0</v>
      </c>
      <c r="AJ148" s="140"/>
    </row>
    <row r="149" spans="1:36" s="17" customFormat="1" ht="12.75" customHeight="1">
      <c r="A149" s="1"/>
      <c r="B149" s="141" t="s">
        <v>232</v>
      </c>
      <c r="C149" s="163">
        <v>17</v>
      </c>
      <c r="D149" s="164">
        <v>21</v>
      </c>
      <c r="E149" s="165">
        <v>38</v>
      </c>
      <c r="F149" s="163">
        <v>0</v>
      </c>
      <c r="G149" s="165">
        <v>0</v>
      </c>
      <c r="H149" s="163">
        <v>0</v>
      </c>
      <c r="I149" s="165">
        <v>0</v>
      </c>
      <c r="J149" s="164">
        <v>0</v>
      </c>
      <c r="K149" s="164">
        <v>0</v>
      </c>
      <c r="L149" s="163">
        <v>0</v>
      </c>
      <c r="M149" s="165">
        <v>0</v>
      </c>
      <c r="N149" s="164">
        <v>0</v>
      </c>
      <c r="O149" s="164">
        <v>1</v>
      </c>
      <c r="P149" s="163">
        <v>3</v>
      </c>
      <c r="Q149" s="165">
        <v>3</v>
      </c>
      <c r="R149" s="163">
        <v>4</v>
      </c>
      <c r="S149" s="165">
        <v>5</v>
      </c>
      <c r="T149" s="163">
        <v>1</v>
      </c>
      <c r="U149" s="165">
        <v>4</v>
      </c>
      <c r="V149" s="163">
        <v>1</v>
      </c>
      <c r="W149" s="165">
        <v>1</v>
      </c>
      <c r="X149" s="163">
        <v>1</v>
      </c>
      <c r="Y149" s="165">
        <v>1</v>
      </c>
      <c r="Z149" s="163">
        <v>1</v>
      </c>
      <c r="AA149" s="165">
        <v>0</v>
      </c>
      <c r="AB149" s="163">
        <v>0</v>
      </c>
      <c r="AC149" s="165">
        <v>0</v>
      </c>
      <c r="AD149" s="163">
        <v>1</v>
      </c>
      <c r="AE149" s="165">
        <v>0</v>
      </c>
      <c r="AF149" s="163">
        <v>0</v>
      </c>
      <c r="AG149" s="165">
        <v>0</v>
      </c>
      <c r="AH149" s="163">
        <v>5</v>
      </c>
      <c r="AI149" s="164">
        <v>6</v>
      </c>
      <c r="AJ149" s="140"/>
    </row>
    <row r="150" spans="1:36" s="17" customFormat="1">
      <c r="A150" s="1"/>
      <c r="B150" s="141" t="s">
        <v>239</v>
      </c>
      <c r="C150" s="163">
        <v>25</v>
      </c>
      <c r="D150" s="164">
        <v>12</v>
      </c>
      <c r="E150" s="165">
        <v>37</v>
      </c>
      <c r="F150" s="163">
        <v>0</v>
      </c>
      <c r="G150" s="165">
        <v>0</v>
      </c>
      <c r="H150" s="163">
        <v>0</v>
      </c>
      <c r="I150" s="165">
        <v>0</v>
      </c>
      <c r="J150" s="164">
        <v>0</v>
      </c>
      <c r="K150" s="164">
        <v>0</v>
      </c>
      <c r="L150" s="163">
        <v>0</v>
      </c>
      <c r="M150" s="165">
        <v>0</v>
      </c>
      <c r="N150" s="164">
        <v>1</v>
      </c>
      <c r="O150" s="164">
        <v>0</v>
      </c>
      <c r="P150" s="163">
        <v>1</v>
      </c>
      <c r="Q150" s="165">
        <v>0</v>
      </c>
      <c r="R150" s="163">
        <v>0</v>
      </c>
      <c r="S150" s="165">
        <v>0</v>
      </c>
      <c r="T150" s="163">
        <v>0</v>
      </c>
      <c r="U150" s="165">
        <v>1</v>
      </c>
      <c r="V150" s="163">
        <v>0</v>
      </c>
      <c r="W150" s="165">
        <v>0</v>
      </c>
      <c r="X150" s="163">
        <v>0</v>
      </c>
      <c r="Y150" s="165">
        <v>1</v>
      </c>
      <c r="Z150" s="163">
        <v>0</v>
      </c>
      <c r="AA150" s="165">
        <v>0</v>
      </c>
      <c r="AB150" s="163">
        <v>0</v>
      </c>
      <c r="AC150" s="165">
        <v>3</v>
      </c>
      <c r="AD150" s="163">
        <v>0</v>
      </c>
      <c r="AE150" s="165">
        <v>1</v>
      </c>
      <c r="AF150" s="163">
        <v>0</v>
      </c>
      <c r="AG150" s="165">
        <v>0</v>
      </c>
      <c r="AH150" s="163">
        <v>23</v>
      </c>
      <c r="AI150" s="164">
        <v>6</v>
      </c>
      <c r="AJ150" s="140"/>
    </row>
    <row r="151" spans="1:36" s="17" customFormat="1" ht="13.5" customHeight="1">
      <c r="A151" s="1"/>
      <c r="B151" s="141" t="s">
        <v>146</v>
      </c>
      <c r="C151" s="163">
        <v>16</v>
      </c>
      <c r="D151" s="164">
        <v>0</v>
      </c>
      <c r="E151" s="165">
        <v>16</v>
      </c>
      <c r="F151" s="163">
        <v>0</v>
      </c>
      <c r="G151" s="165">
        <v>0</v>
      </c>
      <c r="H151" s="163">
        <v>0</v>
      </c>
      <c r="I151" s="165">
        <v>0</v>
      </c>
      <c r="J151" s="164">
        <v>0</v>
      </c>
      <c r="K151" s="164">
        <v>0</v>
      </c>
      <c r="L151" s="163">
        <v>0</v>
      </c>
      <c r="M151" s="165">
        <v>0</v>
      </c>
      <c r="N151" s="164">
        <v>0</v>
      </c>
      <c r="O151" s="164">
        <v>0</v>
      </c>
      <c r="P151" s="163">
        <v>4</v>
      </c>
      <c r="Q151" s="165">
        <v>0</v>
      </c>
      <c r="R151" s="163">
        <v>1</v>
      </c>
      <c r="S151" s="165">
        <v>0</v>
      </c>
      <c r="T151" s="163">
        <v>1</v>
      </c>
      <c r="U151" s="165">
        <v>0</v>
      </c>
      <c r="V151" s="163">
        <v>2</v>
      </c>
      <c r="W151" s="165">
        <v>0</v>
      </c>
      <c r="X151" s="163">
        <v>0</v>
      </c>
      <c r="Y151" s="165">
        <v>0</v>
      </c>
      <c r="Z151" s="163">
        <v>2</v>
      </c>
      <c r="AA151" s="165">
        <v>0</v>
      </c>
      <c r="AB151" s="163">
        <v>0</v>
      </c>
      <c r="AC151" s="165">
        <v>0</v>
      </c>
      <c r="AD151" s="163">
        <v>0</v>
      </c>
      <c r="AE151" s="165">
        <v>0</v>
      </c>
      <c r="AF151" s="163">
        <v>1</v>
      </c>
      <c r="AG151" s="165">
        <v>0</v>
      </c>
      <c r="AH151" s="163">
        <v>5</v>
      </c>
      <c r="AI151" s="164">
        <v>0</v>
      </c>
      <c r="AJ151" s="140"/>
    </row>
    <row r="152" spans="1:36" s="17" customFormat="1">
      <c r="A152" s="1"/>
      <c r="B152" s="141" t="s">
        <v>147</v>
      </c>
      <c r="C152" s="163">
        <v>9</v>
      </c>
      <c r="D152" s="164">
        <v>9</v>
      </c>
      <c r="E152" s="165">
        <v>18</v>
      </c>
      <c r="F152" s="163">
        <v>0</v>
      </c>
      <c r="G152" s="165">
        <v>0</v>
      </c>
      <c r="H152" s="163">
        <v>0</v>
      </c>
      <c r="I152" s="165">
        <v>0</v>
      </c>
      <c r="J152" s="164">
        <v>0</v>
      </c>
      <c r="K152" s="164">
        <v>0</v>
      </c>
      <c r="L152" s="163">
        <v>0</v>
      </c>
      <c r="M152" s="165">
        <v>0</v>
      </c>
      <c r="N152" s="164">
        <v>0</v>
      </c>
      <c r="O152" s="164">
        <v>0</v>
      </c>
      <c r="P152" s="163">
        <v>0</v>
      </c>
      <c r="Q152" s="165">
        <v>0</v>
      </c>
      <c r="R152" s="163">
        <v>0</v>
      </c>
      <c r="S152" s="165">
        <v>0</v>
      </c>
      <c r="T152" s="163">
        <v>0</v>
      </c>
      <c r="U152" s="165">
        <v>1</v>
      </c>
      <c r="V152" s="163">
        <v>1</v>
      </c>
      <c r="W152" s="165">
        <v>1</v>
      </c>
      <c r="X152" s="163">
        <v>3</v>
      </c>
      <c r="Y152" s="165">
        <v>1</v>
      </c>
      <c r="Z152" s="163">
        <v>2</v>
      </c>
      <c r="AA152" s="165">
        <v>0</v>
      </c>
      <c r="AB152" s="163">
        <v>1</v>
      </c>
      <c r="AC152" s="165">
        <v>2</v>
      </c>
      <c r="AD152" s="163">
        <v>1</v>
      </c>
      <c r="AE152" s="165">
        <v>2</v>
      </c>
      <c r="AF152" s="163">
        <v>0</v>
      </c>
      <c r="AG152" s="165">
        <v>0</v>
      </c>
      <c r="AH152" s="163">
        <v>1</v>
      </c>
      <c r="AI152" s="164">
        <v>2</v>
      </c>
      <c r="AJ152" s="140"/>
    </row>
    <row r="153" spans="1:36" s="17" customFormat="1">
      <c r="A153" s="1"/>
      <c r="B153" s="141" t="s">
        <v>243</v>
      </c>
      <c r="C153" s="163">
        <v>18</v>
      </c>
      <c r="D153" s="164">
        <v>20</v>
      </c>
      <c r="E153" s="165">
        <v>38</v>
      </c>
      <c r="F153" s="163">
        <v>0</v>
      </c>
      <c r="G153" s="165">
        <v>0</v>
      </c>
      <c r="H153" s="163">
        <v>0</v>
      </c>
      <c r="I153" s="165">
        <v>0</v>
      </c>
      <c r="J153" s="164">
        <v>0</v>
      </c>
      <c r="K153" s="164">
        <v>0</v>
      </c>
      <c r="L153" s="163">
        <v>0</v>
      </c>
      <c r="M153" s="165">
        <v>0</v>
      </c>
      <c r="N153" s="164">
        <v>0</v>
      </c>
      <c r="O153" s="164">
        <v>0</v>
      </c>
      <c r="P153" s="163">
        <v>2</v>
      </c>
      <c r="Q153" s="165">
        <v>2</v>
      </c>
      <c r="R153" s="163">
        <v>3</v>
      </c>
      <c r="S153" s="165">
        <v>4</v>
      </c>
      <c r="T153" s="163">
        <v>4</v>
      </c>
      <c r="U153" s="165">
        <v>5</v>
      </c>
      <c r="V153" s="163">
        <v>2</v>
      </c>
      <c r="W153" s="165">
        <v>2</v>
      </c>
      <c r="X153" s="163">
        <v>2</v>
      </c>
      <c r="Y153" s="165">
        <v>2</v>
      </c>
      <c r="Z153" s="163">
        <v>0</v>
      </c>
      <c r="AA153" s="165">
        <v>2</v>
      </c>
      <c r="AB153" s="163">
        <v>1</v>
      </c>
      <c r="AC153" s="165">
        <v>0</v>
      </c>
      <c r="AD153" s="163">
        <v>0</v>
      </c>
      <c r="AE153" s="165">
        <v>1</v>
      </c>
      <c r="AF153" s="163">
        <v>2</v>
      </c>
      <c r="AG153" s="165">
        <v>0</v>
      </c>
      <c r="AH153" s="163">
        <v>2</v>
      </c>
      <c r="AI153" s="164">
        <v>2</v>
      </c>
      <c r="AJ153" s="140"/>
    </row>
    <row r="154" spans="1:36" s="17" customFormat="1">
      <c r="A154" s="1"/>
      <c r="B154" s="141" t="s">
        <v>249</v>
      </c>
      <c r="C154" s="163">
        <v>16</v>
      </c>
      <c r="D154" s="164">
        <v>42</v>
      </c>
      <c r="E154" s="165">
        <v>58</v>
      </c>
      <c r="F154" s="163">
        <v>0</v>
      </c>
      <c r="G154" s="165">
        <v>0</v>
      </c>
      <c r="H154" s="163">
        <v>0</v>
      </c>
      <c r="I154" s="165">
        <v>0</v>
      </c>
      <c r="J154" s="164">
        <v>0</v>
      </c>
      <c r="K154" s="164">
        <v>0</v>
      </c>
      <c r="L154" s="163">
        <v>0</v>
      </c>
      <c r="M154" s="165">
        <v>0</v>
      </c>
      <c r="N154" s="164">
        <v>0</v>
      </c>
      <c r="O154" s="164">
        <v>0</v>
      </c>
      <c r="P154" s="163">
        <v>0</v>
      </c>
      <c r="Q154" s="165">
        <v>3</v>
      </c>
      <c r="R154" s="163">
        <v>2</v>
      </c>
      <c r="S154" s="165">
        <v>4</v>
      </c>
      <c r="T154" s="163">
        <v>1</v>
      </c>
      <c r="U154" s="165">
        <v>2</v>
      </c>
      <c r="V154" s="163">
        <v>2</v>
      </c>
      <c r="W154" s="165">
        <v>5</v>
      </c>
      <c r="X154" s="163">
        <v>0</v>
      </c>
      <c r="Y154" s="165">
        <v>0</v>
      </c>
      <c r="Z154" s="163">
        <v>1</v>
      </c>
      <c r="AA154" s="165">
        <v>4</v>
      </c>
      <c r="AB154" s="163">
        <v>0</v>
      </c>
      <c r="AC154" s="165">
        <v>6</v>
      </c>
      <c r="AD154" s="163">
        <v>2</v>
      </c>
      <c r="AE154" s="165">
        <v>3</v>
      </c>
      <c r="AF154" s="163">
        <v>3</v>
      </c>
      <c r="AG154" s="165">
        <v>1</v>
      </c>
      <c r="AH154" s="163">
        <v>5</v>
      </c>
      <c r="AI154" s="164">
        <v>14</v>
      </c>
      <c r="AJ154" s="140"/>
    </row>
    <row r="155" spans="1:36" s="17" customFormat="1">
      <c r="A155" s="1"/>
      <c r="B155" s="141" t="s">
        <v>255</v>
      </c>
      <c r="C155" s="163">
        <v>377</v>
      </c>
      <c r="D155" s="164">
        <v>628</v>
      </c>
      <c r="E155" s="165">
        <v>1005</v>
      </c>
      <c r="F155" s="163">
        <v>0</v>
      </c>
      <c r="G155" s="165">
        <v>0</v>
      </c>
      <c r="H155" s="163">
        <v>0</v>
      </c>
      <c r="I155" s="165">
        <v>0</v>
      </c>
      <c r="J155" s="164">
        <v>0</v>
      </c>
      <c r="K155" s="164">
        <v>0</v>
      </c>
      <c r="L155" s="163">
        <v>0</v>
      </c>
      <c r="M155" s="165">
        <v>0</v>
      </c>
      <c r="N155" s="164">
        <v>1</v>
      </c>
      <c r="O155" s="164">
        <v>1</v>
      </c>
      <c r="P155" s="163">
        <v>19</v>
      </c>
      <c r="Q155" s="165">
        <v>20</v>
      </c>
      <c r="R155" s="163">
        <v>74</v>
      </c>
      <c r="S155" s="165">
        <v>137</v>
      </c>
      <c r="T155" s="163">
        <v>56</v>
      </c>
      <c r="U155" s="165">
        <v>101</v>
      </c>
      <c r="V155" s="163">
        <v>33</v>
      </c>
      <c r="W155" s="165">
        <v>85</v>
      </c>
      <c r="X155" s="163">
        <v>26</v>
      </c>
      <c r="Y155" s="165">
        <v>46</v>
      </c>
      <c r="Z155" s="163">
        <v>25</v>
      </c>
      <c r="AA155" s="165">
        <v>60</v>
      </c>
      <c r="AB155" s="163">
        <v>24</v>
      </c>
      <c r="AC155" s="165">
        <v>29</v>
      </c>
      <c r="AD155" s="163">
        <v>18</v>
      </c>
      <c r="AE155" s="165">
        <v>16</v>
      </c>
      <c r="AF155" s="163">
        <v>13</v>
      </c>
      <c r="AG155" s="165">
        <v>21</v>
      </c>
      <c r="AH155" s="163">
        <v>88</v>
      </c>
      <c r="AI155" s="164">
        <v>112</v>
      </c>
      <c r="AJ155" s="140"/>
    </row>
    <row r="156" spans="1:36" s="17" customFormat="1">
      <c r="A156" s="1"/>
      <c r="B156" s="141" t="s">
        <v>260</v>
      </c>
      <c r="C156" s="163">
        <v>10</v>
      </c>
      <c r="D156" s="164">
        <v>53</v>
      </c>
      <c r="E156" s="165">
        <v>63</v>
      </c>
      <c r="F156" s="163">
        <v>0</v>
      </c>
      <c r="G156" s="165">
        <v>0</v>
      </c>
      <c r="H156" s="163">
        <v>0</v>
      </c>
      <c r="I156" s="165">
        <v>0</v>
      </c>
      <c r="J156" s="164">
        <v>0</v>
      </c>
      <c r="K156" s="164">
        <v>0</v>
      </c>
      <c r="L156" s="163">
        <v>0</v>
      </c>
      <c r="M156" s="165">
        <v>0</v>
      </c>
      <c r="N156" s="164">
        <v>1</v>
      </c>
      <c r="O156" s="164">
        <v>0</v>
      </c>
      <c r="P156" s="163">
        <v>2</v>
      </c>
      <c r="Q156" s="165">
        <v>14</v>
      </c>
      <c r="R156" s="163">
        <v>1</v>
      </c>
      <c r="S156" s="165">
        <v>7</v>
      </c>
      <c r="T156" s="163">
        <v>2</v>
      </c>
      <c r="U156" s="165">
        <v>11</v>
      </c>
      <c r="V156" s="163">
        <v>0</v>
      </c>
      <c r="W156" s="165">
        <v>3</v>
      </c>
      <c r="X156" s="163">
        <v>0</v>
      </c>
      <c r="Y156" s="165">
        <v>3</v>
      </c>
      <c r="Z156" s="163">
        <v>0</v>
      </c>
      <c r="AA156" s="165">
        <v>1</v>
      </c>
      <c r="AB156" s="163">
        <v>0</v>
      </c>
      <c r="AC156" s="165">
        <v>1</v>
      </c>
      <c r="AD156" s="163">
        <v>1</v>
      </c>
      <c r="AE156" s="165">
        <v>0</v>
      </c>
      <c r="AF156" s="163">
        <v>0</v>
      </c>
      <c r="AG156" s="165">
        <v>1</v>
      </c>
      <c r="AH156" s="163">
        <v>3</v>
      </c>
      <c r="AI156" s="164">
        <v>12</v>
      </c>
      <c r="AJ156" s="140"/>
    </row>
    <row r="157" spans="1:36" s="17" customFormat="1" ht="15" customHeight="1">
      <c r="A157" s="1"/>
      <c r="B157" s="344" t="s">
        <v>264</v>
      </c>
      <c r="C157" s="163">
        <v>23</v>
      </c>
      <c r="D157" s="164">
        <v>55</v>
      </c>
      <c r="E157" s="165">
        <v>78</v>
      </c>
      <c r="F157" s="163">
        <v>0</v>
      </c>
      <c r="G157" s="165">
        <v>0</v>
      </c>
      <c r="H157" s="163">
        <v>0</v>
      </c>
      <c r="I157" s="165">
        <v>0</v>
      </c>
      <c r="J157" s="164">
        <v>0</v>
      </c>
      <c r="K157" s="164">
        <v>0</v>
      </c>
      <c r="L157" s="163">
        <v>0</v>
      </c>
      <c r="M157" s="165">
        <v>0</v>
      </c>
      <c r="N157" s="164">
        <v>0</v>
      </c>
      <c r="O157" s="164">
        <v>0</v>
      </c>
      <c r="P157" s="163">
        <v>0</v>
      </c>
      <c r="Q157" s="165">
        <v>1</v>
      </c>
      <c r="R157" s="163">
        <v>0</v>
      </c>
      <c r="S157" s="165">
        <v>4</v>
      </c>
      <c r="T157" s="163">
        <v>4</v>
      </c>
      <c r="U157" s="165">
        <v>10</v>
      </c>
      <c r="V157" s="163">
        <v>5</v>
      </c>
      <c r="W157" s="165">
        <v>9</v>
      </c>
      <c r="X157" s="163">
        <v>2</v>
      </c>
      <c r="Y157" s="165">
        <v>14</v>
      </c>
      <c r="Z157" s="163">
        <v>4</v>
      </c>
      <c r="AA157" s="165">
        <v>6</v>
      </c>
      <c r="AB157" s="163">
        <v>2</v>
      </c>
      <c r="AC157" s="165">
        <v>7</v>
      </c>
      <c r="AD157" s="163">
        <v>2</v>
      </c>
      <c r="AE157" s="165">
        <v>0</v>
      </c>
      <c r="AF157" s="163">
        <v>3</v>
      </c>
      <c r="AG157" s="165">
        <v>1</v>
      </c>
      <c r="AH157" s="163">
        <v>1</v>
      </c>
      <c r="AI157" s="164">
        <v>3</v>
      </c>
      <c r="AJ157" s="140"/>
    </row>
    <row r="158" spans="1:36" s="17" customFormat="1">
      <c r="A158" s="1"/>
      <c r="B158" s="141" t="s">
        <v>268</v>
      </c>
      <c r="C158" s="163">
        <v>5</v>
      </c>
      <c r="D158" s="164">
        <v>3</v>
      </c>
      <c r="E158" s="165">
        <v>8</v>
      </c>
      <c r="F158" s="163">
        <v>0</v>
      </c>
      <c r="G158" s="165">
        <v>0</v>
      </c>
      <c r="H158" s="163">
        <v>0</v>
      </c>
      <c r="I158" s="165">
        <v>0</v>
      </c>
      <c r="J158" s="164">
        <v>0</v>
      </c>
      <c r="K158" s="164">
        <v>0</v>
      </c>
      <c r="L158" s="163">
        <v>0</v>
      </c>
      <c r="M158" s="165">
        <v>0</v>
      </c>
      <c r="N158" s="164">
        <v>0</v>
      </c>
      <c r="O158" s="164">
        <v>0</v>
      </c>
      <c r="P158" s="163">
        <v>0</v>
      </c>
      <c r="Q158" s="165">
        <v>0</v>
      </c>
      <c r="R158" s="163">
        <v>0</v>
      </c>
      <c r="S158" s="165">
        <v>1</v>
      </c>
      <c r="T158" s="163">
        <v>0</v>
      </c>
      <c r="U158" s="165">
        <v>0</v>
      </c>
      <c r="V158" s="163">
        <v>1</v>
      </c>
      <c r="W158" s="165">
        <v>0</v>
      </c>
      <c r="X158" s="163">
        <v>1</v>
      </c>
      <c r="Y158" s="165">
        <v>0</v>
      </c>
      <c r="Z158" s="163">
        <v>0</v>
      </c>
      <c r="AA158" s="165">
        <v>0</v>
      </c>
      <c r="AB158" s="163">
        <v>1</v>
      </c>
      <c r="AC158" s="165">
        <v>0</v>
      </c>
      <c r="AD158" s="163">
        <v>0</v>
      </c>
      <c r="AE158" s="165">
        <v>0</v>
      </c>
      <c r="AF158" s="163">
        <v>0</v>
      </c>
      <c r="AG158" s="165">
        <v>0</v>
      </c>
      <c r="AH158" s="163">
        <v>2</v>
      </c>
      <c r="AI158" s="164">
        <v>2</v>
      </c>
      <c r="AJ158" s="140"/>
    </row>
    <row r="159" spans="1:36" s="17" customFormat="1">
      <c r="A159" s="1"/>
      <c r="B159" s="141" t="s">
        <v>270</v>
      </c>
      <c r="C159" s="163">
        <v>268</v>
      </c>
      <c r="D159" s="164">
        <v>139</v>
      </c>
      <c r="E159" s="165">
        <v>407</v>
      </c>
      <c r="F159" s="163">
        <v>0</v>
      </c>
      <c r="G159" s="165">
        <v>0</v>
      </c>
      <c r="H159" s="163">
        <v>0</v>
      </c>
      <c r="I159" s="165">
        <v>0</v>
      </c>
      <c r="J159" s="164">
        <v>0</v>
      </c>
      <c r="K159" s="164">
        <v>0</v>
      </c>
      <c r="L159" s="163">
        <v>0</v>
      </c>
      <c r="M159" s="165">
        <v>0</v>
      </c>
      <c r="N159" s="164">
        <v>0</v>
      </c>
      <c r="O159" s="164">
        <v>0</v>
      </c>
      <c r="P159" s="163">
        <v>10</v>
      </c>
      <c r="Q159" s="165">
        <v>4</v>
      </c>
      <c r="R159" s="163">
        <v>52</v>
      </c>
      <c r="S159" s="165">
        <v>23</v>
      </c>
      <c r="T159" s="163">
        <v>40</v>
      </c>
      <c r="U159" s="165">
        <v>19</v>
      </c>
      <c r="V159" s="163">
        <v>30</v>
      </c>
      <c r="W159" s="165">
        <v>20</v>
      </c>
      <c r="X159" s="163">
        <v>21</v>
      </c>
      <c r="Y159" s="165">
        <v>12</v>
      </c>
      <c r="Z159" s="163">
        <v>20</v>
      </c>
      <c r="AA159" s="165">
        <v>7</v>
      </c>
      <c r="AB159" s="163">
        <v>17</v>
      </c>
      <c r="AC159" s="165">
        <v>8</v>
      </c>
      <c r="AD159" s="163">
        <v>9</v>
      </c>
      <c r="AE159" s="165">
        <v>9</v>
      </c>
      <c r="AF159" s="163">
        <v>11</v>
      </c>
      <c r="AG159" s="165">
        <v>6</v>
      </c>
      <c r="AH159" s="163">
        <v>58</v>
      </c>
      <c r="AI159" s="164">
        <v>31</v>
      </c>
      <c r="AJ159" s="140"/>
    </row>
    <row r="160" spans="1:36" s="17" customFormat="1">
      <c r="A160" s="1"/>
      <c r="B160" s="141" t="s">
        <v>273</v>
      </c>
      <c r="C160" s="163">
        <v>70</v>
      </c>
      <c r="D160" s="164">
        <v>38</v>
      </c>
      <c r="E160" s="165">
        <v>108</v>
      </c>
      <c r="F160" s="163">
        <v>0</v>
      </c>
      <c r="G160" s="165">
        <v>0</v>
      </c>
      <c r="H160" s="163">
        <v>0</v>
      </c>
      <c r="I160" s="165">
        <v>0</v>
      </c>
      <c r="J160" s="164">
        <v>0</v>
      </c>
      <c r="K160" s="164">
        <v>0</v>
      </c>
      <c r="L160" s="163">
        <v>0</v>
      </c>
      <c r="M160" s="165">
        <v>0</v>
      </c>
      <c r="N160" s="164">
        <v>0</v>
      </c>
      <c r="O160" s="164">
        <v>0</v>
      </c>
      <c r="P160" s="163">
        <v>0</v>
      </c>
      <c r="Q160" s="165">
        <v>0</v>
      </c>
      <c r="R160" s="163">
        <v>9</v>
      </c>
      <c r="S160" s="165">
        <v>7</v>
      </c>
      <c r="T160" s="163">
        <v>7</v>
      </c>
      <c r="U160" s="165">
        <v>1</v>
      </c>
      <c r="V160" s="163">
        <v>4</v>
      </c>
      <c r="W160" s="165">
        <v>2</v>
      </c>
      <c r="X160" s="163">
        <v>5</v>
      </c>
      <c r="Y160" s="165">
        <v>4</v>
      </c>
      <c r="Z160" s="163">
        <v>4</v>
      </c>
      <c r="AA160" s="165">
        <v>1</v>
      </c>
      <c r="AB160" s="163">
        <v>5</v>
      </c>
      <c r="AC160" s="165">
        <v>1</v>
      </c>
      <c r="AD160" s="163">
        <v>5</v>
      </c>
      <c r="AE160" s="165">
        <v>4</v>
      </c>
      <c r="AF160" s="163">
        <v>1</v>
      </c>
      <c r="AG160" s="165">
        <v>4</v>
      </c>
      <c r="AH160" s="163">
        <v>30</v>
      </c>
      <c r="AI160" s="164">
        <v>14</v>
      </c>
      <c r="AJ160" s="140"/>
    </row>
    <row r="161" spans="1:39" ht="15.6" customHeight="1">
      <c r="B161" s="65" t="s">
        <v>50</v>
      </c>
      <c r="C161" s="9">
        <v>3033</v>
      </c>
      <c r="D161" s="10">
        <v>4092</v>
      </c>
      <c r="E161" s="11">
        <v>7125</v>
      </c>
      <c r="F161" s="9">
        <v>0</v>
      </c>
      <c r="G161" s="11">
        <v>0</v>
      </c>
      <c r="H161" s="9">
        <v>0</v>
      </c>
      <c r="I161" s="11">
        <v>0</v>
      </c>
      <c r="J161" s="10">
        <v>0</v>
      </c>
      <c r="K161" s="10">
        <v>0</v>
      </c>
      <c r="L161" s="9">
        <v>0</v>
      </c>
      <c r="M161" s="11">
        <v>0</v>
      </c>
      <c r="N161" s="10">
        <v>3</v>
      </c>
      <c r="O161" s="10">
        <v>4</v>
      </c>
      <c r="P161" s="9">
        <v>66</v>
      </c>
      <c r="Q161" s="11">
        <v>64</v>
      </c>
      <c r="R161" s="9">
        <v>192</v>
      </c>
      <c r="S161" s="11">
        <v>289</v>
      </c>
      <c r="T161" s="9">
        <v>321</v>
      </c>
      <c r="U161" s="11">
        <v>510</v>
      </c>
      <c r="V161" s="9">
        <v>369</v>
      </c>
      <c r="W161" s="11">
        <v>607</v>
      </c>
      <c r="X161" s="9">
        <v>376</v>
      </c>
      <c r="Y161" s="11">
        <v>598</v>
      </c>
      <c r="Z161" s="9">
        <v>317</v>
      </c>
      <c r="AA161" s="11">
        <v>474</v>
      </c>
      <c r="AB161" s="9">
        <v>328</v>
      </c>
      <c r="AC161" s="11">
        <v>385</v>
      </c>
      <c r="AD161" s="9">
        <v>280</v>
      </c>
      <c r="AE161" s="11">
        <v>343</v>
      </c>
      <c r="AF161" s="9">
        <v>220</v>
      </c>
      <c r="AG161" s="11">
        <v>206</v>
      </c>
      <c r="AH161" s="9">
        <v>561</v>
      </c>
      <c r="AI161" s="10">
        <v>612</v>
      </c>
      <c r="AJ161" s="140"/>
      <c r="AK161" s="17"/>
      <c r="AL161" s="17"/>
      <c r="AM161" s="17"/>
    </row>
    <row r="162" spans="1:39">
      <c r="B162" s="141"/>
      <c r="C162" s="12"/>
      <c r="D162" s="13"/>
      <c r="E162" s="13"/>
      <c r="F162" s="12"/>
      <c r="G162" s="13"/>
      <c r="H162" s="12"/>
      <c r="I162" s="13"/>
      <c r="J162" s="12"/>
      <c r="K162" s="13"/>
      <c r="L162" s="12"/>
      <c r="M162" s="13"/>
      <c r="N162" s="12"/>
      <c r="O162" s="13"/>
      <c r="P162" s="12"/>
      <c r="Q162" s="13"/>
      <c r="R162" s="12"/>
      <c r="S162" s="13"/>
      <c r="T162" s="12"/>
      <c r="U162" s="13"/>
      <c r="V162" s="12"/>
      <c r="W162" s="13"/>
      <c r="X162" s="12"/>
      <c r="Y162" s="13"/>
      <c r="Z162" s="12"/>
      <c r="AA162" s="13"/>
      <c r="AB162" s="12"/>
      <c r="AC162" s="13"/>
      <c r="AD162" s="12"/>
      <c r="AE162" s="13"/>
      <c r="AF162" s="12"/>
      <c r="AG162" s="13"/>
      <c r="AH162" s="12"/>
      <c r="AI162" s="13"/>
      <c r="AJ162" s="140"/>
      <c r="AK162" s="17"/>
      <c r="AL162" s="17"/>
      <c r="AM162" s="17"/>
    </row>
    <row r="163" spans="1:39">
      <c r="A163" s="679" t="s">
        <v>61</v>
      </c>
      <c r="B163" s="682"/>
      <c r="C163" s="163">
        <v>7797</v>
      </c>
      <c r="D163" s="164">
        <v>6978</v>
      </c>
      <c r="E163" s="165">
        <v>14775</v>
      </c>
      <c r="F163" s="163">
        <v>0</v>
      </c>
      <c r="G163" s="165">
        <v>1</v>
      </c>
      <c r="H163" s="163">
        <v>0</v>
      </c>
      <c r="I163" s="165">
        <v>0</v>
      </c>
      <c r="J163" s="164">
        <v>0</v>
      </c>
      <c r="K163" s="164">
        <v>0</v>
      </c>
      <c r="L163" s="163">
        <v>0</v>
      </c>
      <c r="M163" s="165">
        <v>0</v>
      </c>
      <c r="N163" s="164">
        <v>8</v>
      </c>
      <c r="O163" s="164">
        <v>3</v>
      </c>
      <c r="P163" s="163">
        <v>84</v>
      </c>
      <c r="Q163" s="165">
        <v>66</v>
      </c>
      <c r="R163" s="163">
        <v>340</v>
      </c>
      <c r="S163" s="165">
        <v>324</v>
      </c>
      <c r="T163" s="163">
        <v>537</v>
      </c>
      <c r="U163" s="165">
        <v>565</v>
      </c>
      <c r="V163" s="163">
        <v>718</v>
      </c>
      <c r="W163" s="165">
        <v>721</v>
      </c>
      <c r="X163" s="163">
        <v>809</v>
      </c>
      <c r="Y163" s="165">
        <v>761</v>
      </c>
      <c r="Z163" s="163">
        <v>854</v>
      </c>
      <c r="AA163" s="165">
        <v>770</v>
      </c>
      <c r="AB163" s="163">
        <v>730</v>
      </c>
      <c r="AC163" s="165">
        <v>760</v>
      </c>
      <c r="AD163" s="163">
        <v>646</v>
      </c>
      <c r="AE163" s="165">
        <v>525</v>
      </c>
      <c r="AF163" s="163">
        <v>519</v>
      </c>
      <c r="AG163" s="165">
        <v>431</v>
      </c>
      <c r="AH163" s="163">
        <v>2552</v>
      </c>
      <c r="AI163" s="164">
        <v>2051</v>
      </c>
      <c r="AJ163" s="140"/>
      <c r="AK163" s="140"/>
      <c r="AL163" s="140"/>
      <c r="AM163" s="140"/>
    </row>
    <row r="164" spans="1:39">
      <c r="A164" s="1" t="s">
        <v>62</v>
      </c>
      <c r="B164" s="141"/>
      <c r="C164" s="163">
        <v>6068</v>
      </c>
      <c r="D164" s="164">
        <v>5686</v>
      </c>
      <c r="E164" s="165">
        <v>11754</v>
      </c>
      <c r="F164" s="163">
        <v>0</v>
      </c>
      <c r="G164" s="165">
        <v>1</v>
      </c>
      <c r="H164" s="163">
        <v>0</v>
      </c>
      <c r="I164" s="165">
        <v>0</v>
      </c>
      <c r="J164" s="164">
        <v>0</v>
      </c>
      <c r="K164" s="164">
        <v>0</v>
      </c>
      <c r="L164" s="163">
        <v>0</v>
      </c>
      <c r="M164" s="165">
        <v>0</v>
      </c>
      <c r="N164" s="164">
        <v>4</v>
      </c>
      <c r="O164" s="164">
        <v>3</v>
      </c>
      <c r="P164" s="163">
        <v>60</v>
      </c>
      <c r="Q164" s="165">
        <v>52</v>
      </c>
      <c r="R164" s="163">
        <v>221</v>
      </c>
      <c r="S164" s="165">
        <v>224</v>
      </c>
      <c r="T164" s="163">
        <v>339</v>
      </c>
      <c r="U164" s="165">
        <v>381</v>
      </c>
      <c r="V164" s="163">
        <v>458</v>
      </c>
      <c r="W164" s="165">
        <v>496</v>
      </c>
      <c r="X164" s="163">
        <v>555</v>
      </c>
      <c r="Y164" s="165">
        <v>554</v>
      </c>
      <c r="Z164" s="163">
        <v>602</v>
      </c>
      <c r="AA164" s="165">
        <v>606</v>
      </c>
      <c r="AB164" s="163">
        <v>584</v>
      </c>
      <c r="AC164" s="165">
        <v>602</v>
      </c>
      <c r="AD164" s="163">
        <v>505</v>
      </c>
      <c r="AE164" s="165">
        <v>484</v>
      </c>
      <c r="AF164" s="163">
        <v>420</v>
      </c>
      <c r="AG164" s="165">
        <v>380</v>
      </c>
      <c r="AH164" s="163">
        <v>2320</v>
      </c>
      <c r="AI164" s="164">
        <v>1903</v>
      </c>
      <c r="AJ164" s="140"/>
      <c r="AK164" s="140"/>
      <c r="AL164" s="140"/>
      <c r="AM164" s="140"/>
    </row>
    <row r="165" spans="1:39">
      <c r="A165" s="1" t="s">
        <v>63</v>
      </c>
      <c r="B165" s="141"/>
      <c r="C165" s="163">
        <v>1371</v>
      </c>
      <c r="D165" s="164">
        <v>1795</v>
      </c>
      <c r="E165" s="165">
        <v>3166</v>
      </c>
      <c r="F165" s="163">
        <v>1</v>
      </c>
      <c r="G165" s="165">
        <v>0</v>
      </c>
      <c r="H165" s="163">
        <v>0</v>
      </c>
      <c r="I165" s="165">
        <v>0</v>
      </c>
      <c r="J165" s="164">
        <v>0</v>
      </c>
      <c r="K165" s="164">
        <v>0</v>
      </c>
      <c r="L165" s="163">
        <v>9</v>
      </c>
      <c r="M165" s="165">
        <v>6</v>
      </c>
      <c r="N165" s="164">
        <v>74</v>
      </c>
      <c r="O165" s="164">
        <v>139</v>
      </c>
      <c r="P165" s="163">
        <v>237</v>
      </c>
      <c r="Q165" s="165">
        <v>279</v>
      </c>
      <c r="R165" s="163">
        <v>253</v>
      </c>
      <c r="S165" s="165">
        <v>323</v>
      </c>
      <c r="T165" s="163">
        <v>175</v>
      </c>
      <c r="U165" s="165">
        <v>231</v>
      </c>
      <c r="V165" s="163">
        <v>90</v>
      </c>
      <c r="W165" s="165">
        <v>140</v>
      </c>
      <c r="X165" s="163">
        <v>72</v>
      </c>
      <c r="Y165" s="165">
        <v>105</v>
      </c>
      <c r="Z165" s="163">
        <v>58</v>
      </c>
      <c r="AA165" s="165">
        <v>80</v>
      </c>
      <c r="AB165" s="163">
        <v>48</v>
      </c>
      <c r="AC165" s="165">
        <v>66</v>
      </c>
      <c r="AD165" s="163">
        <v>55</v>
      </c>
      <c r="AE165" s="165">
        <v>65</v>
      </c>
      <c r="AF165" s="163">
        <v>40</v>
      </c>
      <c r="AG165" s="165">
        <v>59</v>
      </c>
      <c r="AH165" s="163">
        <v>259</v>
      </c>
      <c r="AI165" s="164">
        <v>302</v>
      </c>
      <c r="AJ165" s="140"/>
      <c r="AK165" s="140"/>
      <c r="AL165" s="140"/>
      <c r="AM165" s="140"/>
    </row>
    <row r="166" spans="1:39">
      <c r="A166" s="1" t="s">
        <v>64</v>
      </c>
      <c r="B166" s="141"/>
      <c r="C166" s="163">
        <v>3682</v>
      </c>
      <c r="D166" s="164">
        <v>4992</v>
      </c>
      <c r="E166" s="165">
        <v>8674</v>
      </c>
      <c r="F166" s="163">
        <v>0</v>
      </c>
      <c r="G166" s="165">
        <v>0</v>
      </c>
      <c r="H166" s="163">
        <v>0</v>
      </c>
      <c r="I166" s="165">
        <v>0</v>
      </c>
      <c r="J166" s="164">
        <v>0</v>
      </c>
      <c r="K166" s="164">
        <v>0</v>
      </c>
      <c r="L166" s="163">
        <v>5</v>
      </c>
      <c r="M166" s="165">
        <v>15</v>
      </c>
      <c r="N166" s="164">
        <v>677</v>
      </c>
      <c r="O166" s="164">
        <v>970</v>
      </c>
      <c r="P166" s="163">
        <v>870</v>
      </c>
      <c r="Q166" s="165">
        <v>1230</v>
      </c>
      <c r="R166" s="163">
        <v>712</v>
      </c>
      <c r="S166" s="165">
        <v>864</v>
      </c>
      <c r="T166" s="163">
        <v>439</v>
      </c>
      <c r="U166" s="165">
        <v>505</v>
      </c>
      <c r="V166" s="163">
        <v>270</v>
      </c>
      <c r="W166" s="165">
        <v>295</v>
      </c>
      <c r="X166" s="163">
        <v>137</v>
      </c>
      <c r="Y166" s="165">
        <v>178</v>
      </c>
      <c r="Z166" s="163">
        <v>97</v>
      </c>
      <c r="AA166" s="165">
        <v>131</v>
      </c>
      <c r="AB166" s="163">
        <v>69</v>
      </c>
      <c r="AC166" s="165">
        <v>94</v>
      </c>
      <c r="AD166" s="163">
        <v>68</v>
      </c>
      <c r="AE166" s="165">
        <v>97</v>
      </c>
      <c r="AF166" s="163">
        <v>57</v>
      </c>
      <c r="AG166" s="165">
        <v>65</v>
      </c>
      <c r="AH166" s="163">
        <v>281</v>
      </c>
      <c r="AI166" s="164">
        <v>548</v>
      </c>
      <c r="AJ166" s="140"/>
      <c r="AK166" s="140"/>
      <c r="AL166" s="140"/>
      <c r="AM166" s="140"/>
    </row>
    <row r="167" spans="1:39" ht="16.2" customHeight="1">
      <c r="B167" s="65" t="s">
        <v>66</v>
      </c>
      <c r="C167" s="9">
        <f>SUM(C163:C166,C161,C134,C126,C71,C37,C21,C15)</f>
        <v>140020</v>
      </c>
      <c r="D167" s="10">
        <f t="shared" ref="D167:AI167" si="0">SUM(D163:D166,D161,D134,D126,D71,D37,D21,D15)</f>
        <v>174122</v>
      </c>
      <c r="E167" s="11">
        <f t="shared" si="0"/>
        <v>314142</v>
      </c>
      <c r="F167" s="9">
        <f t="shared" si="0"/>
        <v>501</v>
      </c>
      <c r="G167" s="11">
        <f t="shared" si="0"/>
        <v>462</v>
      </c>
      <c r="H167" s="9">
        <f t="shared" si="0"/>
        <v>14389</v>
      </c>
      <c r="I167" s="11">
        <f t="shared" si="0"/>
        <v>18533</v>
      </c>
      <c r="J167" s="10">
        <f t="shared" si="0"/>
        <v>18093</v>
      </c>
      <c r="K167" s="10">
        <f t="shared" si="0"/>
        <v>22323</v>
      </c>
      <c r="L167" s="9">
        <f t="shared" si="0"/>
        <v>18782</v>
      </c>
      <c r="M167" s="11">
        <f t="shared" si="0"/>
        <v>23324</v>
      </c>
      <c r="N167" s="10">
        <f t="shared" si="0"/>
        <v>18685</v>
      </c>
      <c r="O167" s="10">
        <f t="shared" si="0"/>
        <v>23578</v>
      </c>
      <c r="P167" s="9">
        <f t="shared" si="0"/>
        <v>15871</v>
      </c>
      <c r="Q167" s="11">
        <f t="shared" si="0"/>
        <v>20085</v>
      </c>
      <c r="R167" s="9">
        <f t="shared" si="0"/>
        <v>11976</v>
      </c>
      <c r="S167" s="11">
        <f t="shared" si="0"/>
        <v>14183</v>
      </c>
      <c r="T167" s="9">
        <f t="shared" si="0"/>
        <v>7976</v>
      </c>
      <c r="U167" s="11">
        <f t="shared" si="0"/>
        <v>9612</v>
      </c>
      <c r="V167" s="9">
        <f t="shared" si="0"/>
        <v>5430</v>
      </c>
      <c r="W167" s="11">
        <f t="shared" si="0"/>
        <v>6533</v>
      </c>
      <c r="X167" s="9">
        <f t="shared" si="0"/>
        <v>4260</v>
      </c>
      <c r="Y167" s="11">
        <f t="shared" si="0"/>
        <v>5080</v>
      </c>
      <c r="Z167" s="9">
        <f t="shared" si="0"/>
        <v>3510</v>
      </c>
      <c r="AA167" s="11">
        <f t="shared" si="0"/>
        <v>4172</v>
      </c>
      <c r="AB167" s="9">
        <f t="shared" si="0"/>
        <v>3001</v>
      </c>
      <c r="AC167" s="11">
        <f t="shared" si="0"/>
        <v>3581</v>
      </c>
      <c r="AD167" s="9">
        <f t="shared" si="0"/>
        <v>2682</v>
      </c>
      <c r="AE167" s="11">
        <f t="shared" si="0"/>
        <v>2970</v>
      </c>
      <c r="AF167" s="9">
        <f t="shared" si="0"/>
        <v>2169</v>
      </c>
      <c r="AG167" s="11">
        <f t="shared" si="0"/>
        <v>2356</v>
      </c>
      <c r="AH167" s="9">
        <f t="shared" si="0"/>
        <v>12695</v>
      </c>
      <c r="AI167" s="10">
        <f t="shared" si="0"/>
        <v>17330</v>
      </c>
      <c r="AJ167" s="140"/>
      <c r="AK167" s="140"/>
      <c r="AL167" s="140"/>
      <c r="AM167" s="140"/>
    </row>
    <row r="168" spans="1:39">
      <c r="B168" s="141"/>
      <c r="C168" s="140"/>
      <c r="D168" s="140"/>
      <c r="E168" s="164"/>
      <c r="F168" s="164"/>
      <c r="G168" s="164"/>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row>
  </sheetData>
  <mergeCells count="19">
    <mergeCell ref="AB5:AC5"/>
    <mergeCell ref="V5:W5"/>
    <mergeCell ref="Z5:AA5"/>
    <mergeCell ref="A163:B163"/>
    <mergeCell ref="L5:M5"/>
    <mergeCell ref="N5:O5"/>
    <mergeCell ref="P5:Q5"/>
    <mergeCell ref="A2:AI2"/>
    <mergeCell ref="A3:AI3"/>
    <mergeCell ref="H5:I5"/>
    <mergeCell ref="R5:S5"/>
    <mergeCell ref="T5:U5"/>
    <mergeCell ref="AD5:AE5"/>
    <mergeCell ref="F5:G5"/>
    <mergeCell ref="C5:E5"/>
    <mergeCell ref="AF5:AG5"/>
    <mergeCell ref="X5:Y5"/>
    <mergeCell ref="AH5:AI5"/>
    <mergeCell ref="J5:K5"/>
  </mergeCells>
  <phoneticPr fontId="0" type="noConversion"/>
  <printOptions horizontalCentered="1"/>
  <pageMargins left="0" right="0" top="0.39370078740157483" bottom="0.39370078740157483" header="0.51181102362204722" footer="0.51181102362204722"/>
  <pageSetup paperSize="9" scale="70"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L454"/>
  <sheetViews>
    <sheetView zoomScaleNormal="100" workbookViewId="0"/>
  </sheetViews>
  <sheetFormatPr defaultRowHeight="13.2"/>
  <cols>
    <col min="1" max="2" width="1.109375" style="1" customWidth="1"/>
    <col min="3" max="3" width="63.5546875" style="15" customWidth="1"/>
    <col min="4" max="12" width="9.6640625" customWidth="1"/>
    <col min="13" max="13" width="9.44140625" bestFit="1" customWidth="1"/>
    <col min="14" max="14" width="37.88671875" customWidth="1"/>
  </cols>
  <sheetData>
    <row r="1" spans="1:12" ht="15" customHeight="1">
      <c r="A1" s="1" t="s">
        <v>43</v>
      </c>
    </row>
    <row r="2" spans="1:12" ht="15" customHeight="1">
      <c r="A2" s="651" t="s">
        <v>44</v>
      </c>
      <c r="B2" s="651"/>
      <c r="C2" s="665"/>
      <c r="D2" s="665"/>
      <c r="E2" s="665"/>
      <c r="F2" s="665"/>
      <c r="G2" s="665"/>
      <c r="H2" s="665"/>
      <c r="I2" s="665"/>
      <c r="J2" s="665"/>
      <c r="K2" s="665"/>
      <c r="L2" s="665"/>
    </row>
    <row r="3" spans="1:12">
      <c r="A3" s="651" t="s">
        <v>300</v>
      </c>
      <c r="B3" s="651"/>
      <c r="C3" s="651"/>
      <c r="D3" s="651"/>
      <c r="E3" s="651"/>
      <c r="F3" s="651"/>
      <c r="G3" s="651"/>
      <c r="H3" s="651"/>
      <c r="I3" s="651"/>
      <c r="J3" s="665"/>
      <c r="K3" s="665"/>
      <c r="L3" s="665"/>
    </row>
    <row r="4" spans="1:12" ht="13.8" thickBot="1">
      <c r="A4" s="29"/>
      <c r="B4" s="29"/>
      <c r="C4" s="29"/>
      <c r="D4" s="43"/>
      <c r="E4" s="43"/>
      <c r="F4" s="43"/>
      <c r="G4" s="43"/>
      <c r="H4" s="43"/>
      <c r="I4" s="43"/>
      <c r="J4" s="44"/>
      <c r="K4" s="44"/>
      <c r="L4" s="44"/>
    </row>
    <row r="5" spans="1:12" s="16" customFormat="1" ht="27" customHeight="1">
      <c r="A5" s="152"/>
      <c r="B5" s="152"/>
      <c r="C5" s="257"/>
      <c r="D5" s="662" t="s">
        <v>131</v>
      </c>
      <c r="E5" s="663"/>
      <c r="F5" s="664"/>
      <c r="G5" s="663" t="s">
        <v>132</v>
      </c>
      <c r="H5" s="663"/>
      <c r="I5" s="663"/>
      <c r="J5" s="662" t="s">
        <v>50</v>
      </c>
      <c r="K5" s="663"/>
      <c r="L5" s="663"/>
    </row>
    <row r="6" spans="1:12" s="16" customFormat="1" ht="15" customHeight="1">
      <c r="A6" s="154"/>
      <c r="B6" s="154"/>
      <c r="C6" s="155"/>
      <c r="D6" s="31" t="s">
        <v>51</v>
      </c>
      <c r="E6" s="32" t="s">
        <v>52</v>
      </c>
      <c r="F6" s="33" t="s">
        <v>53</v>
      </c>
      <c r="G6" s="32" t="s">
        <v>51</v>
      </c>
      <c r="H6" s="32" t="s">
        <v>52</v>
      </c>
      <c r="I6" s="32" t="s">
        <v>53</v>
      </c>
      <c r="J6" s="31" t="s">
        <v>51</v>
      </c>
      <c r="K6" s="32" t="s">
        <v>52</v>
      </c>
      <c r="L6" s="32" t="s">
        <v>53</v>
      </c>
    </row>
    <row r="7" spans="1:12" ht="15" customHeight="1">
      <c r="A7" s="1" t="s">
        <v>133</v>
      </c>
      <c r="D7" s="45"/>
      <c r="E7" s="46"/>
      <c r="F7" s="47"/>
      <c r="G7" s="46"/>
      <c r="H7" s="46"/>
      <c r="I7" s="46"/>
      <c r="J7" s="45"/>
      <c r="K7" s="46"/>
      <c r="L7" s="46"/>
    </row>
    <row r="8" spans="1:12" ht="13.5" customHeight="1">
      <c r="B8" s="1" t="s">
        <v>54</v>
      </c>
      <c r="D8" s="45"/>
      <c r="E8" s="46"/>
      <c r="F8" s="47"/>
      <c r="G8" s="46"/>
      <c r="H8" s="46"/>
      <c r="I8" s="46"/>
      <c r="J8" s="45"/>
      <c r="K8" s="46"/>
      <c r="L8" s="46"/>
    </row>
    <row r="9" spans="1:12" ht="13.5" customHeight="1">
      <c r="C9" s="141" t="s">
        <v>137</v>
      </c>
      <c r="D9" s="417">
        <v>101</v>
      </c>
      <c r="E9" s="418">
        <v>72</v>
      </c>
      <c r="F9" s="419">
        <v>173</v>
      </c>
      <c r="G9" s="418">
        <v>7</v>
      </c>
      <c r="H9" s="418">
        <v>10</v>
      </c>
      <c r="I9" s="418">
        <v>17</v>
      </c>
      <c r="J9" s="417">
        <v>108</v>
      </c>
      <c r="K9" s="418">
        <v>82</v>
      </c>
      <c r="L9" s="418">
        <v>190</v>
      </c>
    </row>
    <row r="10" spans="1:12" ht="13.5" customHeight="1">
      <c r="C10" s="141" t="s">
        <v>138</v>
      </c>
      <c r="D10" s="417">
        <v>73</v>
      </c>
      <c r="E10" s="418">
        <v>32</v>
      </c>
      <c r="F10" s="419">
        <v>105</v>
      </c>
      <c r="G10" s="418">
        <v>1</v>
      </c>
      <c r="H10" s="418">
        <v>3</v>
      </c>
      <c r="I10" s="418">
        <v>4</v>
      </c>
      <c r="J10" s="417">
        <v>74</v>
      </c>
      <c r="K10" s="418">
        <v>35</v>
      </c>
      <c r="L10" s="418">
        <v>109</v>
      </c>
    </row>
    <row r="11" spans="1:12" ht="13.5" customHeight="1">
      <c r="C11" s="141" t="s">
        <v>144</v>
      </c>
      <c r="D11" s="417">
        <v>5271</v>
      </c>
      <c r="E11" s="418">
        <v>2883</v>
      </c>
      <c r="F11" s="419">
        <v>8154</v>
      </c>
      <c r="G11" s="418">
        <v>454</v>
      </c>
      <c r="H11" s="418">
        <v>363</v>
      </c>
      <c r="I11" s="418">
        <v>817</v>
      </c>
      <c r="J11" s="417">
        <v>5725</v>
      </c>
      <c r="K11" s="418">
        <v>3246</v>
      </c>
      <c r="L11" s="418">
        <v>8971</v>
      </c>
    </row>
    <row r="12" spans="1:12" ht="13.5" customHeight="1">
      <c r="C12" s="141" t="s">
        <v>145</v>
      </c>
      <c r="D12" s="417">
        <v>87</v>
      </c>
      <c r="E12" s="418">
        <v>324</v>
      </c>
      <c r="F12" s="419">
        <v>411</v>
      </c>
      <c r="G12" s="418">
        <v>4</v>
      </c>
      <c r="H12" s="418">
        <v>33</v>
      </c>
      <c r="I12" s="418">
        <v>37</v>
      </c>
      <c r="J12" s="417">
        <v>91</v>
      </c>
      <c r="K12" s="418">
        <v>357</v>
      </c>
      <c r="L12" s="418">
        <v>448</v>
      </c>
    </row>
    <row r="13" spans="1:12" ht="13.5" customHeight="1">
      <c r="C13" s="141" t="s">
        <v>146</v>
      </c>
      <c r="D13" s="417">
        <v>2753</v>
      </c>
      <c r="E13" s="418">
        <v>294</v>
      </c>
      <c r="F13" s="419">
        <v>3047</v>
      </c>
      <c r="G13" s="418">
        <v>179</v>
      </c>
      <c r="H13" s="418">
        <v>24</v>
      </c>
      <c r="I13" s="418">
        <v>203</v>
      </c>
      <c r="J13" s="417">
        <v>2932</v>
      </c>
      <c r="K13" s="418">
        <v>318</v>
      </c>
      <c r="L13" s="418">
        <v>3250</v>
      </c>
    </row>
    <row r="14" spans="1:12" ht="13.5" customHeight="1">
      <c r="C14" s="141" t="s">
        <v>149</v>
      </c>
      <c r="D14" s="417">
        <v>536</v>
      </c>
      <c r="E14" s="418">
        <v>424</v>
      </c>
      <c r="F14" s="419">
        <v>960</v>
      </c>
      <c r="G14" s="418">
        <v>4</v>
      </c>
      <c r="H14" s="418">
        <v>10</v>
      </c>
      <c r="I14" s="418">
        <v>14</v>
      </c>
      <c r="J14" s="417">
        <v>540</v>
      </c>
      <c r="K14" s="418">
        <v>434</v>
      </c>
      <c r="L14" s="418">
        <v>974</v>
      </c>
    </row>
    <row r="15" spans="1:12" ht="13.5" customHeight="1">
      <c r="C15" s="141" t="s">
        <v>150</v>
      </c>
      <c r="D15" s="417">
        <v>1384</v>
      </c>
      <c r="E15" s="418">
        <v>3882</v>
      </c>
      <c r="F15" s="419">
        <v>5266</v>
      </c>
      <c r="G15" s="418">
        <v>59</v>
      </c>
      <c r="H15" s="418">
        <v>282</v>
      </c>
      <c r="I15" s="418">
        <v>341</v>
      </c>
      <c r="J15" s="417">
        <v>1443</v>
      </c>
      <c r="K15" s="418">
        <v>4164</v>
      </c>
      <c r="L15" s="418">
        <v>5607</v>
      </c>
    </row>
    <row r="16" spans="1:12" ht="13.5" customHeight="1">
      <c r="C16" s="65" t="s">
        <v>50</v>
      </c>
      <c r="D16" s="420">
        <v>10205</v>
      </c>
      <c r="E16" s="421">
        <v>7911</v>
      </c>
      <c r="F16" s="422">
        <v>18116</v>
      </c>
      <c r="G16" s="421">
        <v>708</v>
      </c>
      <c r="H16" s="421">
        <v>725</v>
      </c>
      <c r="I16" s="421">
        <v>1433</v>
      </c>
      <c r="J16" s="420">
        <v>10913</v>
      </c>
      <c r="K16" s="421">
        <v>8636</v>
      </c>
      <c r="L16" s="421">
        <v>19549</v>
      </c>
    </row>
    <row r="17" spans="2:12" ht="13.5" customHeight="1">
      <c r="B17" s="1" t="s">
        <v>55</v>
      </c>
      <c r="D17" s="423"/>
      <c r="E17" s="424"/>
      <c r="F17" s="425"/>
      <c r="G17" s="424"/>
      <c r="H17" s="424"/>
      <c r="I17" s="424"/>
      <c r="J17" s="423"/>
      <c r="K17" s="424"/>
      <c r="L17" s="424"/>
    </row>
    <row r="18" spans="2:12" ht="13.5" customHeight="1">
      <c r="C18" s="15" t="s">
        <v>137</v>
      </c>
      <c r="D18" s="417">
        <v>1</v>
      </c>
      <c r="E18" s="418">
        <v>0</v>
      </c>
      <c r="F18" s="419">
        <v>1</v>
      </c>
      <c r="G18" s="418">
        <v>0</v>
      </c>
      <c r="H18" s="418">
        <v>0</v>
      </c>
      <c r="I18" s="418">
        <v>0</v>
      </c>
      <c r="J18" s="417">
        <v>1</v>
      </c>
      <c r="K18" s="418">
        <v>0</v>
      </c>
      <c r="L18" s="418">
        <v>1</v>
      </c>
    </row>
    <row r="19" spans="2:12" ht="13.5" customHeight="1">
      <c r="C19" s="15" t="s">
        <v>144</v>
      </c>
      <c r="D19" s="417">
        <v>18</v>
      </c>
      <c r="E19" s="418">
        <v>9</v>
      </c>
      <c r="F19" s="419">
        <v>27</v>
      </c>
      <c r="G19" s="418">
        <v>0</v>
      </c>
      <c r="H19" s="418">
        <v>1</v>
      </c>
      <c r="I19" s="418">
        <v>1</v>
      </c>
      <c r="J19" s="417">
        <v>18</v>
      </c>
      <c r="K19" s="418">
        <v>10</v>
      </c>
      <c r="L19" s="418">
        <v>28</v>
      </c>
    </row>
    <row r="20" spans="2:12" ht="13.5" customHeight="1">
      <c r="C20" s="15" t="s">
        <v>146</v>
      </c>
      <c r="D20" s="417">
        <v>7</v>
      </c>
      <c r="E20" s="418">
        <v>1</v>
      </c>
      <c r="F20" s="419">
        <v>8</v>
      </c>
      <c r="G20" s="418">
        <v>0</v>
      </c>
      <c r="H20" s="418">
        <v>0</v>
      </c>
      <c r="I20" s="418">
        <v>0</v>
      </c>
      <c r="J20" s="417">
        <v>7</v>
      </c>
      <c r="K20" s="418">
        <v>1</v>
      </c>
      <c r="L20" s="418">
        <v>8</v>
      </c>
    </row>
    <row r="21" spans="2:12" ht="13.5" customHeight="1">
      <c r="C21" s="15" t="s">
        <v>150</v>
      </c>
      <c r="D21" s="417">
        <v>11</v>
      </c>
      <c r="E21" s="418">
        <v>27</v>
      </c>
      <c r="F21" s="419">
        <v>38</v>
      </c>
      <c r="G21" s="418">
        <v>0</v>
      </c>
      <c r="H21" s="418">
        <v>2</v>
      </c>
      <c r="I21" s="418">
        <v>2</v>
      </c>
      <c r="J21" s="417">
        <v>11</v>
      </c>
      <c r="K21" s="418">
        <v>29</v>
      </c>
      <c r="L21" s="418">
        <v>40</v>
      </c>
    </row>
    <row r="22" spans="2:12" ht="13.5" customHeight="1">
      <c r="C22" s="65" t="s">
        <v>50</v>
      </c>
      <c r="D22" s="420">
        <v>37</v>
      </c>
      <c r="E22" s="421">
        <v>37</v>
      </c>
      <c r="F22" s="422">
        <v>74</v>
      </c>
      <c r="G22" s="421">
        <v>0</v>
      </c>
      <c r="H22" s="421">
        <v>3</v>
      </c>
      <c r="I22" s="421">
        <v>3</v>
      </c>
      <c r="J22" s="420">
        <v>37</v>
      </c>
      <c r="K22" s="421">
        <v>40</v>
      </c>
      <c r="L22" s="421">
        <v>77</v>
      </c>
    </row>
    <row r="23" spans="2:12">
      <c r="B23" s="1" t="s">
        <v>56</v>
      </c>
      <c r="D23" s="5"/>
      <c r="E23" s="6"/>
      <c r="F23" s="7"/>
      <c r="G23" s="6"/>
      <c r="H23" s="6"/>
      <c r="I23" s="6"/>
      <c r="J23" s="5"/>
      <c r="K23" s="6"/>
      <c r="L23" s="6"/>
    </row>
    <row r="24" spans="2:12">
      <c r="C24" s="141" t="s">
        <v>134</v>
      </c>
      <c r="D24" s="5">
        <v>872</v>
      </c>
      <c r="E24" s="6">
        <v>1481</v>
      </c>
      <c r="F24" s="7">
        <v>2353</v>
      </c>
      <c r="G24" s="6">
        <v>62</v>
      </c>
      <c r="H24" s="6">
        <v>229</v>
      </c>
      <c r="I24" s="6">
        <v>291</v>
      </c>
      <c r="J24" s="5">
        <v>934</v>
      </c>
      <c r="K24" s="6">
        <v>1710</v>
      </c>
      <c r="L24" s="6">
        <v>2644</v>
      </c>
    </row>
    <row r="25" spans="2:12">
      <c r="C25" s="141" t="s">
        <v>135</v>
      </c>
      <c r="D25" s="5">
        <v>230</v>
      </c>
      <c r="E25" s="6">
        <v>247</v>
      </c>
      <c r="F25" s="7">
        <v>477</v>
      </c>
      <c r="G25" s="6">
        <v>10</v>
      </c>
      <c r="H25" s="6">
        <v>17</v>
      </c>
      <c r="I25" s="6">
        <v>27</v>
      </c>
      <c r="J25" s="5">
        <v>240</v>
      </c>
      <c r="K25" s="6">
        <v>264</v>
      </c>
      <c r="L25" s="6">
        <v>504</v>
      </c>
    </row>
    <row r="26" spans="2:12" ht="14.4" customHeight="1">
      <c r="C26" s="141" t="s">
        <v>136</v>
      </c>
      <c r="D26" s="5">
        <v>100</v>
      </c>
      <c r="E26" s="6">
        <v>58</v>
      </c>
      <c r="F26" s="7">
        <v>158</v>
      </c>
      <c r="G26" s="6">
        <v>7</v>
      </c>
      <c r="H26" s="6">
        <v>7</v>
      </c>
      <c r="I26" s="6">
        <v>14</v>
      </c>
      <c r="J26" s="5">
        <v>107</v>
      </c>
      <c r="K26" s="6">
        <v>65</v>
      </c>
      <c r="L26" s="6">
        <v>172</v>
      </c>
    </row>
    <row r="27" spans="2:12">
      <c r="C27" s="141" t="s">
        <v>137</v>
      </c>
      <c r="D27" s="5">
        <v>1163</v>
      </c>
      <c r="E27" s="6">
        <v>1506</v>
      </c>
      <c r="F27" s="7">
        <v>2669</v>
      </c>
      <c r="G27" s="6">
        <v>23</v>
      </c>
      <c r="H27" s="6">
        <v>61</v>
      </c>
      <c r="I27" s="6">
        <v>84</v>
      </c>
      <c r="J27" s="5">
        <v>1186</v>
      </c>
      <c r="K27" s="6">
        <v>1567</v>
      </c>
      <c r="L27" s="6">
        <v>2753</v>
      </c>
    </row>
    <row r="28" spans="2:12">
      <c r="C28" s="141" t="s">
        <v>139</v>
      </c>
      <c r="D28" s="5">
        <v>3233</v>
      </c>
      <c r="E28" s="6">
        <v>15014</v>
      </c>
      <c r="F28" s="7">
        <v>18247</v>
      </c>
      <c r="G28" s="6">
        <v>154</v>
      </c>
      <c r="H28" s="6">
        <v>1288</v>
      </c>
      <c r="I28" s="6">
        <v>1442</v>
      </c>
      <c r="J28" s="5">
        <v>3387</v>
      </c>
      <c r="K28" s="6">
        <v>16302</v>
      </c>
      <c r="L28" s="6">
        <v>19689</v>
      </c>
    </row>
    <row r="29" spans="2:12" ht="13.5" customHeight="1">
      <c r="C29" s="141" t="s">
        <v>141</v>
      </c>
      <c r="D29" s="5">
        <v>29</v>
      </c>
      <c r="E29" s="6">
        <v>16</v>
      </c>
      <c r="F29" s="7">
        <v>45</v>
      </c>
      <c r="G29" s="6">
        <v>0</v>
      </c>
      <c r="H29" s="6">
        <v>0</v>
      </c>
      <c r="I29" s="6">
        <v>0</v>
      </c>
      <c r="J29" s="5">
        <v>29</v>
      </c>
      <c r="K29" s="6">
        <v>16</v>
      </c>
      <c r="L29" s="6">
        <v>45</v>
      </c>
    </row>
    <row r="30" spans="2:12">
      <c r="C30" s="15" t="s">
        <v>142</v>
      </c>
      <c r="D30" s="5">
        <v>523</v>
      </c>
      <c r="E30" s="6">
        <v>190</v>
      </c>
      <c r="F30" s="7">
        <v>713</v>
      </c>
      <c r="G30" s="6">
        <v>10</v>
      </c>
      <c r="H30" s="6">
        <v>2</v>
      </c>
      <c r="I30" s="6">
        <v>12</v>
      </c>
      <c r="J30" s="5">
        <v>533</v>
      </c>
      <c r="K30" s="6">
        <v>192</v>
      </c>
      <c r="L30" s="6">
        <v>725</v>
      </c>
    </row>
    <row r="31" spans="2:12">
      <c r="C31" s="141" t="s">
        <v>143</v>
      </c>
      <c r="D31" s="5">
        <v>39</v>
      </c>
      <c r="E31" s="6">
        <v>683</v>
      </c>
      <c r="F31" s="7">
        <v>722</v>
      </c>
      <c r="G31" s="6">
        <v>2</v>
      </c>
      <c r="H31" s="6">
        <v>33</v>
      </c>
      <c r="I31" s="6">
        <v>35</v>
      </c>
      <c r="J31" s="5">
        <v>41</v>
      </c>
      <c r="K31" s="6">
        <v>716</v>
      </c>
      <c r="L31" s="6">
        <v>757</v>
      </c>
    </row>
    <row r="32" spans="2:12">
      <c r="C32" s="141" t="s">
        <v>144</v>
      </c>
      <c r="D32" s="5">
        <v>13391</v>
      </c>
      <c r="E32" s="6">
        <v>14532</v>
      </c>
      <c r="F32" s="7">
        <v>27923</v>
      </c>
      <c r="G32" s="6">
        <v>1207</v>
      </c>
      <c r="H32" s="6">
        <v>1505</v>
      </c>
      <c r="I32" s="6">
        <v>2712</v>
      </c>
      <c r="J32" s="5">
        <v>14598</v>
      </c>
      <c r="K32" s="6">
        <v>16037</v>
      </c>
      <c r="L32" s="6">
        <v>30635</v>
      </c>
    </row>
    <row r="33" spans="2:12">
      <c r="C33" s="141" t="s">
        <v>146</v>
      </c>
      <c r="D33" s="5">
        <v>17000</v>
      </c>
      <c r="E33" s="6">
        <v>3599</v>
      </c>
      <c r="F33" s="7">
        <v>20599</v>
      </c>
      <c r="G33" s="6">
        <v>1023</v>
      </c>
      <c r="H33" s="6">
        <v>385</v>
      </c>
      <c r="I33" s="6">
        <v>1408</v>
      </c>
      <c r="J33" s="5">
        <v>18023</v>
      </c>
      <c r="K33" s="6">
        <v>3984</v>
      </c>
      <c r="L33" s="6">
        <v>22007</v>
      </c>
    </row>
    <row r="34" spans="2:12">
      <c r="C34" s="141" t="s">
        <v>147</v>
      </c>
      <c r="D34" s="5">
        <v>183</v>
      </c>
      <c r="E34" s="6">
        <v>82</v>
      </c>
      <c r="F34" s="7">
        <v>265</v>
      </c>
      <c r="G34" s="6">
        <v>20</v>
      </c>
      <c r="H34" s="6">
        <v>23</v>
      </c>
      <c r="I34" s="6">
        <v>43</v>
      </c>
      <c r="J34" s="5">
        <v>203</v>
      </c>
      <c r="K34" s="6">
        <v>105</v>
      </c>
      <c r="L34" s="6">
        <v>308</v>
      </c>
    </row>
    <row r="35" spans="2:12">
      <c r="C35" s="141" t="s">
        <v>148</v>
      </c>
      <c r="D35" s="5">
        <v>28</v>
      </c>
      <c r="E35" s="6">
        <v>0</v>
      </c>
      <c r="F35" s="7">
        <v>28</v>
      </c>
      <c r="G35" s="6">
        <v>13</v>
      </c>
      <c r="H35" s="6">
        <v>2</v>
      </c>
      <c r="I35" s="6">
        <v>15</v>
      </c>
      <c r="J35" s="5">
        <v>41</v>
      </c>
      <c r="K35" s="6">
        <v>2</v>
      </c>
      <c r="L35" s="6">
        <v>43</v>
      </c>
    </row>
    <row r="36" spans="2:12">
      <c r="C36" s="141" t="s">
        <v>149</v>
      </c>
      <c r="D36" s="5">
        <v>5811</v>
      </c>
      <c r="E36" s="6">
        <v>12806</v>
      </c>
      <c r="F36" s="7">
        <v>18617</v>
      </c>
      <c r="G36" s="6">
        <v>145</v>
      </c>
      <c r="H36" s="6">
        <v>409</v>
      </c>
      <c r="I36" s="6">
        <v>554</v>
      </c>
      <c r="J36" s="5">
        <v>5956</v>
      </c>
      <c r="K36" s="6">
        <v>13215</v>
      </c>
      <c r="L36" s="6">
        <v>19171</v>
      </c>
    </row>
    <row r="37" spans="2:12">
      <c r="C37" s="141" t="s">
        <v>150</v>
      </c>
      <c r="D37" s="5">
        <v>2834</v>
      </c>
      <c r="E37" s="6">
        <v>12989</v>
      </c>
      <c r="F37" s="71">
        <v>15823</v>
      </c>
      <c r="G37" s="6">
        <v>102</v>
      </c>
      <c r="H37" s="6">
        <v>557</v>
      </c>
      <c r="I37" s="6">
        <v>659</v>
      </c>
      <c r="J37" s="5">
        <v>2936</v>
      </c>
      <c r="K37" s="6">
        <v>13546</v>
      </c>
      <c r="L37" s="6">
        <v>16482</v>
      </c>
    </row>
    <row r="38" spans="2:12">
      <c r="C38" s="65" t="s">
        <v>50</v>
      </c>
      <c r="D38" s="9">
        <v>45436</v>
      </c>
      <c r="E38" s="10">
        <v>63203</v>
      </c>
      <c r="F38" s="10">
        <v>108639</v>
      </c>
      <c r="G38" s="9">
        <v>2778</v>
      </c>
      <c r="H38" s="10">
        <v>4518</v>
      </c>
      <c r="I38" s="10">
        <v>7296</v>
      </c>
      <c r="J38" s="9">
        <v>48214</v>
      </c>
      <c r="K38" s="10">
        <v>67721</v>
      </c>
      <c r="L38" s="10">
        <v>115935</v>
      </c>
    </row>
    <row r="39" spans="2:12">
      <c r="B39" s="1" t="s">
        <v>299</v>
      </c>
      <c r="C39" s="65"/>
      <c r="D39" s="12"/>
      <c r="E39" s="13"/>
      <c r="F39" s="14"/>
      <c r="G39" s="13"/>
      <c r="H39" s="13"/>
      <c r="I39" s="13"/>
      <c r="J39" s="12"/>
      <c r="K39" s="13"/>
      <c r="L39" s="13"/>
    </row>
    <row r="40" spans="2:12">
      <c r="C40" s="141" t="s">
        <v>135</v>
      </c>
      <c r="D40" s="163">
        <v>988</v>
      </c>
      <c r="E40" s="164">
        <v>1533</v>
      </c>
      <c r="F40" s="165">
        <v>2521</v>
      </c>
      <c r="G40" s="164">
        <v>194</v>
      </c>
      <c r="H40" s="164">
        <v>351</v>
      </c>
      <c r="I40" s="164">
        <v>545</v>
      </c>
      <c r="J40" s="163">
        <v>1182</v>
      </c>
      <c r="K40" s="164">
        <v>1884</v>
      </c>
      <c r="L40" s="164">
        <v>3066</v>
      </c>
    </row>
    <row r="41" spans="2:12" ht="13.2" customHeight="1">
      <c r="C41" s="141" t="s">
        <v>147</v>
      </c>
      <c r="D41" s="163">
        <v>483</v>
      </c>
      <c r="E41" s="164">
        <v>372</v>
      </c>
      <c r="F41" s="165">
        <v>855</v>
      </c>
      <c r="G41" s="164">
        <v>206</v>
      </c>
      <c r="H41" s="164">
        <v>190</v>
      </c>
      <c r="I41" s="164">
        <v>396</v>
      </c>
      <c r="J41" s="163">
        <v>689</v>
      </c>
      <c r="K41" s="164">
        <v>562</v>
      </c>
      <c r="L41" s="164">
        <v>1251</v>
      </c>
    </row>
    <row r="42" spans="2:12" ht="13.95" customHeight="1">
      <c r="C42" s="344" t="s">
        <v>148</v>
      </c>
      <c r="D42" s="164">
        <v>146</v>
      </c>
      <c r="E42" s="164">
        <v>35</v>
      </c>
      <c r="F42" s="165">
        <v>181</v>
      </c>
      <c r="G42" s="164">
        <v>114</v>
      </c>
      <c r="H42" s="164">
        <v>20</v>
      </c>
      <c r="I42" s="164">
        <v>134</v>
      </c>
      <c r="J42" s="163">
        <v>260</v>
      </c>
      <c r="K42" s="164">
        <v>55</v>
      </c>
      <c r="L42" s="164">
        <v>315</v>
      </c>
    </row>
    <row r="43" spans="2:12">
      <c r="C43" s="65" t="s">
        <v>50</v>
      </c>
      <c r="D43" s="9">
        <v>1617</v>
      </c>
      <c r="E43" s="10">
        <v>1940</v>
      </c>
      <c r="F43" s="10">
        <v>3557</v>
      </c>
      <c r="G43" s="9">
        <v>514</v>
      </c>
      <c r="H43" s="10">
        <v>561</v>
      </c>
      <c r="I43" s="10">
        <v>1075</v>
      </c>
      <c r="J43" s="9">
        <v>2131</v>
      </c>
      <c r="K43" s="10">
        <v>2501</v>
      </c>
      <c r="L43" s="10">
        <v>4632</v>
      </c>
    </row>
    <row r="44" spans="2:12">
      <c r="B44" s="1" t="s">
        <v>58</v>
      </c>
      <c r="C44" s="65"/>
      <c r="D44" s="12"/>
      <c r="E44" s="13"/>
      <c r="F44" s="14"/>
      <c r="G44" s="13"/>
      <c r="H44" s="13"/>
      <c r="I44" s="13"/>
      <c r="J44" s="12"/>
      <c r="K44" s="13"/>
      <c r="L44" s="13"/>
    </row>
    <row r="45" spans="2:12">
      <c r="C45" s="141" t="s">
        <v>135</v>
      </c>
      <c r="D45" s="163">
        <v>361</v>
      </c>
      <c r="E45" s="164">
        <v>592</v>
      </c>
      <c r="F45" s="165">
        <v>953</v>
      </c>
      <c r="G45" s="164">
        <v>120</v>
      </c>
      <c r="H45" s="164">
        <v>221</v>
      </c>
      <c r="I45" s="164">
        <v>341</v>
      </c>
      <c r="J45" s="163">
        <v>481</v>
      </c>
      <c r="K45" s="164">
        <v>813</v>
      </c>
      <c r="L45" s="164">
        <v>1294</v>
      </c>
    </row>
    <row r="46" spans="2:12">
      <c r="C46" s="344" t="s">
        <v>147</v>
      </c>
      <c r="D46" s="163">
        <v>363</v>
      </c>
      <c r="E46" s="164">
        <v>266</v>
      </c>
      <c r="F46" s="165">
        <v>629</v>
      </c>
      <c r="G46" s="164">
        <v>233</v>
      </c>
      <c r="H46" s="164">
        <v>262</v>
      </c>
      <c r="I46" s="164">
        <v>495</v>
      </c>
      <c r="J46" s="163">
        <v>596</v>
      </c>
      <c r="K46" s="164">
        <v>528</v>
      </c>
      <c r="L46" s="164">
        <v>1124</v>
      </c>
    </row>
    <row r="47" spans="2:12">
      <c r="C47" s="344" t="s">
        <v>148</v>
      </c>
      <c r="D47" s="163">
        <v>65</v>
      </c>
      <c r="E47" s="164">
        <v>15</v>
      </c>
      <c r="F47" s="165">
        <v>80</v>
      </c>
      <c r="G47" s="164">
        <v>22</v>
      </c>
      <c r="H47" s="164">
        <v>4</v>
      </c>
      <c r="I47" s="164">
        <v>26</v>
      </c>
      <c r="J47" s="163">
        <v>87</v>
      </c>
      <c r="K47" s="164">
        <v>19</v>
      </c>
      <c r="L47" s="164">
        <v>106</v>
      </c>
    </row>
    <row r="48" spans="2:12">
      <c r="C48" s="65" t="s">
        <v>50</v>
      </c>
      <c r="D48" s="9">
        <v>789</v>
      </c>
      <c r="E48" s="10">
        <v>873</v>
      </c>
      <c r="F48" s="10">
        <v>1662</v>
      </c>
      <c r="G48" s="9">
        <v>375</v>
      </c>
      <c r="H48" s="10">
        <v>487</v>
      </c>
      <c r="I48" s="10">
        <v>862</v>
      </c>
      <c r="J48" s="9">
        <v>1164</v>
      </c>
      <c r="K48" s="10">
        <v>1360</v>
      </c>
      <c r="L48" s="10">
        <v>2524</v>
      </c>
    </row>
    <row r="49" spans="2:12">
      <c r="C49" s="65" t="s">
        <v>301</v>
      </c>
      <c r="D49" s="12">
        <f t="shared" ref="D49:L49" si="0">SUM(D48,D43,D38,D16,D22)</f>
        <v>58084</v>
      </c>
      <c r="E49" s="13">
        <f t="shared" si="0"/>
        <v>73964</v>
      </c>
      <c r="F49" s="14">
        <f t="shared" si="0"/>
        <v>132048</v>
      </c>
      <c r="G49" s="13">
        <f t="shared" si="0"/>
        <v>4375</v>
      </c>
      <c r="H49" s="13">
        <f t="shared" si="0"/>
        <v>6294</v>
      </c>
      <c r="I49" s="13">
        <f t="shared" si="0"/>
        <v>10669</v>
      </c>
      <c r="J49" s="12">
        <f t="shared" si="0"/>
        <v>62459</v>
      </c>
      <c r="K49" s="13">
        <f t="shared" si="0"/>
        <v>80258</v>
      </c>
      <c r="L49" s="13">
        <f t="shared" si="0"/>
        <v>142717</v>
      </c>
    </row>
    <row r="50" spans="2:12">
      <c r="C50" s="65"/>
      <c r="D50" s="12"/>
      <c r="E50" s="13"/>
      <c r="F50" s="14"/>
      <c r="G50" s="13"/>
      <c r="H50" s="13"/>
      <c r="I50" s="13"/>
      <c r="J50" s="12"/>
      <c r="K50" s="13"/>
      <c r="L50" s="13"/>
    </row>
    <row r="51" spans="2:12">
      <c r="B51" s="1" t="s">
        <v>59</v>
      </c>
      <c r="C51" s="65"/>
      <c r="D51" s="12"/>
      <c r="E51" s="13"/>
      <c r="F51" s="14"/>
      <c r="G51" s="13"/>
      <c r="H51" s="13"/>
      <c r="I51" s="13"/>
      <c r="J51" s="12"/>
      <c r="K51" s="13"/>
      <c r="L51" s="13"/>
    </row>
    <row r="52" spans="2:12">
      <c r="C52" s="162" t="s">
        <v>134</v>
      </c>
      <c r="D52" s="163">
        <v>21</v>
      </c>
      <c r="E52" s="164">
        <v>20</v>
      </c>
      <c r="F52" s="165">
        <v>41</v>
      </c>
      <c r="G52" s="164">
        <v>0</v>
      </c>
      <c r="H52" s="164">
        <v>1</v>
      </c>
      <c r="I52" s="164">
        <v>1</v>
      </c>
      <c r="J52" s="163">
        <v>21</v>
      </c>
      <c r="K52" s="164">
        <v>21</v>
      </c>
      <c r="L52" s="164">
        <v>42</v>
      </c>
    </row>
    <row r="53" spans="2:12">
      <c r="C53" s="141" t="s">
        <v>139</v>
      </c>
      <c r="D53" s="163">
        <v>144</v>
      </c>
      <c r="E53" s="164">
        <v>590</v>
      </c>
      <c r="F53" s="165">
        <v>734</v>
      </c>
      <c r="G53" s="164">
        <v>4</v>
      </c>
      <c r="H53" s="164">
        <v>27</v>
      </c>
      <c r="I53" s="164">
        <v>31</v>
      </c>
      <c r="J53" s="163">
        <v>148</v>
      </c>
      <c r="K53" s="164">
        <v>617</v>
      </c>
      <c r="L53" s="164">
        <v>765</v>
      </c>
    </row>
    <row r="54" spans="2:12" ht="26.4">
      <c r="C54" s="15" t="s">
        <v>140</v>
      </c>
      <c r="D54" s="163">
        <v>7</v>
      </c>
      <c r="E54" s="164">
        <v>50</v>
      </c>
      <c r="F54" s="165">
        <v>57</v>
      </c>
      <c r="G54" s="164">
        <v>3</v>
      </c>
      <c r="H54" s="164">
        <v>1</v>
      </c>
      <c r="I54" s="164">
        <v>4</v>
      </c>
      <c r="J54" s="163">
        <v>10</v>
      </c>
      <c r="K54" s="164">
        <v>51</v>
      </c>
      <c r="L54" s="164">
        <v>61</v>
      </c>
    </row>
    <row r="55" spans="2:12">
      <c r="C55" s="141" t="s">
        <v>144</v>
      </c>
      <c r="D55" s="163">
        <v>225</v>
      </c>
      <c r="E55" s="164">
        <v>182</v>
      </c>
      <c r="F55" s="165">
        <v>407</v>
      </c>
      <c r="G55" s="164">
        <v>21</v>
      </c>
      <c r="H55" s="164">
        <v>25</v>
      </c>
      <c r="I55" s="164">
        <v>46</v>
      </c>
      <c r="J55" s="163">
        <v>246</v>
      </c>
      <c r="K55" s="164">
        <v>207</v>
      </c>
      <c r="L55" s="164">
        <v>453</v>
      </c>
    </row>
    <row r="56" spans="2:12">
      <c r="C56" s="141" t="s">
        <v>149</v>
      </c>
      <c r="D56" s="163">
        <v>99</v>
      </c>
      <c r="E56" s="164">
        <v>881</v>
      </c>
      <c r="F56" s="165">
        <v>980</v>
      </c>
      <c r="G56" s="164">
        <v>1</v>
      </c>
      <c r="H56" s="164">
        <v>5</v>
      </c>
      <c r="I56" s="164">
        <v>6</v>
      </c>
      <c r="J56" s="163">
        <v>100</v>
      </c>
      <c r="K56" s="164">
        <v>886</v>
      </c>
      <c r="L56" s="164">
        <v>986</v>
      </c>
    </row>
    <row r="57" spans="2:12">
      <c r="C57" s="141" t="s">
        <v>150</v>
      </c>
      <c r="D57" s="163">
        <v>5</v>
      </c>
      <c r="E57" s="164">
        <v>88</v>
      </c>
      <c r="F57" s="165">
        <v>93</v>
      </c>
      <c r="G57" s="164">
        <v>0</v>
      </c>
      <c r="H57" s="164">
        <v>2</v>
      </c>
      <c r="I57" s="164">
        <v>2</v>
      </c>
      <c r="J57" s="163">
        <v>5</v>
      </c>
      <c r="K57" s="164">
        <v>90</v>
      </c>
      <c r="L57" s="164">
        <v>95</v>
      </c>
    </row>
    <row r="58" spans="2:12">
      <c r="C58" s="65" t="s">
        <v>50</v>
      </c>
      <c r="D58" s="9">
        <v>501</v>
      </c>
      <c r="E58" s="10">
        <v>1811</v>
      </c>
      <c r="F58" s="11">
        <v>2312</v>
      </c>
      <c r="G58" s="10">
        <v>29</v>
      </c>
      <c r="H58" s="10">
        <v>61</v>
      </c>
      <c r="I58" s="10">
        <v>90</v>
      </c>
      <c r="J58" s="9">
        <v>530</v>
      </c>
      <c r="K58" s="10">
        <v>1872</v>
      </c>
      <c r="L58" s="10">
        <v>2402</v>
      </c>
    </row>
    <row r="59" spans="2:12">
      <c r="B59" s="1" t="s">
        <v>60</v>
      </c>
      <c r="C59" s="65"/>
      <c r="D59" s="12"/>
      <c r="E59" s="13"/>
      <c r="F59" s="14"/>
      <c r="G59" s="13"/>
      <c r="H59" s="13"/>
      <c r="I59" s="13"/>
      <c r="J59" s="12"/>
      <c r="K59" s="13"/>
      <c r="L59" s="13"/>
    </row>
    <row r="60" spans="2:12">
      <c r="C60" s="162" t="s">
        <v>135</v>
      </c>
      <c r="D60" s="163">
        <v>1</v>
      </c>
      <c r="E60" s="164">
        <v>1</v>
      </c>
      <c r="F60" s="165">
        <v>2</v>
      </c>
      <c r="G60" s="164">
        <v>3</v>
      </c>
      <c r="H60" s="164">
        <v>6</v>
      </c>
      <c r="I60" s="164">
        <v>9</v>
      </c>
      <c r="J60" s="163">
        <v>4</v>
      </c>
      <c r="K60" s="164">
        <v>7</v>
      </c>
      <c r="L60" s="164">
        <v>11</v>
      </c>
    </row>
    <row r="61" spans="2:12">
      <c r="C61" s="141" t="s">
        <v>147</v>
      </c>
      <c r="D61" s="163">
        <v>1</v>
      </c>
      <c r="E61" s="164">
        <v>1</v>
      </c>
      <c r="F61" s="165">
        <v>2</v>
      </c>
      <c r="G61" s="164">
        <v>8</v>
      </c>
      <c r="H61" s="164">
        <v>8</v>
      </c>
      <c r="I61" s="164">
        <v>16</v>
      </c>
      <c r="J61" s="163">
        <v>9</v>
      </c>
      <c r="K61" s="164">
        <v>9</v>
      </c>
      <c r="L61" s="164">
        <v>18</v>
      </c>
    </row>
    <row r="62" spans="2:12">
      <c r="C62" s="326" t="s">
        <v>50</v>
      </c>
      <c r="D62" s="9">
        <v>2</v>
      </c>
      <c r="E62" s="10">
        <v>2</v>
      </c>
      <c r="F62" s="10">
        <v>4</v>
      </c>
      <c r="G62" s="9">
        <v>11</v>
      </c>
      <c r="H62" s="10">
        <v>14</v>
      </c>
      <c r="I62" s="10">
        <v>25</v>
      </c>
      <c r="J62" s="9">
        <v>13</v>
      </c>
      <c r="K62" s="10">
        <v>16</v>
      </c>
      <c r="L62" s="10">
        <v>29</v>
      </c>
    </row>
    <row r="63" spans="2:12">
      <c r="B63" s="1" t="s">
        <v>63</v>
      </c>
      <c r="C63" s="65"/>
      <c r="D63" s="12"/>
      <c r="E63" s="13"/>
      <c r="F63" s="14"/>
      <c r="G63" s="13"/>
      <c r="H63" s="13"/>
      <c r="I63" s="13"/>
      <c r="J63" s="12"/>
      <c r="K63" s="13"/>
      <c r="L63" s="13"/>
    </row>
    <row r="64" spans="2:12">
      <c r="C64" s="141" t="s">
        <v>135</v>
      </c>
      <c r="D64" s="163">
        <v>2</v>
      </c>
      <c r="E64" s="164">
        <v>11</v>
      </c>
      <c r="F64" s="165">
        <v>13</v>
      </c>
      <c r="G64" s="164">
        <v>8</v>
      </c>
      <c r="H64" s="164">
        <v>20</v>
      </c>
      <c r="I64" s="164">
        <v>28</v>
      </c>
      <c r="J64" s="163">
        <v>10</v>
      </c>
      <c r="K64" s="164">
        <v>31</v>
      </c>
      <c r="L64" s="164">
        <v>41</v>
      </c>
    </row>
    <row r="65" spans="1:12">
      <c r="C65" s="141" t="s">
        <v>147</v>
      </c>
      <c r="D65" s="168">
        <v>8</v>
      </c>
      <c r="E65" s="169">
        <v>7</v>
      </c>
      <c r="F65" s="172">
        <v>15</v>
      </c>
      <c r="G65" s="169">
        <v>17</v>
      </c>
      <c r="H65" s="169">
        <v>20</v>
      </c>
      <c r="I65" s="169">
        <v>37</v>
      </c>
      <c r="J65" s="168">
        <v>25</v>
      </c>
      <c r="K65" s="169">
        <v>27</v>
      </c>
      <c r="L65" s="169">
        <v>52</v>
      </c>
    </row>
    <row r="66" spans="1:12">
      <c r="C66" s="65" t="s">
        <v>50</v>
      </c>
      <c r="D66" s="12">
        <v>10</v>
      </c>
      <c r="E66" s="13">
        <v>18</v>
      </c>
      <c r="F66" s="14">
        <v>28</v>
      </c>
      <c r="G66" s="13">
        <v>25</v>
      </c>
      <c r="H66" s="13">
        <v>40</v>
      </c>
      <c r="I66" s="13">
        <v>65</v>
      </c>
      <c r="J66" s="12">
        <v>35</v>
      </c>
      <c r="K66" s="13">
        <v>58</v>
      </c>
      <c r="L66" s="13">
        <v>93</v>
      </c>
    </row>
    <row r="67" spans="1:12">
      <c r="B67" s="1" t="s">
        <v>64</v>
      </c>
      <c r="C67" s="65"/>
      <c r="D67" s="163"/>
      <c r="E67" s="164"/>
      <c r="F67" s="165"/>
      <c r="G67" s="164"/>
      <c r="H67" s="164"/>
      <c r="I67" s="164"/>
      <c r="J67" s="163"/>
      <c r="K67" s="164"/>
      <c r="L67" s="164"/>
    </row>
    <row r="68" spans="1:12">
      <c r="C68" s="141" t="s">
        <v>135</v>
      </c>
      <c r="D68" s="163">
        <v>8</v>
      </c>
      <c r="E68" s="164">
        <v>14</v>
      </c>
      <c r="F68" s="165">
        <v>22</v>
      </c>
      <c r="G68" s="164">
        <v>7</v>
      </c>
      <c r="H68" s="164">
        <v>15</v>
      </c>
      <c r="I68" s="164">
        <v>22</v>
      </c>
      <c r="J68" s="163">
        <v>15</v>
      </c>
      <c r="K68" s="164">
        <v>29</v>
      </c>
      <c r="L68" s="164">
        <v>44</v>
      </c>
    </row>
    <row r="69" spans="1:12">
      <c r="C69" s="141" t="s">
        <v>147</v>
      </c>
      <c r="D69" s="168">
        <v>5</v>
      </c>
      <c r="E69" s="169">
        <v>11</v>
      </c>
      <c r="F69" s="172">
        <v>16</v>
      </c>
      <c r="G69" s="169">
        <v>1</v>
      </c>
      <c r="H69" s="169">
        <v>10</v>
      </c>
      <c r="I69" s="169">
        <v>11</v>
      </c>
      <c r="J69" s="168">
        <v>6</v>
      </c>
      <c r="K69" s="169">
        <v>21</v>
      </c>
      <c r="L69" s="169">
        <v>27</v>
      </c>
    </row>
    <row r="70" spans="1:12">
      <c r="C70" s="65" t="s">
        <v>50</v>
      </c>
      <c r="D70" s="9">
        <v>13</v>
      </c>
      <c r="E70" s="10">
        <v>25</v>
      </c>
      <c r="F70" s="11">
        <v>38</v>
      </c>
      <c r="G70" s="10">
        <v>8</v>
      </c>
      <c r="H70" s="10">
        <v>25</v>
      </c>
      <c r="I70" s="10">
        <v>33</v>
      </c>
      <c r="J70" s="9">
        <v>21</v>
      </c>
      <c r="K70" s="10">
        <v>50</v>
      </c>
      <c r="L70" s="10">
        <v>71</v>
      </c>
    </row>
    <row r="71" spans="1:12">
      <c r="C71" s="65" t="s">
        <v>151</v>
      </c>
      <c r="D71" s="12">
        <f t="shared" ref="D71:L71" si="1">SUM(D70,D66,D62,D58,D49)</f>
        <v>58610</v>
      </c>
      <c r="E71" s="13">
        <f t="shared" si="1"/>
        <v>75820</v>
      </c>
      <c r="F71" s="14">
        <f t="shared" si="1"/>
        <v>134430</v>
      </c>
      <c r="G71" s="13">
        <f t="shared" si="1"/>
        <v>4448</v>
      </c>
      <c r="H71" s="13">
        <f t="shared" si="1"/>
        <v>6434</v>
      </c>
      <c r="I71" s="13">
        <f t="shared" si="1"/>
        <v>10882</v>
      </c>
      <c r="J71" s="12">
        <f t="shared" si="1"/>
        <v>63058</v>
      </c>
      <c r="K71" s="13">
        <f t="shared" si="1"/>
        <v>82254</v>
      </c>
      <c r="L71" s="13">
        <f t="shared" si="1"/>
        <v>145312</v>
      </c>
    </row>
    <row r="72" spans="1:12">
      <c r="C72" s="65"/>
      <c r="D72" s="12"/>
      <c r="E72" s="13"/>
      <c r="F72" s="14"/>
      <c r="G72" s="13"/>
      <c r="H72" s="13"/>
      <c r="I72" s="13"/>
      <c r="J72" s="12"/>
      <c r="K72" s="13"/>
      <c r="L72" s="13"/>
    </row>
    <row r="73" spans="1:12">
      <c r="A73" s="1" t="s">
        <v>152</v>
      </c>
      <c r="C73" s="65"/>
      <c r="D73" s="12"/>
      <c r="E73" s="13"/>
      <c r="F73" s="14"/>
      <c r="G73" s="13"/>
      <c r="H73" s="13"/>
      <c r="I73" s="13"/>
      <c r="J73" s="12"/>
      <c r="K73" s="13"/>
      <c r="L73" s="13"/>
    </row>
    <row r="74" spans="1:12">
      <c r="B74" s="1" t="s">
        <v>57</v>
      </c>
      <c r="C74" s="65"/>
      <c r="D74" s="163"/>
      <c r="E74" s="164"/>
      <c r="F74" s="165"/>
      <c r="G74" s="164"/>
      <c r="H74" s="164"/>
      <c r="I74" s="164"/>
      <c r="J74" s="163"/>
      <c r="K74" s="164"/>
      <c r="L74" s="164"/>
    </row>
    <row r="75" spans="1:12">
      <c r="C75" s="141" t="s">
        <v>153</v>
      </c>
      <c r="D75" s="163">
        <v>295</v>
      </c>
      <c r="E75" s="164">
        <v>602</v>
      </c>
      <c r="F75" s="165">
        <v>897</v>
      </c>
      <c r="G75" s="164">
        <v>10</v>
      </c>
      <c r="H75" s="164">
        <v>17</v>
      </c>
      <c r="I75" s="164">
        <v>27</v>
      </c>
      <c r="J75" s="163">
        <v>305</v>
      </c>
      <c r="K75" s="164">
        <v>619</v>
      </c>
      <c r="L75" s="164">
        <v>924</v>
      </c>
    </row>
    <row r="76" spans="1:12">
      <c r="C76" s="141" t="s">
        <v>134</v>
      </c>
      <c r="D76" s="163">
        <v>787</v>
      </c>
      <c r="E76" s="164">
        <v>1469</v>
      </c>
      <c r="F76" s="165">
        <v>2256</v>
      </c>
      <c r="G76" s="164">
        <v>46</v>
      </c>
      <c r="H76" s="164">
        <v>118</v>
      </c>
      <c r="I76" s="164">
        <v>164</v>
      </c>
      <c r="J76" s="163">
        <v>833</v>
      </c>
      <c r="K76" s="164">
        <v>1587</v>
      </c>
      <c r="L76" s="164">
        <v>2420</v>
      </c>
    </row>
    <row r="77" spans="1:12">
      <c r="C77" s="141" t="s">
        <v>173</v>
      </c>
      <c r="D77" s="163">
        <v>2248</v>
      </c>
      <c r="E77" s="164">
        <v>2518</v>
      </c>
      <c r="F77" s="165">
        <v>4766</v>
      </c>
      <c r="G77" s="164">
        <v>53</v>
      </c>
      <c r="H77" s="164">
        <v>64</v>
      </c>
      <c r="I77" s="164">
        <v>117</v>
      </c>
      <c r="J77" s="163">
        <v>2301</v>
      </c>
      <c r="K77" s="164">
        <v>2582</v>
      </c>
      <c r="L77" s="164">
        <v>4883</v>
      </c>
    </row>
    <row r="78" spans="1:12">
      <c r="C78" s="141" t="s">
        <v>190</v>
      </c>
      <c r="D78" s="163">
        <v>651</v>
      </c>
      <c r="E78" s="164">
        <v>2009</v>
      </c>
      <c r="F78" s="165">
        <v>2660</v>
      </c>
      <c r="G78" s="164">
        <v>54</v>
      </c>
      <c r="H78" s="164">
        <v>159</v>
      </c>
      <c r="I78" s="164">
        <v>213</v>
      </c>
      <c r="J78" s="163">
        <v>705</v>
      </c>
      <c r="K78" s="164">
        <v>2168</v>
      </c>
      <c r="L78" s="164">
        <v>2873</v>
      </c>
    </row>
    <row r="79" spans="1:12">
      <c r="C79" s="141" t="s">
        <v>137</v>
      </c>
      <c r="D79" s="163">
        <v>231</v>
      </c>
      <c r="E79" s="164">
        <v>234</v>
      </c>
      <c r="F79" s="165">
        <v>465</v>
      </c>
      <c r="G79" s="164">
        <v>0</v>
      </c>
      <c r="H79" s="164">
        <v>3</v>
      </c>
      <c r="I79" s="164">
        <v>3</v>
      </c>
      <c r="J79" s="163">
        <v>231</v>
      </c>
      <c r="K79" s="164">
        <v>237</v>
      </c>
      <c r="L79" s="164">
        <v>468</v>
      </c>
    </row>
    <row r="80" spans="1:12">
      <c r="C80" s="141" t="s">
        <v>196</v>
      </c>
      <c r="D80" s="163">
        <v>13</v>
      </c>
      <c r="E80" s="164">
        <v>71</v>
      </c>
      <c r="F80" s="165">
        <v>84</v>
      </c>
      <c r="G80" s="164">
        <v>3</v>
      </c>
      <c r="H80" s="164">
        <v>21</v>
      </c>
      <c r="I80" s="164">
        <v>24</v>
      </c>
      <c r="J80" s="163">
        <v>16</v>
      </c>
      <c r="K80" s="164">
        <v>92</v>
      </c>
      <c r="L80" s="164">
        <v>108</v>
      </c>
    </row>
    <row r="81" spans="3:12">
      <c r="C81" s="141" t="s">
        <v>199</v>
      </c>
      <c r="D81" s="163">
        <v>193</v>
      </c>
      <c r="E81" s="164">
        <v>788</v>
      </c>
      <c r="F81" s="165">
        <v>981</v>
      </c>
      <c r="G81" s="164">
        <v>104</v>
      </c>
      <c r="H81" s="164">
        <v>525</v>
      </c>
      <c r="I81" s="164">
        <v>629</v>
      </c>
      <c r="J81" s="163">
        <v>297</v>
      </c>
      <c r="K81" s="164">
        <v>1313</v>
      </c>
      <c r="L81" s="164">
        <v>1610</v>
      </c>
    </row>
    <row r="82" spans="3:12">
      <c r="C82" s="141" t="s">
        <v>203</v>
      </c>
      <c r="D82" s="163">
        <v>4011</v>
      </c>
      <c r="E82" s="164">
        <v>2408</v>
      </c>
      <c r="F82" s="165">
        <v>6419</v>
      </c>
      <c r="G82" s="164">
        <v>341</v>
      </c>
      <c r="H82" s="164">
        <v>257</v>
      </c>
      <c r="I82" s="164">
        <v>598</v>
      </c>
      <c r="J82" s="163">
        <v>4352</v>
      </c>
      <c r="K82" s="164">
        <v>2665</v>
      </c>
      <c r="L82" s="164">
        <v>7017</v>
      </c>
    </row>
    <row r="83" spans="3:12" ht="26.4">
      <c r="C83" s="141" t="s">
        <v>212</v>
      </c>
      <c r="D83" s="163">
        <v>112</v>
      </c>
      <c r="E83" s="164">
        <v>221</v>
      </c>
      <c r="F83" s="165">
        <v>333</v>
      </c>
      <c r="G83" s="164">
        <v>18</v>
      </c>
      <c r="H83" s="164">
        <v>21</v>
      </c>
      <c r="I83" s="164">
        <v>39</v>
      </c>
      <c r="J83" s="163">
        <v>130</v>
      </c>
      <c r="K83" s="164">
        <v>242</v>
      </c>
      <c r="L83" s="164">
        <v>372</v>
      </c>
    </row>
    <row r="84" spans="3:12">
      <c r="C84" s="141" t="s">
        <v>222</v>
      </c>
      <c r="D84" s="163">
        <v>403</v>
      </c>
      <c r="E84" s="164">
        <v>1446</v>
      </c>
      <c r="F84" s="165">
        <v>1849</v>
      </c>
      <c r="G84" s="164">
        <v>59</v>
      </c>
      <c r="H84" s="164">
        <v>105</v>
      </c>
      <c r="I84" s="164">
        <v>164</v>
      </c>
      <c r="J84" s="163">
        <v>462</v>
      </c>
      <c r="K84" s="164">
        <v>1551</v>
      </c>
      <c r="L84" s="164">
        <v>2013</v>
      </c>
    </row>
    <row r="85" spans="3:12">
      <c r="C85" s="141" t="s">
        <v>224</v>
      </c>
      <c r="D85" s="163">
        <v>1329</v>
      </c>
      <c r="E85" s="164">
        <v>2186</v>
      </c>
      <c r="F85" s="165">
        <v>3515</v>
      </c>
      <c r="G85" s="164">
        <v>85</v>
      </c>
      <c r="H85" s="164">
        <v>86</v>
      </c>
      <c r="I85" s="164">
        <v>171</v>
      </c>
      <c r="J85" s="163">
        <v>1414</v>
      </c>
      <c r="K85" s="164">
        <v>2272</v>
      </c>
      <c r="L85" s="164">
        <v>3686</v>
      </c>
    </row>
    <row r="86" spans="3:12" ht="15.6" customHeight="1">
      <c r="C86" s="141" t="s">
        <v>232</v>
      </c>
      <c r="D86" s="163">
        <v>860</v>
      </c>
      <c r="E86" s="164">
        <v>495</v>
      </c>
      <c r="F86" s="165">
        <v>1355</v>
      </c>
      <c r="G86" s="164">
        <v>35</v>
      </c>
      <c r="H86" s="164">
        <v>15</v>
      </c>
      <c r="I86" s="164">
        <v>50</v>
      </c>
      <c r="J86" s="163">
        <v>895</v>
      </c>
      <c r="K86" s="164">
        <v>510</v>
      </c>
      <c r="L86" s="164">
        <v>1405</v>
      </c>
    </row>
    <row r="87" spans="3:12" ht="13.2" customHeight="1">
      <c r="C87" s="141" t="s">
        <v>235</v>
      </c>
      <c r="D87" s="163">
        <v>220</v>
      </c>
      <c r="E87" s="164">
        <v>403</v>
      </c>
      <c r="F87" s="165">
        <v>623</v>
      </c>
      <c r="G87" s="164">
        <v>22</v>
      </c>
      <c r="H87" s="164">
        <v>29</v>
      </c>
      <c r="I87" s="164">
        <v>51</v>
      </c>
      <c r="J87" s="163">
        <v>242</v>
      </c>
      <c r="K87" s="164">
        <v>432</v>
      </c>
      <c r="L87" s="164">
        <v>674</v>
      </c>
    </row>
    <row r="88" spans="3:12" ht="12" customHeight="1">
      <c r="C88" s="141" t="s">
        <v>239</v>
      </c>
      <c r="D88" s="163">
        <v>44</v>
      </c>
      <c r="E88" s="164">
        <v>51</v>
      </c>
      <c r="F88" s="165">
        <v>95</v>
      </c>
      <c r="G88" s="164">
        <v>46</v>
      </c>
      <c r="H88" s="164">
        <v>30</v>
      </c>
      <c r="I88" s="164">
        <v>76</v>
      </c>
      <c r="J88" s="163">
        <v>90</v>
      </c>
      <c r="K88" s="164">
        <v>81</v>
      </c>
      <c r="L88" s="164">
        <v>171</v>
      </c>
    </row>
    <row r="89" spans="3:12">
      <c r="C89" s="141" t="s">
        <v>144</v>
      </c>
      <c r="D89" s="163">
        <v>2236</v>
      </c>
      <c r="E89" s="164">
        <v>1621</v>
      </c>
      <c r="F89" s="165">
        <v>3857</v>
      </c>
      <c r="G89" s="164">
        <v>412</v>
      </c>
      <c r="H89" s="164">
        <v>369</v>
      </c>
      <c r="I89" s="164">
        <v>781</v>
      </c>
      <c r="J89" s="163">
        <v>2648</v>
      </c>
      <c r="K89" s="164">
        <v>1990</v>
      </c>
      <c r="L89" s="164">
        <v>4638</v>
      </c>
    </row>
    <row r="90" spans="3:12">
      <c r="C90" s="141" t="s">
        <v>146</v>
      </c>
      <c r="D90" s="163">
        <v>4354</v>
      </c>
      <c r="E90" s="164">
        <v>584</v>
      </c>
      <c r="F90" s="165">
        <v>4938</v>
      </c>
      <c r="G90" s="164">
        <v>397</v>
      </c>
      <c r="H90" s="164">
        <v>130</v>
      </c>
      <c r="I90" s="164">
        <v>527</v>
      </c>
      <c r="J90" s="163">
        <v>4751</v>
      </c>
      <c r="K90" s="164">
        <v>714</v>
      </c>
      <c r="L90" s="164">
        <v>5465</v>
      </c>
    </row>
    <row r="91" spans="3:12">
      <c r="C91" s="141" t="s">
        <v>243</v>
      </c>
      <c r="D91" s="163">
        <v>1166</v>
      </c>
      <c r="E91" s="164">
        <v>2104</v>
      </c>
      <c r="F91" s="165">
        <v>3270</v>
      </c>
      <c r="G91" s="164">
        <v>194</v>
      </c>
      <c r="H91" s="164">
        <v>332</v>
      </c>
      <c r="I91" s="164">
        <v>526</v>
      </c>
      <c r="J91" s="163">
        <v>1360</v>
      </c>
      <c r="K91" s="164">
        <v>2436</v>
      </c>
      <c r="L91" s="164">
        <v>3796</v>
      </c>
    </row>
    <row r="92" spans="3:12" ht="12" customHeight="1">
      <c r="C92" s="141" t="s">
        <v>248</v>
      </c>
      <c r="D92" s="163">
        <v>192</v>
      </c>
      <c r="E92" s="164">
        <v>120</v>
      </c>
      <c r="F92" s="165">
        <v>312</v>
      </c>
      <c r="G92" s="164">
        <v>7</v>
      </c>
      <c r="H92" s="164">
        <v>13</v>
      </c>
      <c r="I92" s="164">
        <v>20</v>
      </c>
      <c r="J92" s="163">
        <v>199</v>
      </c>
      <c r="K92" s="164">
        <v>133</v>
      </c>
      <c r="L92" s="164">
        <v>332</v>
      </c>
    </row>
    <row r="93" spans="3:12">
      <c r="C93" s="577" t="s">
        <v>249</v>
      </c>
      <c r="D93" s="163">
        <v>940</v>
      </c>
      <c r="E93" s="164">
        <v>4716</v>
      </c>
      <c r="F93" s="165">
        <v>5656</v>
      </c>
      <c r="G93" s="164">
        <v>59</v>
      </c>
      <c r="H93" s="164">
        <v>189</v>
      </c>
      <c r="I93" s="164">
        <v>248</v>
      </c>
      <c r="J93" s="163">
        <v>999</v>
      </c>
      <c r="K93" s="164">
        <v>4905</v>
      </c>
      <c r="L93" s="164">
        <v>5904</v>
      </c>
    </row>
    <row r="94" spans="3:12">
      <c r="C94" s="577" t="s">
        <v>255</v>
      </c>
      <c r="D94" s="163">
        <v>2419</v>
      </c>
      <c r="E94" s="164">
        <v>5657</v>
      </c>
      <c r="F94" s="165">
        <v>8076</v>
      </c>
      <c r="G94" s="164">
        <v>69</v>
      </c>
      <c r="H94" s="164">
        <v>248</v>
      </c>
      <c r="I94" s="164">
        <v>317</v>
      </c>
      <c r="J94" s="163">
        <v>2488</v>
      </c>
      <c r="K94" s="164">
        <v>5905</v>
      </c>
      <c r="L94" s="164">
        <v>8393</v>
      </c>
    </row>
    <row r="95" spans="3:12">
      <c r="C95" s="141" t="s">
        <v>259</v>
      </c>
      <c r="D95" s="163">
        <v>49</v>
      </c>
      <c r="E95" s="164">
        <v>403</v>
      </c>
      <c r="F95" s="165">
        <v>452</v>
      </c>
      <c r="G95" s="164">
        <v>0</v>
      </c>
      <c r="H95" s="164">
        <v>8</v>
      </c>
      <c r="I95" s="164">
        <v>8</v>
      </c>
      <c r="J95" s="163">
        <v>49</v>
      </c>
      <c r="K95" s="164">
        <v>411</v>
      </c>
      <c r="L95" s="164">
        <v>460</v>
      </c>
    </row>
    <row r="96" spans="3:12">
      <c r="C96" s="141" t="s">
        <v>260</v>
      </c>
      <c r="D96" s="163">
        <v>378</v>
      </c>
      <c r="E96" s="164">
        <v>1174</v>
      </c>
      <c r="F96" s="165">
        <v>1552</v>
      </c>
      <c r="G96" s="164">
        <v>20</v>
      </c>
      <c r="H96" s="164">
        <v>61</v>
      </c>
      <c r="I96" s="164">
        <v>81</v>
      </c>
      <c r="J96" s="163">
        <v>398</v>
      </c>
      <c r="K96" s="164">
        <v>1235</v>
      </c>
      <c r="L96" s="164">
        <v>1633</v>
      </c>
    </row>
    <row r="97" spans="2:12">
      <c r="C97" s="141" t="s">
        <v>264</v>
      </c>
      <c r="D97" s="163">
        <v>141</v>
      </c>
      <c r="E97" s="164">
        <v>372</v>
      </c>
      <c r="F97" s="165">
        <v>513</v>
      </c>
      <c r="G97" s="164">
        <v>22</v>
      </c>
      <c r="H97" s="164">
        <v>31</v>
      </c>
      <c r="I97" s="164">
        <v>53</v>
      </c>
      <c r="J97" s="163">
        <v>163</v>
      </c>
      <c r="K97" s="164">
        <v>403</v>
      </c>
      <c r="L97" s="164">
        <v>566</v>
      </c>
    </row>
    <row r="98" spans="2:12">
      <c r="C98" s="141" t="s">
        <v>265</v>
      </c>
      <c r="D98" s="163">
        <v>947</v>
      </c>
      <c r="E98" s="164">
        <v>998</v>
      </c>
      <c r="F98" s="165">
        <v>1945</v>
      </c>
      <c r="G98" s="164">
        <v>15</v>
      </c>
      <c r="H98" s="164">
        <v>21</v>
      </c>
      <c r="I98" s="164">
        <v>36</v>
      </c>
      <c r="J98" s="163">
        <v>962</v>
      </c>
      <c r="K98" s="164">
        <v>1019</v>
      </c>
      <c r="L98" s="164">
        <v>1981</v>
      </c>
    </row>
    <row r="99" spans="2:12">
      <c r="C99" s="141" t="s">
        <v>269</v>
      </c>
      <c r="D99" s="163">
        <v>261</v>
      </c>
      <c r="E99" s="164">
        <v>902</v>
      </c>
      <c r="F99" s="165">
        <v>1163</v>
      </c>
      <c r="G99" s="164">
        <v>23</v>
      </c>
      <c r="H99" s="164">
        <v>78</v>
      </c>
      <c r="I99" s="164">
        <v>101</v>
      </c>
      <c r="J99" s="163">
        <v>284</v>
      </c>
      <c r="K99" s="164">
        <v>980</v>
      </c>
      <c r="L99" s="164">
        <v>1264</v>
      </c>
    </row>
    <row r="100" spans="2:12">
      <c r="C100" s="141" t="s">
        <v>270</v>
      </c>
      <c r="D100" s="163">
        <v>2385</v>
      </c>
      <c r="E100" s="164">
        <v>806</v>
      </c>
      <c r="F100" s="165">
        <v>3191</v>
      </c>
      <c r="G100" s="164">
        <v>53</v>
      </c>
      <c r="H100" s="164">
        <v>26</v>
      </c>
      <c r="I100" s="164">
        <v>79</v>
      </c>
      <c r="J100" s="163">
        <v>2438</v>
      </c>
      <c r="K100" s="164">
        <v>832</v>
      </c>
      <c r="L100" s="164">
        <v>3270</v>
      </c>
    </row>
    <row r="101" spans="2:12">
      <c r="C101" s="141" t="s">
        <v>272</v>
      </c>
      <c r="D101" s="163">
        <v>29</v>
      </c>
      <c r="E101" s="164">
        <v>12</v>
      </c>
      <c r="F101" s="165">
        <v>41</v>
      </c>
      <c r="G101" s="164">
        <v>3</v>
      </c>
      <c r="H101" s="164">
        <v>0</v>
      </c>
      <c r="I101" s="164">
        <v>3</v>
      </c>
      <c r="J101" s="163">
        <v>32</v>
      </c>
      <c r="K101" s="164">
        <v>12</v>
      </c>
      <c r="L101" s="164">
        <v>44</v>
      </c>
    </row>
    <row r="102" spans="2:12">
      <c r="C102" s="141" t="s">
        <v>273</v>
      </c>
      <c r="D102" s="163">
        <v>3094</v>
      </c>
      <c r="E102" s="164">
        <v>1575</v>
      </c>
      <c r="F102" s="165">
        <v>4669</v>
      </c>
      <c r="G102" s="164">
        <v>130</v>
      </c>
      <c r="H102" s="164">
        <v>84</v>
      </c>
      <c r="I102" s="164">
        <v>214</v>
      </c>
      <c r="J102" s="163">
        <v>3224</v>
      </c>
      <c r="K102" s="164">
        <v>1659</v>
      </c>
      <c r="L102" s="164">
        <v>4883</v>
      </c>
    </row>
    <row r="103" spans="2:12">
      <c r="C103" s="141" t="s">
        <v>274</v>
      </c>
      <c r="D103" s="168">
        <v>418</v>
      </c>
      <c r="E103" s="169">
        <v>333</v>
      </c>
      <c r="F103" s="172">
        <v>751</v>
      </c>
      <c r="G103" s="169">
        <v>96</v>
      </c>
      <c r="H103" s="169">
        <v>82</v>
      </c>
      <c r="I103" s="169">
        <v>178</v>
      </c>
      <c r="J103" s="168">
        <v>514</v>
      </c>
      <c r="K103" s="169">
        <v>415</v>
      </c>
      <c r="L103" s="169">
        <v>929</v>
      </c>
    </row>
    <row r="104" spans="2:12">
      <c r="C104" s="65" t="s">
        <v>50</v>
      </c>
      <c r="D104" s="12">
        <v>30406</v>
      </c>
      <c r="E104" s="13">
        <v>36278</v>
      </c>
      <c r="F104" s="14">
        <v>66684</v>
      </c>
      <c r="G104" s="13">
        <v>2376</v>
      </c>
      <c r="H104" s="13">
        <v>3122</v>
      </c>
      <c r="I104" s="13">
        <v>5498</v>
      </c>
      <c r="J104" s="12">
        <v>32782</v>
      </c>
      <c r="K104" s="13">
        <v>39400</v>
      </c>
      <c r="L104" s="13">
        <v>72182</v>
      </c>
    </row>
    <row r="105" spans="2:12">
      <c r="B105" s="1" t="s">
        <v>302</v>
      </c>
      <c r="C105" s="65"/>
      <c r="D105" s="163"/>
      <c r="E105" s="164"/>
      <c r="F105" s="165"/>
      <c r="G105" s="164"/>
      <c r="H105" s="164"/>
      <c r="I105" s="164"/>
      <c r="J105" s="163"/>
      <c r="K105" s="164"/>
      <c r="L105" s="164"/>
    </row>
    <row r="106" spans="2:12" ht="12.75" customHeight="1">
      <c r="C106" s="141" t="s">
        <v>153</v>
      </c>
      <c r="D106" s="163">
        <v>89</v>
      </c>
      <c r="E106" s="164">
        <v>224</v>
      </c>
      <c r="F106" s="165">
        <v>313</v>
      </c>
      <c r="G106" s="164">
        <v>7</v>
      </c>
      <c r="H106" s="164">
        <v>8</v>
      </c>
      <c r="I106" s="164">
        <v>15</v>
      </c>
      <c r="J106" s="163">
        <v>96</v>
      </c>
      <c r="K106" s="164">
        <v>232</v>
      </c>
      <c r="L106" s="164">
        <v>328</v>
      </c>
    </row>
    <row r="107" spans="2:12" ht="66.75" customHeight="1">
      <c r="C107" s="141" t="s">
        <v>155</v>
      </c>
      <c r="D107" s="163">
        <v>7</v>
      </c>
      <c r="E107" s="164">
        <v>12</v>
      </c>
      <c r="F107" s="165">
        <v>19</v>
      </c>
      <c r="G107" s="164">
        <v>29</v>
      </c>
      <c r="H107" s="164">
        <v>52</v>
      </c>
      <c r="I107" s="164">
        <v>81</v>
      </c>
      <c r="J107" s="163">
        <v>36</v>
      </c>
      <c r="K107" s="164">
        <v>64</v>
      </c>
      <c r="L107" s="164">
        <v>100</v>
      </c>
    </row>
    <row r="108" spans="2:12" ht="26.4">
      <c r="C108" s="141" t="s">
        <v>160</v>
      </c>
      <c r="D108" s="163">
        <v>79</v>
      </c>
      <c r="E108" s="164">
        <v>64</v>
      </c>
      <c r="F108" s="165">
        <v>143</v>
      </c>
      <c r="G108" s="164">
        <v>3</v>
      </c>
      <c r="H108" s="164">
        <v>3</v>
      </c>
      <c r="I108" s="164">
        <v>6</v>
      </c>
      <c r="J108" s="163">
        <v>82</v>
      </c>
      <c r="K108" s="164">
        <v>67</v>
      </c>
      <c r="L108" s="164">
        <v>149</v>
      </c>
    </row>
    <row r="109" spans="2:12">
      <c r="C109" s="141" t="s">
        <v>162</v>
      </c>
      <c r="D109" s="163">
        <v>20</v>
      </c>
      <c r="E109" s="164">
        <v>73</v>
      </c>
      <c r="F109" s="165">
        <v>93</v>
      </c>
      <c r="G109" s="164">
        <v>14</v>
      </c>
      <c r="H109" s="164">
        <v>48</v>
      </c>
      <c r="I109" s="164">
        <v>62</v>
      </c>
      <c r="J109" s="163">
        <v>34</v>
      </c>
      <c r="K109" s="164">
        <v>121</v>
      </c>
      <c r="L109" s="164">
        <v>155</v>
      </c>
    </row>
    <row r="110" spans="2:12">
      <c r="C110" s="141" t="s">
        <v>134</v>
      </c>
      <c r="D110" s="163">
        <v>409</v>
      </c>
      <c r="E110" s="164">
        <v>677</v>
      </c>
      <c r="F110" s="165">
        <v>1086</v>
      </c>
      <c r="G110" s="164">
        <v>71</v>
      </c>
      <c r="H110" s="164">
        <v>117</v>
      </c>
      <c r="I110" s="164">
        <v>188</v>
      </c>
      <c r="J110" s="163">
        <v>480</v>
      </c>
      <c r="K110" s="164">
        <v>794</v>
      </c>
      <c r="L110" s="164">
        <v>1274</v>
      </c>
    </row>
    <row r="111" spans="2:12">
      <c r="C111" s="141" t="s">
        <v>168</v>
      </c>
      <c r="D111" s="163">
        <v>68</v>
      </c>
      <c r="E111" s="164">
        <v>122</v>
      </c>
      <c r="F111" s="165">
        <v>190</v>
      </c>
      <c r="G111" s="164">
        <v>5</v>
      </c>
      <c r="H111" s="164">
        <v>10</v>
      </c>
      <c r="I111" s="164">
        <v>15</v>
      </c>
      <c r="J111" s="163">
        <v>73</v>
      </c>
      <c r="K111" s="164">
        <v>132</v>
      </c>
      <c r="L111" s="164">
        <v>205</v>
      </c>
    </row>
    <row r="112" spans="2:12">
      <c r="C112" s="141" t="s">
        <v>173</v>
      </c>
      <c r="D112" s="163">
        <v>995</v>
      </c>
      <c r="E112" s="164">
        <v>1484</v>
      </c>
      <c r="F112" s="165">
        <v>2479</v>
      </c>
      <c r="G112" s="164">
        <v>70</v>
      </c>
      <c r="H112" s="164">
        <v>145</v>
      </c>
      <c r="I112" s="164">
        <v>215</v>
      </c>
      <c r="J112" s="163">
        <v>1065</v>
      </c>
      <c r="K112" s="164">
        <v>1629</v>
      </c>
      <c r="L112" s="164">
        <v>2694</v>
      </c>
    </row>
    <row r="113" spans="3:12">
      <c r="C113" s="141" t="s">
        <v>190</v>
      </c>
      <c r="D113" s="163">
        <v>252</v>
      </c>
      <c r="E113" s="164">
        <v>843</v>
      </c>
      <c r="F113" s="165">
        <v>1095</v>
      </c>
      <c r="G113" s="164">
        <v>75</v>
      </c>
      <c r="H113" s="164">
        <v>119</v>
      </c>
      <c r="I113" s="164">
        <v>194</v>
      </c>
      <c r="J113" s="163">
        <v>327</v>
      </c>
      <c r="K113" s="164">
        <v>962</v>
      </c>
      <c r="L113" s="164">
        <v>1289</v>
      </c>
    </row>
    <row r="114" spans="3:12" ht="26.4">
      <c r="C114" s="141" t="s">
        <v>193</v>
      </c>
      <c r="D114" s="163">
        <v>24</v>
      </c>
      <c r="E114" s="164">
        <v>154</v>
      </c>
      <c r="F114" s="165">
        <v>178</v>
      </c>
      <c r="G114" s="164">
        <v>3</v>
      </c>
      <c r="H114" s="164">
        <v>0</v>
      </c>
      <c r="I114" s="164">
        <v>3</v>
      </c>
      <c r="J114" s="163">
        <v>27</v>
      </c>
      <c r="K114" s="164">
        <v>154</v>
      </c>
      <c r="L114" s="164">
        <v>181</v>
      </c>
    </row>
    <row r="115" spans="3:12">
      <c r="C115" s="141" t="s">
        <v>137</v>
      </c>
      <c r="D115" s="163">
        <v>92</v>
      </c>
      <c r="E115" s="164">
        <v>91</v>
      </c>
      <c r="F115" s="165">
        <v>183</v>
      </c>
      <c r="G115" s="164">
        <v>1</v>
      </c>
      <c r="H115" s="164">
        <v>2</v>
      </c>
      <c r="I115" s="164">
        <v>3</v>
      </c>
      <c r="J115" s="163">
        <v>93</v>
      </c>
      <c r="K115" s="164">
        <v>93</v>
      </c>
      <c r="L115" s="164">
        <v>186</v>
      </c>
    </row>
    <row r="116" spans="3:12" ht="12" customHeight="1">
      <c r="C116" s="141" t="s">
        <v>196</v>
      </c>
      <c r="D116" s="163">
        <v>6</v>
      </c>
      <c r="E116" s="164">
        <v>24</v>
      </c>
      <c r="F116" s="165">
        <v>30</v>
      </c>
      <c r="G116" s="164">
        <v>0</v>
      </c>
      <c r="H116" s="164">
        <v>4</v>
      </c>
      <c r="I116" s="164">
        <v>4</v>
      </c>
      <c r="J116" s="163">
        <v>6</v>
      </c>
      <c r="K116" s="164">
        <v>28</v>
      </c>
      <c r="L116" s="164">
        <v>34</v>
      </c>
    </row>
    <row r="117" spans="3:12">
      <c r="C117" s="141" t="s">
        <v>199</v>
      </c>
      <c r="D117" s="163">
        <v>116</v>
      </c>
      <c r="E117" s="164">
        <v>471</v>
      </c>
      <c r="F117" s="165">
        <v>587</v>
      </c>
      <c r="G117" s="164">
        <v>49</v>
      </c>
      <c r="H117" s="164">
        <v>244</v>
      </c>
      <c r="I117" s="164">
        <v>293</v>
      </c>
      <c r="J117" s="163">
        <v>165</v>
      </c>
      <c r="K117" s="164">
        <v>715</v>
      </c>
      <c r="L117" s="164">
        <v>880</v>
      </c>
    </row>
    <row r="118" spans="3:12">
      <c r="C118" s="141" t="s">
        <v>203</v>
      </c>
      <c r="D118" s="163">
        <v>2753</v>
      </c>
      <c r="E118" s="164">
        <v>1713</v>
      </c>
      <c r="F118" s="165">
        <v>4466</v>
      </c>
      <c r="G118" s="164">
        <v>448</v>
      </c>
      <c r="H118" s="164">
        <v>520</v>
      </c>
      <c r="I118" s="164">
        <v>968</v>
      </c>
      <c r="J118" s="163">
        <v>3201</v>
      </c>
      <c r="K118" s="164">
        <v>2233</v>
      </c>
      <c r="L118" s="164">
        <v>5434</v>
      </c>
    </row>
    <row r="119" spans="3:12" ht="39.6">
      <c r="C119" s="141" t="s">
        <v>207</v>
      </c>
      <c r="D119" s="163">
        <v>4</v>
      </c>
      <c r="E119" s="164">
        <v>4</v>
      </c>
      <c r="F119" s="165">
        <v>8</v>
      </c>
      <c r="G119" s="164">
        <v>25</v>
      </c>
      <c r="H119" s="164">
        <v>51</v>
      </c>
      <c r="I119" s="164">
        <v>76</v>
      </c>
      <c r="J119" s="163">
        <v>29</v>
      </c>
      <c r="K119" s="164">
        <v>55</v>
      </c>
      <c r="L119" s="164">
        <v>84</v>
      </c>
    </row>
    <row r="120" spans="3:12" ht="39.6">
      <c r="C120" s="141" t="s">
        <v>209</v>
      </c>
      <c r="D120" s="163">
        <v>15</v>
      </c>
      <c r="E120" s="164">
        <v>240</v>
      </c>
      <c r="F120" s="165">
        <v>255</v>
      </c>
      <c r="G120" s="164">
        <v>4</v>
      </c>
      <c r="H120" s="164">
        <v>12</v>
      </c>
      <c r="I120" s="164">
        <v>16</v>
      </c>
      <c r="J120" s="163">
        <v>19</v>
      </c>
      <c r="K120" s="164">
        <v>252</v>
      </c>
      <c r="L120" s="164">
        <v>271</v>
      </c>
    </row>
    <row r="121" spans="3:12" ht="26.4">
      <c r="C121" s="141" t="s">
        <v>211</v>
      </c>
      <c r="D121" s="163">
        <v>83</v>
      </c>
      <c r="E121" s="164">
        <v>139</v>
      </c>
      <c r="F121" s="165">
        <v>222</v>
      </c>
      <c r="G121" s="164">
        <v>1</v>
      </c>
      <c r="H121" s="164">
        <v>1</v>
      </c>
      <c r="I121" s="164">
        <v>2</v>
      </c>
      <c r="J121" s="163">
        <v>84</v>
      </c>
      <c r="K121" s="164">
        <v>140</v>
      </c>
      <c r="L121" s="164">
        <v>224</v>
      </c>
    </row>
    <row r="122" spans="3:12" ht="26.4">
      <c r="C122" s="141" t="s">
        <v>212</v>
      </c>
      <c r="D122" s="163">
        <v>21</v>
      </c>
      <c r="E122" s="164">
        <v>42</v>
      </c>
      <c r="F122" s="165">
        <v>63</v>
      </c>
      <c r="G122" s="164">
        <v>2</v>
      </c>
      <c r="H122" s="164">
        <v>0</v>
      </c>
      <c r="I122" s="164">
        <v>2</v>
      </c>
      <c r="J122" s="163">
        <v>23</v>
      </c>
      <c r="K122" s="164">
        <v>42</v>
      </c>
      <c r="L122" s="164">
        <v>65</v>
      </c>
    </row>
    <row r="123" spans="3:12" ht="26.4">
      <c r="C123" s="141" t="s">
        <v>217</v>
      </c>
      <c r="D123" s="163">
        <v>52</v>
      </c>
      <c r="E123" s="164">
        <v>52</v>
      </c>
      <c r="F123" s="165">
        <v>104</v>
      </c>
      <c r="G123" s="164">
        <v>3</v>
      </c>
      <c r="H123" s="164">
        <v>2</v>
      </c>
      <c r="I123" s="164">
        <v>5</v>
      </c>
      <c r="J123" s="163">
        <v>55</v>
      </c>
      <c r="K123" s="164">
        <v>54</v>
      </c>
      <c r="L123" s="164">
        <v>109</v>
      </c>
    </row>
    <row r="124" spans="3:12" ht="27" customHeight="1">
      <c r="C124" s="141" t="s">
        <v>218</v>
      </c>
      <c r="D124" s="163">
        <v>16</v>
      </c>
      <c r="E124" s="164">
        <v>81</v>
      </c>
      <c r="F124" s="165">
        <v>97</v>
      </c>
      <c r="G124" s="164">
        <v>1</v>
      </c>
      <c r="H124" s="164">
        <v>6</v>
      </c>
      <c r="I124" s="164">
        <v>7</v>
      </c>
      <c r="J124" s="163">
        <v>17</v>
      </c>
      <c r="K124" s="164">
        <v>87</v>
      </c>
      <c r="L124" s="164">
        <v>104</v>
      </c>
    </row>
    <row r="125" spans="3:12" ht="15.6" customHeight="1">
      <c r="C125" s="141" t="s">
        <v>221</v>
      </c>
      <c r="D125" s="163">
        <v>3</v>
      </c>
      <c r="E125" s="164">
        <v>19</v>
      </c>
      <c r="F125" s="165">
        <v>22</v>
      </c>
      <c r="G125" s="164">
        <v>0</v>
      </c>
      <c r="H125" s="164">
        <v>0</v>
      </c>
      <c r="I125" s="164">
        <v>0</v>
      </c>
      <c r="J125" s="163">
        <v>3</v>
      </c>
      <c r="K125" s="164">
        <v>19</v>
      </c>
      <c r="L125" s="164">
        <v>22</v>
      </c>
    </row>
    <row r="126" spans="3:12">
      <c r="C126" s="141" t="s">
        <v>222</v>
      </c>
      <c r="D126" s="163">
        <v>214</v>
      </c>
      <c r="E126" s="164">
        <v>813</v>
      </c>
      <c r="F126" s="165">
        <v>1027</v>
      </c>
      <c r="G126" s="164">
        <v>22</v>
      </c>
      <c r="H126" s="164">
        <v>27</v>
      </c>
      <c r="I126" s="164">
        <v>49</v>
      </c>
      <c r="J126" s="163">
        <v>236</v>
      </c>
      <c r="K126" s="164">
        <v>840</v>
      </c>
      <c r="L126" s="164">
        <v>1076</v>
      </c>
    </row>
    <row r="127" spans="3:12">
      <c r="C127" s="141" t="s">
        <v>224</v>
      </c>
      <c r="D127" s="163">
        <v>1317</v>
      </c>
      <c r="E127" s="164">
        <v>2297</v>
      </c>
      <c r="F127" s="165">
        <v>3614</v>
      </c>
      <c r="G127" s="164">
        <v>86</v>
      </c>
      <c r="H127" s="164">
        <v>119</v>
      </c>
      <c r="I127" s="164">
        <v>205</v>
      </c>
      <c r="J127" s="163">
        <v>1403</v>
      </c>
      <c r="K127" s="164">
        <v>2416</v>
      </c>
      <c r="L127" s="164">
        <v>3819</v>
      </c>
    </row>
    <row r="128" spans="3:12" ht="12" customHeight="1">
      <c r="C128" s="141" t="s">
        <v>229</v>
      </c>
      <c r="D128" s="163">
        <v>19</v>
      </c>
      <c r="E128" s="164">
        <v>16</v>
      </c>
      <c r="F128" s="165">
        <v>35</v>
      </c>
      <c r="G128" s="164">
        <v>37</v>
      </c>
      <c r="H128" s="164">
        <v>31</v>
      </c>
      <c r="I128" s="164">
        <v>68</v>
      </c>
      <c r="J128" s="163">
        <v>56</v>
      </c>
      <c r="K128" s="164">
        <v>47</v>
      </c>
      <c r="L128" s="164">
        <v>103</v>
      </c>
    </row>
    <row r="129" spans="3:12">
      <c r="C129" s="141" t="s">
        <v>232</v>
      </c>
      <c r="D129" s="163">
        <v>258</v>
      </c>
      <c r="E129" s="164">
        <v>164</v>
      </c>
      <c r="F129" s="165">
        <v>422</v>
      </c>
      <c r="G129" s="164">
        <v>21</v>
      </c>
      <c r="H129" s="164">
        <v>20</v>
      </c>
      <c r="I129" s="164">
        <v>41</v>
      </c>
      <c r="J129" s="163">
        <v>279</v>
      </c>
      <c r="K129" s="164">
        <v>184</v>
      </c>
      <c r="L129" s="164">
        <v>463</v>
      </c>
    </row>
    <row r="130" spans="3:12">
      <c r="C130" s="141" t="s">
        <v>234</v>
      </c>
      <c r="D130" s="163">
        <v>18</v>
      </c>
      <c r="E130" s="164">
        <v>31</v>
      </c>
      <c r="F130" s="165">
        <v>49</v>
      </c>
      <c r="G130" s="164">
        <v>45</v>
      </c>
      <c r="H130" s="164">
        <v>56</v>
      </c>
      <c r="I130" s="164">
        <v>101</v>
      </c>
      <c r="J130" s="163">
        <v>63</v>
      </c>
      <c r="K130" s="164">
        <v>87</v>
      </c>
      <c r="L130" s="164">
        <v>150</v>
      </c>
    </row>
    <row r="131" spans="3:12">
      <c r="C131" s="141" t="s">
        <v>235</v>
      </c>
      <c r="D131" s="163">
        <v>72</v>
      </c>
      <c r="E131" s="164">
        <v>126</v>
      </c>
      <c r="F131" s="165">
        <v>198</v>
      </c>
      <c r="G131" s="164">
        <v>10</v>
      </c>
      <c r="H131" s="164">
        <v>35</v>
      </c>
      <c r="I131" s="164">
        <v>45</v>
      </c>
      <c r="J131" s="163">
        <v>82</v>
      </c>
      <c r="K131" s="164">
        <v>161</v>
      </c>
      <c r="L131" s="164">
        <v>243</v>
      </c>
    </row>
    <row r="132" spans="3:12">
      <c r="C132" s="141" t="s">
        <v>238</v>
      </c>
      <c r="D132" s="163">
        <v>17</v>
      </c>
      <c r="E132" s="164">
        <v>11</v>
      </c>
      <c r="F132" s="165">
        <v>28</v>
      </c>
      <c r="G132" s="164">
        <v>0</v>
      </c>
      <c r="H132" s="164">
        <v>1</v>
      </c>
      <c r="I132" s="164">
        <v>1</v>
      </c>
      <c r="J132" s="163">
        <v>17</v>
      </c>
      <c r="K132" s="164">
        <v>12</v>
      </c>
      <c r="L132" s="164">
        <v>29</v>
      </c>
    </row>
    <row r="133" spans="3:12">
      <c r="C133" s="141" t="s">
        <v>239</v>
      </c>
      <c r="D133" s="163">
        <v>75</v>
      </c>
      <c r="E133" s="164">
        <v>71</v>
      </c>
      <c r="F133" s="165">
        <v>146</v>
      </c>
      <c r="G133" s="164">
        <v>111</v>
      </c>
      <c r="H133" s="164">
        <v>42</v>
      </c>
      <c r="I133" s="164">
        <v>153</v>
      </c>
      <c r="J133" s="163">
        <v>186</v>
      </c>
      <c r="K133" s="164">
        <v>113</v>
      </c>
      <c r="L133" s="164">
        <v>299</v>
      </c>
    </row>
    <row r="134" spans="3:12">
      <c r="C134" s="141" t="s">
        <v>144</v>
      </c>
      <c r="D134" s="163">
        <v>1443</v>
      </c>
      <c r="E134" s="164">
        <v>1072</v>
      </c>
      <c r="F134" s="165">
        <v>2515</v>
      </c>
      <c r="G134" s="164">
        <v>195</v>
      </c>
      <c r="H134" s="164">
        <v>256</v>
      </c>
      <c r="I134" s="164">
        <v>451</v>
      </c>
      <c r="J134" s="163">
        <v>1638</v>
      </c>
      <c r="K134" s="164">
        <v>1328</v>
      </c>
      <c r="L134" s="164">
        <v>2966</v>
      </c>
    </row>
    <row r="135" spans="3:12">
      <c r="C135" s="141" t="s">
        <v>146</v>
      </c>
      <c r="D135" s="163">
        <v>2324</v>
      </c>
      <c r="E135" s="164">
        <v>365</v>
      </c>
      <c r="F135" s="165">
        <v>2689</v>
      </c>
      <c r="G135" s="164">
        <v>130</v>
      </c>
      <c r="H135" s="164">
        <v>87</v>
      </c>
      <c r="I135" s="164">
        <v>217</v>
      </c>
      <c r="J135" s="163">
        <v>2454</v>
      </c>
      <c r="K135" s="164">
        <v>452</v>
      </c>
      <c r="L135" s="164">
        <v>2906</v>
      </c>
    </row>
    <row r="136" spans="3:12">
      <c r="C136" s="141" t="s">
        <v>243</v>
      </c>
      <c r="D136" s="163">
        <v>891</v>
      </c>
      <c r="E136" s="164">
        <v>1633</v>
      </c>
      <c r="F136" s="165">
        <v>2524</v>
      </c>
      <c r="G136" s="164">
        <v>249</v>
      </c>
      <c r="H136" s="164">
        <v>434</v>
      </c>
      <c r="I136" s="164">
        <v>683</v>
      </c>
      <c r="J136" s="163">
        <v>1140</v>
      </c>
      <c r="K136" s="164">
        <v>2067</v>
      </c>
      <c r="L136" s="164">
        <v>3207</v>
      </c>
    </row>
    <row r="137" spans="3:12">
      <c r="C137" s="141" t="s">
        <v>246</v>
      </c>
      <c r="D137" s="163">
        <v>28</v>
      </c>
      <c r="E137" s="164">
        <v>107</v>
      </c>
      <c r="F137" s="165">
        <v>135</v>
      </c>
      <c r="G137" s="164">
        <v>0</v>
      </c>
      <c r="H137" s="164">
        <v>1</v>
      </c>
      <c r="I137" s="164">
        <v>1</v>
      </c>
      <c r="J137" s="163">
        <v>28</v>
      </c>
      <c r="K137" s="164">
        <v>108</v>
      </c>
      <c r="L137" s="164">
        <v>136</v>
      </c>
    </row>
    <row r="138" spans="3:12">
      <c r="C138" s="15" t="s">
        <v>247</v>
      </c>
      <c r="D138" s="163">
        <v>37</v>
      </c>
      <c r="E138" s="164">
        <v>55</v>
      </c>
      <c r="F138" s="165">
        <v>92</v>
      </c>
      <c r="G138" s="164">
        <v>6</v>
      </c>
      <c r="H138" s="164">
        <v>5</v>
      </c>
      <c r="I138" s="164">
        <v>11</v>
      </c>
      <c r="J138" s="163">
        <v>43</v>
      </c>
      <c r="K138" s="164">
        <v>60</v>
      </c>
      <c r="L138" s="164">
        <v>103</v>
      </c>
    </row>
    <row r="139" spans="3:12">
      <c r="C139" s="15" t="s">
        <v>248</v>
      </c>
      <c r="D139" s="163">
        <v>101</v>
      </c>
      <c r="E139" s="164">
        <v>69</v>
      </c>
      <c r="F139" s="165">
        <v>170</v>
      </c>
      <c r="G139" s="164">
        <v>5</v>
      </c>
      <c r="H139" s="164">
        <v>0</v>
      </c>
      <c r="I139" s="164">
        <v>5</v>
      </c>
      <c r="J139" s="163">
        <v>106</v>
      </c>
      <c r="K139" s="164">
        <v>69</v>
      </c>
      <c r="L139" s="164">
        <v>175</v>
      </c>
    </row>
    <row r="140" spans="3:12">
      <c r="C140" s="141" t="s">
        <v>249</v>
      </c>
      <c r="D140" s="163">
        <v>569</v>
      </c>
      <c r="E140" s="164">
        <v>3614</v>
      </c>
      <c r="F140" s="165">
        <v>4183</v>
      </c>
      <c r="G140" s="164">
        <v>99</v>
      </c>
      <c r="H140" s="164">
        <v>356</v>
      </c>
      <c r="I140" s="164">
        <v>455</v>
      </c>
      <c r="J140" s="163">
        <v>668</v>
      </c>
      <c r="K140" s="164">
        <v>3970</v>
      </c>
      <c r="L140" s="164">
        <v>4638</v>
      </c>
    </row>
    <row r="141" spans="3:12" ht="26.4">
      <c r="C141" s="141" t="s">
        <v>250</v>
      </c>
      <c r="D141" s="163">
        <v>0</v>
      </c>
      <c r="E141" s="164">
        <v>1</v>
      </c>
      <c r="F141" s="165">
        <v>1</v>
      </c>
      <c r="G141" s="164">
        <v>6</v>
      </c>
      <c r="H141" s="164">
        <v>17</v>
      </c>
      <c r="I141" s="164">
        <v>23</v>
      </c>
      <c r="J141" s="163">
        <v>6</v>
      </c>
      <c r="K141" s="164">
        <v>18</v>
      </c>
      <c r="L141" s="164">
        <v>24</v>
      </c>
    </row>
    <row r="142" spans="3:12">
      <c r="C142" s="141" t="s">
        <v>255</v>
      </c>
      <c r="D142" s="163">
        <v>1261</v>
      </c>
      <c r="E142" s="164">
        <v>2683</v>
      </c>
      <c r="F142" s="165">
        <v>3944</v>
      </c>
      <c r="G142" s="164">
        <v>53</v>
      </c>
      <c r="H142" s="164">
        <v>146</v>
      </c>
      <c r="I142" s="164">
        <v>199</v>
      </c>
      <c r="J142" s="163">
        <v>1314</v>
      </c>
      <c r="K142" s="164">
        <v>2829</v>
      </c>
      <c r="L142" s="164">
        <v>4143</v>
      </c>
    </row>
    <row r="143" spans="3:12">
      <c r="C143" s="141" t="s">
        <v>259</v>
      </c>
      <c r="D143" s="163">
        <v>181</v>
      </c>
      <c r="E143" s="164">
        <v>863</v>
      </c>
      <c r="F143" s="165">
        <v>1044</v>
      </c>
      <c r="G143" s="164">
        <v>6</v>
      </c>
      <c r="H143" s="164">
        <v>48</v>
      </c>
      <c r="I143" s="164">
        <v>54</v>
      </c>
      <c r="J143" s="163">
        <v>187</v>
      </c>
      <c r="K143" s="164">
        <v>911</v>
      </c>
      <c r="L143" s="164">
        <v>1098</v>
      </c>
    </row>
    <row r="144" spans="3:12">
      <c r="C144" s="141" t="s">
        <v>260</v>
      </c>
      <c r="D144" s="163">
        <v>126</v>
      </c>
      <c r="E144" s="164">
        <v>500</v>
      </c>
      <c r="F144" s="165">
        <v>626</v>
      </c>
      <c r="G144" s="164">
        <v>52</v>
      </c>
      <c r="H144" s="164">
        <v>145</v>
      </c>
      <c r="I144" s="164">
        <v>197</v>
      </c>
      <c r="J144" s="163">
        <v>178</v>
      </c>
      <c r="K144" s="164">
        <v>645</v>
      </c>
      <c r="L144" s="164">
        <v>823</v>
      </c>
    </row>
    <row r="145" spans="2:12">
      <c r="C145" s="141" t="s">
        <v>261</v>
      </c>
      <c r="D145" s="163">
        <v>122</v>
      </c>
      <c r="E145" s="164">
        <v>384</v>
      </c>
      <c r="F145" s="165">
        <v>506</v>
      </c>
      <c r="G145" s="164">
        <v>5</v>
      </c>
      <c r="H145" s="164">
        <v>20</v>
      </c>
      <c r="I145" s="164">
        <v>25</v>
      </c>
      <c r="J145" s="163">
        <v>127</v>
      </c>
      <c r="K145" s="164">
        <v>404</v>
      </c>
      <c r="L145" s="164">
        <v>531</v>
      </c>
    </row>
    <row r="146" spans="2:12" ht="12.75" customHeight="1">
      <c r="C146" s="141" t="s">
        <v>264</v>
      </c>
      <c r="D146" s="163">
        <v>104</v>
      </c>
      <c r="E146" s="164">
        <v>179</v>
      </c>
      <c r="F146" s="165">
        <v>283</v>
      </c>
      <c r="G146" s="164">
        <v>18</v>
      </c>
      <c r="H146" s="164">
        <v>27</v>
      </c>
      <c r="I146" s="164">
        <v>45</v>
      </c>
      <c r="J146" s="163">
        <v>122</v>
      </c>
      <c r="K146" s="164">
        <v>206</v>
      </c>
      <c r="L146" s="164">
        <v>328</v>
      </c>
    </row>
    <row r="147" spans="2:12">
      <c r="C147" s="141" t="s">
        <v>265</v>
      </c>
      <c r="D147" s="163">
        <v>515</v>
      </c>
      <c r="E147" s="164">
        <v>550</v>
      </c>
      <c r="F147" s="165">
        <v>1065</v>
      </c>
      <c r="G147" s="164">
        <v>186</v>
      </c>
      <c r="H147" s="164">
        <v>269</v>
      </c>
      <c r="I147" s="164">
        <v>455</v>
      </c>
      <c r="J147" s="163">
        <v>701</v>
      </c>
      <c r="K147" s="164">
        <v>819</v>
      </c>
      <c r="L147" s="164">
        <v>1520</v>
      </c>
    </row>
    <row r="148" spans="2:12">
      <c r="C148" s="141" t="s">
        <v>266</v>
      </c>
      <c r="D148" s="163">
        <v>5</v>
      </c>
      <c r="E148" s="164">
        <v>6</v>
      </c>
      <c r="F148" s="165">
        <v>11</v>
      </c>
      <c r="G148" s="164">
        <v>54</v>
      </c>
      <c r="H148" s="164">
        <v>65</v>
      </c>
      <c r="I148" s="164">
        <v>119</v>
      </c>
      <c r="J148" s="163">
        <v>59</v>
      </c>
      <c r="K148" s="164">
        <v>71</v>
      </c>
      <c r="L148" s="164">
        <v>130</v>
      </c>
    </row>
    <row r="149" spans="2:12" ht="26.4">
      <c r="C149" s="141" t="s">
        <v>267</v>
      </c>
      <c r="D149" s="163">
        <v>92</v>
      </c>
      <c r="E149" s="164">
        <v>47</v>
      </c>
      <c r="F149" s="165">
        <v>139</v>
      </c>
      <c r="G149" s="164">
        <v>45</v>
      </c>
      <c r="H149" s="164">
        <v>51</v>
      </c>
      <c r="I149" s="164">
        <v>96</v>
      </c>
      <c r="J149" s="163">
        <v>137</v>
      </c>
      <c r="K149" s="164">
        <v>98</v>
      </c>
      <c r="L149" s="164">
        <v>235</v>
      </c>
    </row>
    <row r="150" spans="2:12">
      <c r="C150" s="141" t="s">
        <v>268</v>
      </c>
      <c r="D150" s="163">
        <v>0</v>
      </c>
      <c r="E150" s="164">
        <v>0</v>
      </c>
      <c r="F150" s="165">
        <v>0</v>
      </c>
      <c r="G150" s="164">
        <v>22</v>
      </c>
      <c r="H150" s="164">
        <v>7</v>
      </c>
      <c r="I150" s="164">
        <v>29</v>
      </c>
      <c r="J150" s="163">
        <v>22</v>
      </c>
      <c r="K150" s="164">
        <v>7</v>
      </c>
      <c r="L150" s="164">
        <v>29</v>
      </c>
    </row>
    <row r="151" spans="2:12">
      <c r="C151" s="141" t="s">
        <v>269</v>
      </c>
      <c r="D151" s="163">
        <v>169</v>
      </c>
      <c r="E151" s="164">
        <v>503</v>
      </c>
      <c r="F151" s="165">
        <v>672</v>
      </c>
      <c r="G151" s="164">
        <v>18</v>
      </c>
      <c r="H151" s="164">
        <v>40</v>
      </c>
      <c r="I151" s="164">
        <v>58</v>
      </c>
      <c r="J151" s="163">
        <v>187</v>
      </c>
      <c r="K151" s="164">
        <v>543</v>
      </c>
      <c r="L151" s="164">
        <v>730</v>
      </c>
    </row>
    <row r="152" spans="2:12">
      <c r="C152" s="344" t="s">
        <v>270</v>
      </c>
      <c r="D152" s="163">
        <v>1883</v>
      </c>
      <c r="E152" s="164">
        <v>554</v>
      </c>
      <c r="F152" s="165">
        <v>2437</v>
      </c>
      <c r="G152" s="164">
        <v>664</v>
      </c>
      <c r="H152" s="164">
        <v>282</v>
      </c>
      <c r="I152" s="164">
        <v>946</v>
      </c>
      <c r="J152" s="163">
        <v>2547</v>
      </c>
      <c r="K152" s="164">
        <v>836</v>
      </c>
      <c r="L152" s="164">
        <v>3383</v>
      </c>
    </row>
    <row r="153" spans="2:12">
      <c r="C153" s="141" t="s">
        <v>272</v>
      </c>
      <c r="D153" s="163">
        <v>38</v>
      </c>
      <c r="E153" s="164">
        <v>11</v>
      </c>
      <c r="F153" s="165">
        <v>49</v>
      </c>
      <c r="G153" s="164">
        <v>75</v>
      </c>
      <c r="H153" s="164">
        <v>41</v>
      </c>
      <c r="I153" s="164">
        <v>116</v>
      </c>
      <c r="J153" s="163">
        <v>113</v>
      </c>
      <c r="K153" s="164">
        <v>52</v>
      </c>
      <c r="L153" s="164">
        <v>165</v>
      </c>
    </row>
    <row r="154" spans="2:12">
      <c r="C154" s="141" t="s">
        <v>273</v>
      </c>
      <c r="D154" s="163">
        <v>1520</v>
      </c>
      <c r="E154" s="164">
        <v>983</v>
      </c>
      <c r="F154" s="165">
        <v>2503</v>
      </c>
      <c r="G154" s="164">
        <v>530</v>
      </c>
      <c r="H154" s="164">
        <v>666</v>
      </c>
      <c r="I154" s="164">
        <v>1196</v>
      </c>
      <c r="J154" s="163">
        <v>2050</v>
      </c>
      <c r="K154" s="164">
        <v>1649</v>
      </c>
      <c r="L154" s="164">
        <v>3699</v>
      </c>
    </row>
    <row r="155" spans="2:12">
      <c r="C155" s="15" t="s">
        <v>274</v>
      </c>
      <c r="D155" s="163">
        <v>135</v>
      </c>
      <c r="E155" s="164">
        <v>117</v>
      </c>
      <c r="F155" s="165">
        <v>252</v>
      </c>
      <c r="G155" s="164">
        <v>99</v>
      </c>
      <c r="H155" s="164">
        <v>57</v>
      </c>
      <c r="I155" s="164">
        <v>156</v>
      </c>
      <c r="J155" s="163">
        <v>234</v>
      </c>
      <c r="K155" s="164">
        <v>174</v>
      </c>
      <c r="L155" s="164">
        <v>408</v>
      </c>
    </row>
    <row r="156" spans="2:12">
      <c r="C156" s="65" t="s">
        <v>50</v>
      </c>
      <c r="D156" s="384">
        <v>18638</v>
      </c>
      <c r="E156" s="385">
        <v>24354</v>
      </c>
      <c r="F156" s="386">
        <v>42992</v>
      </c>
      <c r="G156" s="385">
        <v>3660</v>
      </c>
      <c r="H156" s="385">
        <v>4695</v>
      </c>
      <c r="I156" s="385">
        <v>8355</v>
      </c>
      <c r="J156" s="384">
        <v>22298</v>
      </c>
      <c r="K156" s="385">
        <v>29049</v>
      </c>
      <c r="L156" s="385">
        <v>51347</v>
      </c>
    </row>
    <row r="157" spans="2:12">
      <c r="C157" s="65" t="s">
        <v>301</v>
      </c>
      <c r="D157" s="12">
        <f t="shared" ref="D157:L157" si="2">SUM(D156,D104)</f>
        <v>49044</v>
      </c>
      <c r="E157" s="13">
        <f t="shared" si="2"/>
        <v>60632</v>
      </c>
      <c r="F157" s="14">
        <f t="shared" si="2"/>
        <v>109676</v>
      </c>
      <c r="G157" s="13">
        <f t="shared" si="2"/>
        <v>6036</v>
      </c>
      <c r="H157" s="13">
        <f t="shared" si="2"/>
        <v>7817</v>
      </c>
      <c r="I157" s="13">
        <f t="shared" si="2"/>
        <v>13853</v>
      </c>
      <c r="J157" s="12">
        <f t="shared" si="2"/>
        <v>55080</v>
      </c>
      <c r="K157" s="13">
        <f t="shared" si="2"/>
        <v>68449</v>
      </c>
      <c r="L157" s="13">
        <f t="shared" si="2"/>
        <v>123529</v>
      </c>
    </row>
    <row r="158" spans="2:12">
      <c r="C158" s="65"/>
      <c r="D158" s="12"/>
      <c r="E158" s="13"/>
      <c r="F158" s="14"/>
      <c r="G158" s="13"/>
      <c r="H158" s="13"/>
      <c r="I158" s="13"/>
      <c r="J158" s="12"/>
      <c r="K158" s="13"/>
      <c r="L158" s="13"/>
    </row>
    <row r="159" spans="2:12">
      <c r="B159" s="1" t="s">
        <v>60</v>
      </c>
      <c r="C159" s="65"/>
      <c r="D159" s="163"/>
      <c r="E159" s="164"/>
      <c r="F159" s="165"/>
      <c r="G159" s="164"/>
      <c r="H159" s="164"/>
      <c r="I159" s="164"/>
      <c r="J159" s="163"/>
      <c r="K159" s="164"/>
      <c r="L159" s="164"/>
    </row>
    <row r="160" spans="2:12" ht="41.25" customHeight="1">
      <c r="C160" s="162" t="s">
        <v>157</v>
      </c>
      <c r="D160" s="163">
        <v>2</v>
      </c>
      <c r="E160" s="164">
        <v>7</v>
      </c>
      <c r="F160" s="165">
        <v>9</v>
      </c>
      <c r="G160" s="164">
        <v>7</v>
      </c>
      <c r="H160" s="164">
        <v>28</v>
      </c>
      <c r="I160" s="164">
        <v>35</v>
      </c>
      <c r="J160" s="163">
        <v>9</v>
      </c>
      <c r="K160" s="164">
        <v>35</v>
      </c>
      <c r="L160" s="164">
        <v>44</v>
      </c>
    </row>
    <row r="161" spans="3:12">
      <c r="C161" s="141" t="s">
        <v>185</v>
      </c>
      <c r="D161" s="163">
        <v>64</v>
      </c>
      <c r="E161" s="164">
        <v>37</v>
      </c>
      <c r="F161" s="165">
        <v>101</v>
      </c>
      <c r="G161" s="164">
        <v>1</v>
      </c>
      <c r="H161" s="164">
        <v>2</v>
      </c>
      <c r="I161" s="164">
        <v>3</v>
      </c>
      <c r="J161" s="163">
        <v>65</v>
      </c>
      <c r="K161" s="164">
        <v>39</v>
      </c>
      <c r="L161" s="164">
        <v>104</v>
      </c>
    </row>
    <row r="162" spans="3:12" ht="27" customHeight="1">
      <c r="C162" s="141" t="s">
        <v>191</v>
      </c>
      <c r="D162" s="163">
        <v>6</v>
      </c>
      <c r="E162" s="164">
        <v>16</v>
      </c>
      <c r="F162" s="165">
        <v>22</v>
      </c>
      <c r="G162" s="164">
        <v>3</v>
      </c>
      <c r="H162" s="164">
        <v>13</v>
      </c>
      <c r="I162" s="164">
        <v>16</v>
      </c>
      <c r="J162" s="163">
        <v>9</v>
      </c>
      <c r="K162" s="164">
        <v>29</v>
      </c>
      <c r="L162" s="164">
        <v>38</v>
      </c>
    </row>
    <row r="163" spans="3:12">
      <c r="C163" s="141" t="s">
        <v>203</v>
      </c>
      <c r="D163" s="163">
        <v>50</v>
      </c>
      <c r="E163" s="164">
        <v>12</v>
      </c>
      <c r="F163" s="165">
        <v>62</v>
      </c>
      <c r="G163" s="164">
        <v>23</v>
      </c>
      <c r="H163" s="164">
        <v>19</v>
      </c>
      <c r="I163" s="164">
        <v>42</v>
      </c>
      <c r="J163" s="163">
        <v>73</v>
      </c>
      <c r="K163" s="164">
        <v>31</v>
      </c>
      <c r="L163" s="164">
        <v>104</v>
      </c>
    </row>
    <row r="164" spans="3:12" ht="41.4" customHeight="1">
      <c r="C164" s="141" t="s">
        <v>204</v>
      </c>
      <c r="D164" s="163">
        <v>16</v>
      </c>
      <c r="E164" s="164">
        <v>6</v>
      </c>
      <c r="F164" s="165">
        <v>22</v>
      </c>
      <c r="G164" s="164">
        <v>5</v>
      </c>
      <c r="H164" s="164">
        <v>2</v>
      </c>
      <c r="I164" s="164">
        <v>7</v>
      </c>
      <c r="J164" s="163">
        <v>21</v>
      </c>
      <c r="K164" s="164">
        <v>8</v>
      </c>
      <c r="L164" s="164">
        <v>29</v>
      </c>
    </row>
    <row r="165" spans="3:12" ht="26.4">
      <c r="C165" s="141" t="s">
        <v>212</v>
      </c>
      <c r="D165" s="163">
        <v>5</v>
      </c>
      <c r="E165" s="164">
        <v>3</v>
      </c>
      <c r="F165" s="165">
        <v>8</v>
      </c>
      <c r="G165" s="164">
        <v>18</v>
      </c>
      <c r="H165" s="164">
        <v>32</v>
      </c>
      <c r="I165" s="164">
        <v>50</v>
      </c>
      <c r="J165" s="163">
        <v>23</v>
      </c>
      <c r="K165" s="164">
        <v>35</v>
      </c>
      <c r="L165" s="164">
        <v>58</v>
      </c>
    </row>
    <row r="166" spans="3:12" ht="39.6">
      <c r="C166" s="141" t="s">
        <v>213</v>
      </c>
      <c r="D166" s="163">
        <v>2</v>
      </c>
      <c r="E166" s="164">
        <v>10</v>
      </c>
      <c r="F166" s="165">
        <v>12</v>
      </c>
      <c r="G166" s="164">
        <v>39</v>
      </c>
      <c r="H166" s="164">
        <v>48</v>
      </c>
      <c r="I166" s="164">
        <v>87</v>
      </c>
      <c r="J166" s="163">
        <v>41</v>
      </c>
      <c r="K166" s="164">
        <v>58</v>
      </c>
      <c r="L166" s="164">
        <v>99</v>
      </c>
    </row>
    <row r="167" spans="3:12">
      <c r="C167" s="141" t="s">
        <v>222</v>
      </c>
      <c r="D167" s="163">
        <v>34</v>
      </c>
      <c r="E167" s="164">
        <v>136</v>
      </c>
      <c r="F167" s="165">
        <v>170</v>
      </c>
      <c r="G167" s="164">
        <v>0</v>
      </c>
      <c r="H167" s="164">
        <v>5</v>
      </c>
      <c r="I167" s="164">
        <v>5</v>
      </c>
      <c r="J167" s="163">
        <v>34</v>
      </c>
      <c r="K167" s="164">
        <v>141</v>
      </c>
      <c r="L167" s="164">
        <v>175</v>
      </c>
    </row>
    <row r="168" spans="3:12">
      <c r="C168" s="141" t="s">
        <v>224</v>
      </c>
      <c r="D168" s="163">
        <v>1784</v>
      </c>
      <c r="E168" s="164">
        <v>2528</v>
      </c>
      <c r="F168" s="165">
        <v>4312</v>
      </c>
      <c r="G168" s="164">
        <v>105</v>
      </c>
      <c r="H168" s="164">
        <v>132</v>
      </c>
      <c r="I168" s="164">
        <v>237</v>
      </c>
      <c r="J168" s="163">
        <v>1889</v>
      </c>
      <c r="K168" s="164">
        <v>2660</v>
      </c>
      <c r="L168" s="164">
        <v>4549</v>
      </c>
    </row>
    <row r="169" spans="3:12" ht="26.4">
      <c r="C169" s="141" t="s">
        <v>225</v>
      </c>
      <c r="D169" s="163">
        <v>0</v>
      </c>
      <c r="E169" s="164">
        <v>1</v>
      </c>
      <c r="F169" s="165">
        <v>1</v>
      </c>
      <c r="G169" s="164">
        <v>3</v>
      </c>
      <c r="H169" s="164">
        <v>11</v>
      </c>
      <c r="I169" s="164">
        <v>14</v>
      </c>
      <c r="J169" s="163">
        <v>3</v>
      </c>
      <c r="K169" s="164">
        <v>12</v>
      </c>
      <c r="L169" s="164">
        <v>15</v>
      </c>
    </row>
    <row r="170" spans="3:12">
      <c r="C170" s="141" t="s">
        <v>228</v>
      </c>
      <c r="D170" s="163">
        <v>0</v>
      </c>
      <c r="E170" s="164">
        <v>6</v>
      </c>
      <c r="F170" s="165">
        <v>6</v>
      </c>
      <c r="G170" s="164">
        <v>0</v>
      </c>
      <c r="H170" s="164">
        <v>8</v>
      </c>
      <c r="I170" s="164">
        <v>8</v>
      </c>
      <c r="J170" s="163">
        <v>0</v>
      </c>
      <c r="K170" s="164">
        <v>14</v>
      </c>
      <c r="L170" s="164">
        <v>14</v>
      </c>
    </row>
    <row r="171" spans="3:12">
      <c r="C171" s="141" t="s">
        <v>231</v>
      </c>
      <c r="D171" s="163">
        <v>8</v>
      </c>
      <c r="E171" s="164">
        <v>2</v>
      </c>
      <c r="F171" s="165">
        <v>10</v>
      </c>
      <c r="G171" s="164">
        <v>0</v>
      </c>
      <c r="H171" s="164">
        <v>1</v>
      </c>
      <c r="I171" s="164">
        <v>1</v>
      </c>
      <c r="J171" s="163">
        <v>8</v>
      </c>
      <c r="K171" s="164">
        <v>3</v>
      </c>
      <c r="L171" s="164">
        <v>11</v>
      </c>
    </row>
    <row r="172" spans="3:12" ht="12.75" customHeight="1">
      <c r="C172" s="141" t="s">
        <v>232</v>
      </c>
      <c r="D172" s="163">
        <v>15</v>
      </c>
      <c r="E172" s="164">
        <v>19</v>
      </c>
      <c r="F172" s="165">
        <v>34</v>
      </c>
      <c r="G172" s="164">
        <v>2</v>
      </c>
      <c r="H172" s="164">
        <v>2</v>
      </c>
      <c r="I172" s="164">
        <v>4</v>
      </c>
      <c r="J172" s="163">
        <v>17</v>
      </c>
      <c r="K172" s="164">
        <v>21</v>
      </c>
      <c r="L172" s="164">
        <v>38</v>
      </c>
    </row>
    <row r="173" spans="3:12">
      <c r="C173" s="141" t="s">
        <v>239</v>
      </c>
      <c r="D173" s="163">
        <v>6</v>
      </c>
      <c r="E173" s="164">
        <v>2</v>
      </c>
      <c r="F173" s="165">
        <v>8</v>
      </c>
      <c r="G173" s="164">
        <v>19</v>
      </c>
      <c r="H173" s="164">
        <v>10</v>
      </c>
      <c r="I173" s="164">
        <v>29</v>
      </c>
      <c r="J173" s="163">
        <v>25</v>
      </c>
      <c r="K173" s="164">
        <v>12</v>
      </c>
      <c r="L173" s="164">
        <v>37</v>
      </c>
    </row>
    <row r="174" spans="3:12" ht="13.5" customHeight="1">
      <c r="C174" s="141" t="s">
        <v>146</v>
      </c>
      <c r="D174" s="163">
        <v>7</v>
      </c>
      <c r="E174" s="164">
        <v>0</v>
      </c>
      <c r="F174" s="165">
        <v>7</v>
      </c>
      <c r="G174" s="164">
        <v>9</v>
      </c>
      <c r="H174" s="164">
        <v>0</v>
      </c>
      <c r="I174" s="164">
        <v>9</v>
      </c>
      <c r="J174" s="163">
        <v>16</v>
      </c>
      <c r="K174" s="164">
        <v>0</v>
      </c>
      <c r="L174" s="164">
        <v>16</v>
      </c>
    </row>
    <row r="175" spans="3:12">
      <c r="C175" s="141" t="s">
        <v>243</v>
      </c>
      <c r="D175" s="163">
        <v>6</v>
      </c>
      <c r="E175" s="164">
        <v>3</v>
      </c>
      <c r="F175" s="165">
        <v>9</v>
      </c>
      <c r="G175" s="164">
        <v>12</v>
      </c>
      <c r="H175" s="164">
        <v>17</v>
      </c>
      <c r="I175" s="164">
        <v>29</v>
      </c>
      <c r="J175" s="163">
        <v>18</v>
      </c>
      <c r="K175" s="164">
        <v>20</v>
      </c>
      <c r="L175" s="164">
        <v>38</v>
      </c>
    </row>
    <row r="176" spans="3:12">
      <c r="C176" s="141" t="s">
        <v>249</v>
      </c>
      <c r="D176" s="163">
        <v>3</v>
      </c>
      <c r="E176" s="164">
        <v>8</v>
      </c>
      <c r="F176" s="165">
        <v>11</v>
      </c>
      <c r="G176" s="164">
        <v>13</v>
      </c>
      <c r="H176" s="164">
        <v>34</v>
      </c>
      <c r="I176" s="164">
        <v>47</v>
      </c>
      <c r="J176" s="163">
        <v>16</v>
      </c>
      <c r="K176" s="164">
        <v>42</v>
      </c>
      <c r="L176" s="164">
        <v>58</v>
      </c>
    </row>
    <row r="177" spans="2:12">
      <c r="C177" s="141" t="s">
        <v>255</v>
      </c>
      <c r="D177" s="163">
        <v>279</v>
      </c>
      <c r="E177" s="164">
        <v>475</v>
      </c>
      <c r="F177" s="165">
        <v>754</v>
      </c>
      <c r="G177" s="164">
        <v>98</v>
      </c>
      <c r="H177" s="164">
        <v>153</v>
      </c>
      <c r="I177" s="164">
        <v>251</v>
      </c>
      <c r="J177" s="163">
        <v>377</v>
      </c>
      <c r="K177" s="164">
        <v>628</v>
      </c>
      <c r="L177" s="164">
        <v>1005</v>
      </c>
    </row>
    <row r="178" spans="2:12">
      <c r="C178" s="141" t="s">
        <v>260</v>
      </c>
      <c r="D178" s="163">
        <v>8</v>
      </c>
      <c r="E178" s="164">
        <v>37</v>
      </c>
      <c r="F178" s="165">
        <v>45</v>
      </c>
      <c r="G178" s="164">
        <v>2</v>
      </c>
      <c r="H178" s="164">
        <v>16</v>
      </c>
      <c r="I178" s="164">
        <v>18</v>
      </c>
      <c r="J178" s="163">
        <v>10</v>
      </c>
      <c r="K178" s="164">
        <v>53</v>
      </c>
      <c r="L178" s="164">
        <v>63</v>
      </c>
    </row>
    <row r="179" spans="2:12">
      <c r="C179" s="141" t="s">
        <v>264</v>
      </c>
      <c r="D179" s="163">
        <v>14</v>
      </c>
      <c r="E179" s="164">
        <v>51</v>
      </c>
      <c r="F179" s="165">
        <v>65</v>
      </c>
      <c r="G179" s="164">
        <v>9</v>
      </c>
      <c r="H179" s="164">
        <v>4</v>
      </c>
      <c r="I179" s="164">
        <v>13</v>
      </c>
      <c r="J179" s="163">
        <v>23</v>
      </c>
      <c r="K179" s="164">
        <v>55</v>
      </c>
      <c r="L179" s="164">
        <v>78</v>
      </c>
    </row>
    <row r="180" spans="2:12">
      <c r="C180" s="141" t="s">
        <v>268</v>
      </c>
      <c r="D180" s="163">
        <v>2</v>
      </c>
      <c r="E180" s="164">
        <v>1</v>
      </c>
      <c r="F180" s="165">
        <v>3</v>
      </c>
      <c r="G180" s="164">
        <v>3</v>
      </c>
      <c r="H180" s="164">
        <v>2</v>
      </c>
      <c r="I180" s="164">
        <v>5</v>
      </c>
      <c r="J180" s="163">
        <v>5</v>
      </c>
      <c r="K180" s="164">
        <v>3</v>
      </c>
      <c r="L180" s="164">
        <v>8</v>
      </c>
    </row>
    <row r="181" spans="2:12">
      <c r="C181" s="141" t="s">
        <v>270</v>
      </c>
      <c r="D181" s="163">
        <v>132</v>
      </c>
      <c r="E181" s="164">
        <v>40</v>
      </c>
      <c r="F181" s="165">
        <v>172</v>
      </c>
      <c r="G181" s="164">
        <v>136</v>
      </c>
      <c r="H181" s="164">
        <v>99</v>
      </c>
      <c r="I181" s="164">
        <v>235</v>
      </c>
      <c r="J181" s="163">
        <v>268</v>
      </c>
      <c r="K181" s="164">
        <v>139</v>
      </c>
      <c r="L181" s="164">
        <v>407</v>
      </c>
    </row>
    <row r="182" spans="2:12">
      <c r="C182" s="141" t="s">
        <v>273</v>
      </c>
      <c r="D182" s="163">
        <v>46</v>
      </c>
      <c r="E182" s="164">
        <v>19</v>
      </c>
      <c r="F182" s="165">
        <v>65</v>
      </c>
      <c r="G182" s="164">
        <v>24</v>
      </c>
      <c r="H182" s="164">
        <v>19</v>
      </c>
      <c r="I182" s="164">
        <v>43</v>
      </c>
      <c r="J182" s="163">
        <v>70</v>
      </c>
      <c r="K182" s="164">
        <v>38</v>
      </c>
      <c r="L182" s="164">
        <v>108</v>
      </c>
    </row>
    <row r="183" spans="2:12">
      <c r="C183" s="65" t="s">
        <v>50</v>
      </c>
      <c r="D183" s="9">
        <v>2489</v>
      </c>
      <c r="E183" s="10">
        <v>3419</v>
      </c>
      <c r="F183" s="11">
        <v>5908</v>
      </c>
      <c r="G183" s="10">
        <v>531</v>
      </c>
      <c r="H183" s="10">
        <v>657</v>
      </c>
      <c r="I183" s="10">
        <v>1188</v>
      </c>
      <c r="J183" s="9">
        <v>3020</v>
      </c>
      <c r="K183" s="10">
        <v>4076</v>
      </c>
      <c r="L183" s="10">
        <v>7096</v>
      </c>
    </row>
    <row r="184" spans="2:12">
      <c r="C184" s="65"/>
      <c r="D184" s="12"/>
      <c r="E184" s="13"/>
      <c r="F184" s="14"/>
      <c r="G184" s="13"/>
      <c r="H184" s="13"/>
      <c r="I184" s="13"/>
      <c r="J184" s="12"/>
      <c r="K184" s="13"/>
      <c r="L184" s="13"/>
    </row>
    <row r="185" spans="2:12">
      <c r="B185" s="1" t="s">
        <v>61</v>
      </c>
      <c r="C185" s="65"/>
      <c r="D185" s="163"/>
      <c r="E185" s="164"/>
      <c r="F185" s="165"/>
      <c r="G185" s="164"/>
      <c r="H185" s="164"/>
      <c r="I185" s="164"/>
      <c r="J185" s="163"/>
      <c r="K185" s="164"/>
      <c r="L185" s="164"/>
    </row>
    <row r="186" spans="2:12">
      <c r="C186" s="141" t="s">
        <v>153</v>
      </c>
      <c r="D186" s="163">
        <v>59</v>
      </c>
      <c r="E186" s="164">
        <v>49</v>
      </c>
      <c r="F186" s="165">
        <v>108</v>
      </c>
      <c r="G186" s="164">
        <v>48</v>
      </c>
      <c r="H186" s="164">
        <v>52</v>
      </c>
      <c r="I186" s="164">
        <v>100</v>
      </c>
      <c r="J186" s="163">
        <v>107</v>
      </c>
      <c r="K186" s="164">
        <v>101</v>
      </c>
      <c r="L186" s="164">
        <v>208</v>
      </c>
    </row>
    <row r="187" spans="2:12" ht="67.5" customHeight="1">
      <c r="C187" s="162" t="s">
        <v>155</v>
      </c>
      <c r="D187" s="12">
        <v>2</v>
      </c>
      <c r="E187" s="13">
        <v>3</v>
      </c>
      <c r="F187" s="14">
        <v>5</v>
      </c>
      <c r="G187" s="13">
        <v>0</v>
      </c>
      <c r="H187" s="13">
        <v>0</v>
      </c>
      <c r="I187" s="13">
        <v>0</v>
      </c>
      <c r="J187" s="12">
        <v>2</v>
      </c>
      <c r="K187" s="13">
        <v>3</v>
      </c>
      <c r="L187" s="13">
        <v>5</v>
      </c>
    </row>
    <row r="188" spans="2:12" ht="28.5" customHeight="1">
      <c r="C188" s="162" t="s">
        <v>159</v>
      </c>
      <c r="D188" s="163">
        <v>132</v>
      </c>
      <c r="E188" s="164">
        <v>140</v>
      </c>
      <c r="F188" s="165">
        <v>272</v>
      </c>
      <c r="G188" s="164">
        <v>85</v>
      </c>
      <c r="H188" s="164">
        <v>116</v>
      </c>
      <c r="I188" s="164">
        <v>201</v>
      </c>
      <c r="J188" s="163">
        <v>217</v>
      </c>
      <c r="K188" s="164">
        <v>256</v>
      </c>
      <c r="L188" s="164">
        <v>473</v>
      </c>
    </row>
    <row r="189" spans="2:12">
      <c r="C189" s="141" t="s">
        <v>161</v>
      </c>
      <c r="D189" s="163">
        <v>0</v>
      </c>
      <c r="E189" s="164">
        <v>0</v>
      </c>
      <c r="F189" s="165">
        <v>0</v>
      </c>
      <c r="G189" s="164">
        <v>0</v>
      </c>
      <c r="H189" s="164">
        <v>1</v>
      </c>
      <c r="I189" s="164">
        <v>1</v>
      </c>
      <c r="J189" s="163">
        <v>0</v>
      </c>
      <c r="K189" s="164">
        <v>1</v>
      </c>
      <c r="L189" s="164">
        <v>1</v>
      </c>
    </row>
    <row r="190" spans="2:12">
      <c r="C190" s="141" t="s">
        <v>162</v>
      </c>
      <c r="D190" s="163">
        <v>1</v>
      </c>
      <c r="E190" s="164">
        <v>2</v>
      </c>
      <c r="F190" s="165">
        <v>3</v>
      </c>
      <c r="G190" s="164">
        <v>2</v>
      </c>
      <c r="H190" s="164">
        <v>5</v>
      </c>
      <c r="I190" s="164">
        <v>7</v>
      </c>
      <c r="J190" s="163">
        <v>3</v>
      </c>
      <c r="K190" s="164">
        <v>7</v>
      </c>
      <c r="L190" s="164">
        <v>10</v>
      </c>
    </row>
    <row r="191" spans="2:12" ht="26.4">
      <c r="C191" s="141" t="s">
        <v>163</v>
      </c>
      <c r="D191" s="163">
        <v>1</v>
      </c>
      <c r="E191" s="164">
        <v>0</v>
      </c>
      <c r="F191" s="165">
        <v>1</v>
      </c>
      <c r="G191" s="164">
        <v>0</v>
      </c>
      <c r="H191" s="164">
        <v>0</v>
      </c>
      <c r="I191" s="164">
        <v>0</v>
      </c>
      <c r="J191" s="163">
        <v>1</v>
      </c>
      <c r="K191" s="164">
        <v>0</v>
      </c>
      <c r="L191" s="164">
        <v>1</v>
      </c>
    </row>
    <row r="192" spans="2:12">
      <c r="C192" s="141" t="s">
        <v>164</v>
      </c>
      <c r="D192" s="163">
        <v>1</v>
      </c>
      <c r="E192" s="164">
        <v>0</v>
      </c>
      <c r="F192" s="165">
        <v>1</v>
      </c>
      <c r="G192" s="164">
        <v>0</v>
      </c>
      <c r="H192" s="164">
        <v>1</v>
      </c>
      <c r="I192" s="164">
        <v>1</v>
      </c>
      <c r="J192" s="163">
        <v>1</v>
      </c>
      <c r="K192" s="164">
        <v>1</v>
      </c>
      <c r="L192" s="164">
        <v>2</v>
      </c>
    </row>
    <row r="193" spans="3:12">
      <c r="C193" s="141" t="s">
        <v>165</v>
      </c>
      <c r="D193" s="163">
        <v>0</v>
      </c>
      <c r="E193" s="164">
        <v>0</v>
      </c>
      <c r="F193" s="165">
        <v>0</v>
      </c>
      <c r="G193" s="164">
        <v>0</v>
      </c>
      <c r="H193" s="164">
        <v>3</v>
      </c>
      <c r="I193" s="164">
        <v>3</v>
      </c>
      <c r="J193" s="163">
        <v>0</v>
      </c>
      <c r="K193" s="164">
        <v>3</v>
      </c>
      <c r="L193" s="164">
        <v>3</v>
      </c>
    </row>
    <row r="194" spans="3:12">
      <c r="C194" s="141" t="s">
        <v>134</v>
      </c>
      <c r="D194" s="163">
        <v>17</v>
      </c>
      <c r="E194" s="164">
        <v>16</v>
      </c>
      <c r="F194" s="165">
        <v>33</v>
      </c>
      <c r="G194" s="164">
        <v>15</v>
      </c>
      <c r="H194" s="164">
        <v>7</v>
      </c>
      <c r="I194" s="164">
        <v>22</v>
      </c>
      <c r="J194" s="163">
        <v>32</v>
      </c>
      <c r="K194" s="164">
        <v>23</v>
      </c>
      <c r="L194" s="164">
        <v>55</v>
      </c>
    </row>
    <row r="195" spans="3:12" ht="57.6" customHeight="1">
      <c r="C195" s="141" t="s">
        <v>166</v>
      </c>
      <c r="D195" s="163">
        <v>47</v>
      </c>
      <c r="E195" s="164">
        <v>68</v>
      </c>
      <c r="F195" s="165">
        <v>115</v>
      </c>
      <c r="G195" s="164">
        <v>40</v>
      </c>
      <c r="H195" s="164">
        <v>40</v>
      </c>
      <c r="I195" s="164">
        <v>80</v>
      </c>
      <c r="J195" s="163">
        <v>87</v>
      </c>
      <c r="K195" s="164">
        <v>108</v>
      </c>
      <c r="L195" s="164">
        <v>195</v>
      </c>
    </row>
    <row r="196" spans="3:12">
      <c r="C196" s="141" t="s">
        <v>168</v>
      </c>
      <c r="D196" s="163">
        <v>0</v>
      </c>
      <c r="E196" s="164">
        <v>0</v>
      </c>
      <c r="F196" s="165">
        <v>0</v>
      </c>
      <c r="G196" s="164">
        <v>0</v>
      </c>
      <c r="H196" s="164">
        <v>2</v>
      </c>
      <c r="I196" s="164">
        <v>2</v>
      </c>
      <c r="J196" s="163">
        <v>0</v>
      </c>
      <c r="K196" s="164">
        <v>2</v>
      </c>
      <c r="L196" s="164">
        <v>2</v>
      </c>
    </row>
    <row r="197" spans="3:12" ht="26.4">
      <c r="C197" s="141" t="s">
        <v>171</v>
      </c>
      <c r="D197" s="163">
        <v>0</v>
      </c>
      <c r="E197" s="164">
        <v>0</v>
      </c>
      <c r="F197" s="165">
        <v>0</v>
      </c>
      <c r="G197" s="164">
        <v>1</v>
      </c>
      <c r="H197" s="164">
        <v>0</v>
      </c>
      <c r="I197" s="164">
        <v>1</v>
      </c>
      <c r="J197" s="163">
        <v>1</v>
      </c>
      <c r="K197" s="164">
        <v>0</v>
      </c>
      <c r="L197" s="164">
        <v>1</v>
      </c>
    </row>
    <row r="198" spans="3:12">
      <c r="C198" s="141" t="s">
        <v>173</v>
      </c>
      <c r="D198" s="163">
        <v>43</v>
      </c>
      <c r="E198" s="164">
        <v>76</v>
      </c>
      <c r="F198" s="165">
        <v>119</v>
      </c>
      <c r="G198" s="164">
        <v>45</v>
      </c>
      <c r="H198" s="164">
        <v>59</v>
      </c>
      <c r="I198" s="164">
        <v>104</v>
      </c>
      <c r="J198" s="163">
        <v>88</v>
      </c>
      <c r="K198" s="164">
        <v>135</v>
      </c>
      <c r="L198" s="164">
        <v>223</v>
      </c>
    </row>
    <row r="199" spans="3:12" ht="25.5" customHeight="1">
      <c r="C199" s="141" t="s">
        <v>177</v>
      </c>
      <c r="D199" s="163">
        <v>33</v>
      </c>
      <c r="E199" s="164">
        <v>78</v>
      </c>
      <c r="F199" s="165">
        <v>111</v>
      </c>
      <c r="G199" s="164">
        <v>27</v>
      </c>
      <c r="H199" s="164">
        <v>52</v>
      </c>
      <c r="I199" s="164">
        <v>79</v>
      </c>
      <c r="J199" s="163">
        <v>60</v>
      </c>
      <c r="K199" s="164">
        <v>130</v>
      </c>
      <c r="L199" s="164">
        <v>190</v>
      </c>
    </row>
    <row r="200" spans="3:12" ht="26.4">
      <c r="C200" s="141" t="s">
        <v>186</v>
      </c>
      <c r="D200" s="163">
        <v>188</v>
      </c>
      <c r="E200" s="164">
        <v>394</v>
      </c>
      <c r="F200" s="165">
        <v>582</v>
      </c>
      <c r="G200" s="164">
        <v>92</v>
      </c>
      <c r="H200" s="164">
        <v>108</v>
      </c>
      <c r="I200" s="164">
        <v>200</v>
      </c>
      <c r="J200" s="163">
        <v>280</v>
      </c>
      <c r="K200" s="164">
        <v>502</v>
      </c>
      <c r="L200" s="164">
        <v>782</v>
      </c>
    </row>
    <row r="201" spans="3:12" ht="25.95" customHeight="1">
      <c r="C201" s="141" t="s">
        <v>187</v>
      </c>
      <c r="D201" s="163">
        <v>1</v>
      </c>
      <c r="E201" s="164">
        <v>0</v>
      </c>
      <c r="F201" s="165">
        <v>1</v>
      </c>
      <c r="G201" s="164">
        <v>0</v>
      </c>
      <c r="H201" s="164">
        <v>0</v>
      </c>
      <c r="I201" s="164">
        <v>0</v>
      </c>
      <c r="J201" s="163">
        <v>1</v>
      </c>
      <c r="K201" s="164">
        <v>0</v>
      </c>
      <c r="L201" s="164">
        <v>1</v>
      </c>
    </row>
    <row r="202" spans="3:12">
      <c r="C202" s="162" t="s">
        <v>188</v>
      </c>
      <c r="D202" s="163">
        <v>2</v>
      </c>
      <c r="E202" s="164">
        <v>0</v>
      </c>
      <c r="F202" s="165">
        <v>2</v>
      </c>
      <c r="G202" s="164">
        <v>0</v>
      </c>
      <c r="H202" s="164">
        <v>0</v>
      </c>
      <c r="I202" s="164">
        <v>0</v>
      </c>
      <c r="J202" s="163">
        <v>2</v>
      </c>
      <c r="K202" s="164">
        <v>0</v>
      </c>
      <c r="L202" s="164">
        <v>2</v>
      </c>
    </row>
    <row r="203" spans="3:12">
      <c r="C203" s="141" t="s">
        <v>190</v>
      </c>
      <c r="D203" s="163">
        <v>1</v>
      </c>
      <c r="E203" s="164">
        <v>0</v>
      </c>
      <c r="F203" s="165">
        <v>1</v>
      </c>
      <c r="G203" s="164">
        <v>0</v>
      </c>
      <c r="H203" s="164">
        <v>0</v>
      </c>
      <c r="I203" s="164">
        <v>0</v>
      </c>
      <c r="J203" s="163">
        <v>1</v>
      </c>
      <c r="K203" s="164">
        <v>0</v>
      </c>
      <c r="L203" s="164">
        <v>1</v>
      </c>
    </row>
    <row r="204" spans="3:12" ht="26.4">
      <c r="C204" s="141" t="s">
        <v>194</v>
      </c>
      <c r="D204" s="163">
        <v>1</v>
      </c>
      <c r="E204" s="164">
        <v>0</v>
      </c>
      <c r="F204" s="165">
        <v>1</v>
      </c>
      <c r="G204" s="164">
        <v>0</v>
      </c>
      <c r="H204" s="164">
        <v>0</v>
      </c>
      <c r="I204" s="164">
        <v>0</v>
      </c>
      <c r="J204" s="163">
        <v>1</v>
      </c>
      <c r="K204" s="164">
        <v>0</v>
      </c>
      <c r="L204" s="164">
        <v>1</v>
      </c>
    </row>
    <row r="205" spans="3:12">
      <c r="C205" s="141" t="s">
        <v>195</v>
      </c>
      <c r="D205" s="163">
        <v>0</v>
      </c>
      <c r="E205" s="164">
        <v>0</v>
      </c>
      <c r="F205" s="165">
        <v>0</v>
      </c>
      <c r="G205" s="164">
        <v>0</v>
      </c>
      <c r="H205" s="164">
        <v>1</v>
      </c>
      <c r="I205" s="164">
        <v>1</v>
      </c>
      <c r="J205" s="163">
        <v>0</v>
      </c>
      <c r="K205" s="164">
        <v>1</v>
      </c>
      <c r="L205" s="164">
        <v>1</v>
      </c>
    </row>
    <row r="206" spans="3:12">
      <c r="C206" s="141" t="s">
        <v>199</v>
      </c>
      <c r="D206" s="163">
        <v>45</v>
      </c>
      <c r="E206" s="164">
        <v>107</v>
      </c>
      <c r="F206" s="165">
        <v>152</v>
      </c>
      <c r="G206" s="164">
        <v>65</v>
      </c>
      <c r="H206" s="164">
        <v>67</v>
      </c>
      <c r="I206" s="164">
        <v>132</v>
      </c>
      <c r="J206" s="163">
        <v>110</v>
      </c>
      <c r="K206" s="164">
        <v>174</v>
      </c>
      <c r="L206" s="164">
        <v>284</v>
      </c>
    </row>
    <row r="207" spans="3:12">
      <c r="C207" s="162" t="s">
        <v>203</v>
      </c>
      <c r="D207" s="163">
        <v>208</v>
      </c>
      <c r="E207" s="164">
        <v>159</v>
      </c>
      <c r="F207" s="165">
        <v>367</v>
      </c>
      <c r="G207" s="164">
        <v>188</v>
      </c>
      <c r="H207" s="164">
        <v>167</v>
      </c>
      <c r="I207" s="164">
        <v>355</v>
      </c>
      <c r="J207" s="163">
        <v>396</v>
      </c>
      <c r="K207" s="164">
        <v>326</v>
      </c>
      <c r="L207" s="164">
        <v>722</v>
      </c>
    </row>
    <row r="208" spans="3:12" ht="29.25" customHeight="1">
      <c r="C208" s="141" t="s">
        <v>209</v>
      </c>
      <c r="D208" s="163">
        <v>0</v>
      </c>
      <c r="E208" s="164">
        <v>2</v>
      </c>
      <c r="F208" s="165">
        <v>2</v>
      </c>
      <c r="G208" s="164">
        <v>0</v>
      </c>
      <c r="H208" s="164">
        <v>1</v>
      </c>
      <c r="I208" s="164">
        <v>1</v>
      </c>
      <c r="J208" s="163">
        <v>0</v>
      </c>
      <c r="K208" s="164">
        <v>3</v>
      </c>
      <c r="L208" s="164">
        <v>3</v>
      </c>
    </row>
    <row r="209" spans="3:12" ht="26.4">
      <c r="C209" s="141" t="s">
        <v>210</v>
      </c>
      <c r="D209" s="163">
        <v>0</v>
      </c>
      <c r="E209" s="164">
        <v>1</v>
      </c>
      <c r="F209" s="165">
        <v>1</v>
      </c>
      <c r="G209" s="164">
        <v>0</v>
      </c>
      <c r="H209" s="164">
        <v>0</v>
      </c>
      <c r="I209" s="164">
        <v>0</v>
      </c>
      <c r="J209" s="163">
        <v>0</v>
      </c>
      <c r="K209" s="164">
        <v>1</v>
      </c>
      <c r="L209" s="164">
        <v>1</v>
      </c>
    </row>
    <row r="210" spans="3:12" ht="26.4">
      <c r="C210" s="141" t="s">
        <v>214</v>
      </c>
      <c r="D210" s="163">
        <v>0</v>
      </c>
      <c r="E210" s="164">
        <v>3</v>
      </c>
      <c r="F210" s="165">
        <v>3</v>
      </c>
      <c r="G210" s="164">
        <v>0</v>
      </c>
      <c r="H210" s="164">
        <v>0</v>
      </c>
      <c r="I210" s="164">
        <v>0</v>
      </c>
      <c r="J210" s="163">
        <v>0</v>
      </c>
      <c r="K210" s="164">
        <v>3</v>
      </c>
      <c r="L210" s="164">
        <v>3</v>
      </c>
    </row>
    <row r="211" spans="3:12" ht="39.6">
      <c r="C211" s="141" t="s">
        <v>216</v>
      </c>
      <c r="D211" s="163">
        <v>0</v>
      </c>
      <c r="E211" s="164">
        <v>0</v>
      </c>
      <c r="F211" s="165">
        <v>0</v>
      </c>
      <c r="G211" s="164">
        <v>1</v>
      </c>
      <c r="H211" s="164">
        <v>1</v>
      </c>
      <c r="I211" s="164">
        <v>2</v>
      </c>
      <c r="J211" s="163">
        <v>1</v>
      </c>
      <c r="K211" s="164">
        <v>1</v>
      </c>
      <c r="L211" s="164">
        <v>2</v>
      </c>
    </row>
    <row r="212" spans="3:12" ht="27" customHeight="1">
      <c r="C212" s="141" t="s">
        <v>220</v>
      </c>
      <c r="D212" s="163">
        <v>0</v>
      </c>
      <c r="E212" s="164">
        <v>0</v>
      </c>
      <c r="F212" s="165">
        <v>0</v>
      </c>
      <c r="G212" s="164">
        <v>1</v>
      </c>
      <c r="H212" s="164">
        <v>0</v>
      </c>
      <c r="I212" s="164">
        <v>1</v>
      </c>
      <c r="J212" s="163">
        <v>1</v>
      </c>
      <c r="K212" s="164">
        <v>0</v>
      </c>
      <c r="L212" s="164">
        <v>1</v>
      </c>
    </row>
    <row r="213" spans="3:12" ht="13.95" customHeight="1">
      <c r="C213" s="141" t="s">
        <v>221</v>
      </c>
      <c r="D213" s="163">
        <v>2</v>
      </c>
      <c r="E213" s="164">
        <v>1</v>
      </c>
      <c r="F213" s="165">
        <v>3</v>
      </c>
      <c r="G213" s="164">
        <v>0</v>
      </c>
      <c r="H213" s="164">
        <v>0</v>
      </c>
      <c r="I213" s="164">
        <v>0</v>
      </c>
      <c r="J213" s="163">
        <v>2</v>
      </c>
      <c r="K213" s="164">
        <v>1</v>
      </c>
      <c r="L213" s="164">
        <v>3</v>
      </c>
    </row>
    <row r="214" spans="3:12">
      <c r="C214" s="141" t="s">
        <v>222</v>
      </c>
      <c r="D214" s="163">
        <v>74</v>
      </c>
      <c r="E214" s="164">
        <v>147</v>
      </c>
      <c r="F214" s="165">
        <v>221</v>
      </c>
      <c r="G214" s="164">
        <v>56</v>
      </c>
      <c r="H214" s="164">
        <v>62</v>
      </c>
      <c r="I214" s="164">
        <v>118</v>
      </c>
      <c r="J214" s="163">
        <v>130</v>
      </c>
      <c r="K214" s="164">
        <v>209</v>
      </c>
      <c r="L214" s="164">
        <v>339</v>
      </c>
    </row>
    <row r="215" spans="3:12" ht="26.4">
      <c r="C215" s="141" t="s">
        <v>223</v>
      </c>
      <c r="D215" s="163">
        <v>0</v>
      </c>
      <c r="E215" s="164">
        <v>0</v>
      </c>
      <c r="F215" s="165">
        <v>0</v>
      </c>
      <c r="G215" s="164">
        <v>0</v>
      </c>
      <c r="H215" s="164">
        <v>1</v>
      </c>
      <c r="I215" s="164">
        <v>1</v>
      </c>
      <c r="J215" s="163">
        <v>0</v>
      </c>
      <c r="K215" s="164">
        <v>1</v>
      </c>
      <c r="L215" s="164">
        <v>1</v>
      </c>
    </row>
    <row r="216" spans="3:12" ht="15" customHeight="1">
      <c r="C216" s="162" t="s">
        <v>224</v>
      </c>
      <c r="D216" s="163">
        <v>379</v>
      </c>
      <c r="E216" s="164">
        <v>587</v>
      </c>
      <c r="F216" s="165">
        <v>966</v>
      </c>
      <c r="G216" s="164">
        <v>304</v>
      </c>
      <c r="H216" s="164">
        <v>400</v>
      </c>
      <c r="I216" s="164">
        <v>704</v>
      </c>
      <c r="J216" s="163">
        <v>683</v>
      </c>
      <c r="K216" s="164">
        <v>987</v>
      </c>
      <c r="L216" s="164">
        <v>1670</v>
      </c>
    </row>
    <row r="217" spans="3:12">
      <c r="C217" s="141" t="s">
        <v>227</v>
      </c>
      <c r="D217" s="163">
        <v>0</v>
      </c>
      <c r="E217" s="164">
        <v>0</v>
      </c>
      <c r="F217" s="165">
        <v>0</v>
      </c>
      <c r="G217" s="164">
        <v>0</v>
      </c>
      <c r="H217" s="164">
        <v>1</v>
      </c>
      <c r="I217" s="164">
        <v>1</v>
      </c>
      <c r="J217" s="163">
        <v>0</v>
      </c>
      <c r="K217" s="164">
        <v>1</v>
      </c>
      <c r="L217" s="164">
        <v>1</v>
      </c>
    </row>
    <row r="218" spans="3:12">
      <c r="C218" s="141" t="s">
        <v>230</v>
      </c>
      <c r="D218" s="163">
        <v>5</v>
      </c>
      <c r="E218" s="164">
        <v>3</v>
      </c>
      <c r="F218" s="165">
        <v>8</v>
      </c>
      <c r="G218" s="164">
        <v>4</v>
      </c>
      <c r="H218" s="164">
        <v>2</v>
      </c>
      <c r="I218" s="164">
        <v>6</v>
      </c>
      <c r="J218" s="163">
        <v>9</v>
      </c>
      <c r="K218" s="164">
        <v>5</v>
      </c>
      <c r="L218" s="164">
        <v>14</v>
      </c>
    </row>
    <row r="219" spans="3:12">
      <c r="C219" s="141" t="s">
        <v>232</v>
      </c>
      <c r="D219" s="163">
        <v>28</v>
      </c>
      <c r="E219" s="164">
        <v>27</v>
      </c>
      <c r="F219" s="165">
        <v>55</v>
      </c>
      <c r="G219" s="164">
        <v>20</v>
      </c>
      <c r="H219" s="164">
        <v>15</v>
      </c>
      <c r="I219" s="164">
        <v>35</v>
      </c>
      <c r="J219" s="163">
        <v>48</v>
      </c>
      <c r="K219" s="164">
        <v>42</v>
      </c>
      <c r="L219" s="164">
        <v>90</v>
      </c>
    </row>
    <row r="220" spans="3:12">
      <c r="C220" s="141" t="s">
        <v>235</v>
      </c>
      <c r="D220" s="163">
        <v>10</v>
      </c>
      <c r="E220" s="164">
        <v>7</v>
      </c>
      <c r="F220" s="165">
        <v>17</v>
      </c>
      <c r="G220" s="164">
        <v>10</v>
      </c>
      <c r="H220" s="164">
        <v>8</v>
      </c>
      <c r="I220" s="164">
        <v>18</v>
      </c>
      <c r="J220" s="163">
        <v>20</v>
      </c>
      <c r="K220" s="164">
        <v>15</v>
      </c>
      <c r="L220" s="164">
        <v>35</v>
      </c>
    </row>
    <row r="221" spans="3:12">
      <c r="C221" s="141" t="s">
        <v>237</v>
      </c>
      <c r="D221" s="163">
        <v>0</v>
      </c>
      <c r="E221" s="164">
        <v>1</v>
      </c>
      <c r="F221" s="165">
        <v>1</v>
      </c>
      <c r="G221" s="164">
        <v>0</v>
      </c>
      <c r="H221" s="164">
        <v>0</v>
      </c>
      <c r="I221" s="164">
        <v>0</v>
      </c>
      <c r="J221" s="163">
        <v>0</v>
      </c>
      <c r="K221" s="164">
        <v>1</v>
      </c>
      <c r="L221" s="164">
        <v>1</v>
      </c>
    </row>
    <row r="222" spans="3:12">
      <c r="C222" s="141" t="s">
        <v>239</v>
      </c>
      <c r="D222" s="163">
        <v>23</v>
      </c>
      <c r="E222" s="164">
        <v>11</v>
      </c>
      <c r="F222" s="165">
        <v>34</v>
      </c>
      <c r="G222" s="164">
        <v>83</v>
      </c>
      <c r="H222" s="164">
        <v>34</v>
      </c>
      <c r="I222" s="164">
        <v>117</v>
      </c>
      <c r="J222" s="163">
        <v>106</v>
      </c>
      <c r="K222" s="164">
        <v>45</v>
      </c>
      <c r="L222" s="164">
        <v>151</v>
      </c>
    </row>
    <row r="223" spans="3:12">
      <c r="C223" s="141" t="s">
        <v>144</v>
      </c>
      <c r="D223" s="163">
        <v>7</v>
      </c>
      <c r="E223" s="164">
        <v>2</v>
      </c>
      <c r="F223" s="165">
        <v>9</v>
      </c>
      <c r="G223" s="164">
        <v>2</v>
      </c>
      <c r="H223" s="164">
        <v>1</v>
      </c>
      <c r="I223" s="164">
        <v>3</v>
      </c>
      <c r="J223" s="163">
        <v>9</v>
      </c>
      <c r="K223" s="164">
        <v>3</v>
      </c>
      <c r="L223" s="164">
        <v>12</v>
      </c>
    </row>
    <row r="224" spans="3:12">
      <c r="C224" s="141" t="s">
        <v>146</v>
      </c>
      <c r="D224" s="163">
        <v>163</v>
      </c>
      <c r="E224" s="164">
        <v>36</v>
      </c>
      <c r="F224" s="165">
        <v>199</v>
      </c>
      <c r="G224" s="164">
        <v>211</v>
      </c>
      <c r="H224" s="164">
        <v>81</v>
      </c>
      <c r="I224" s="164">
        <v>292</v>
      </c>
      <c r="J224" s="163">
        <v>374</v>
      </c>
      <c r="K224" s="164">
        <v>117</v>
      </c>
      <c r="L224" s="164">
        <v>491</v>
      </c>
    </row>
    <row r="225" spans="3:12" ht="26.4">
      <c r="C225" s="141" t="s">
        <v>240</v>
      </c>
      <c r="D225" s="163">
        <v>0</v>
      </c>
      <c r="E225" s="164">
        <v>1</v>
      </c>
      <c r="F225" s="165">
        <v>1</v>
      </c>
      <c r="G225" s="164">
        <v>0</v>
      </c>
      <c r="H225" s="164">
        <v>0</v>
      </c>
      <c r="I225" s="164">
        <v>0</v>
      </c>
      <c r="J225" s="163">
        <v>0</v>
      </c>
      <c r="K225" s="164">
        <v>1</v>
      </c>
      <c r="L225" s="164">
        <v>1</v>
      </c>
    </row>
    <row r="226" spans="3:12" ht="15" customHeight="1">
      <c r="C226" s="141" t="s">
        <v>241</v>
      </c>
      <c r="D226" s="163">
        <v>0</v>
      </c>
      <c r="E226" s="164">
        <v>0</v>
      </c>
      <c r="F226" s="165">
        <v>0</v>
      </c>
      <c r="G226" s="164">
        <v>1</v>
      </c>
      <c r="H226" s="164">
        <v>0</v>
      </c>
      <c r="I226" s="164">
        <v>1</v>
      </c>
      <c r="J226" s="163">
        <v>1</v>
      </c>
      <c r="K226" s="164">
        <v>0</v>
      </c>
      <c r="L226" s="164">
        <v>1</v>
      </c>
    </row>
    <row r="227" spans="3:12" ht="15.6" customHeight="1">
      <c r="C227" s="141" t="s">
        <v>242</v>
      </c>
      <c r="D227" s="163">
        <v>106</v>
      </c>
      <c r="E227" s="164">
        <v>57</v>
      </c>
      <c r="F227" s="165">
        <v>163</v>
      </c>
      <c r="G227" s="164">
        <v>111</v>
      </c>
      <c r="H227" s="164">
        <v>86</v>
      </c>
      <c r="I227" s="164">
        <v>197</v>
      </c>
      <c r="J227" s="163">
        <v>217</v>
      </c>
      <c r="K227" s="164">
        <v>143</v>
      </c>
      <c r="L227" s="164">
        <v>360</v>
      </c>
    </row>
    <row r="228" spans="3:12">
      <c r="C228" s="141" t="s">
        <v>243</v>
      </c>
      <c r="D228" s="163">
        <v>113</v>
      </c>
      <c r="E228" s="164">
        <v>155</v>
      </c>
      <c r="F228" s="165">
        <v>268</v>
      </c>
      <c r="G228" s="164">
        <v>109</v>
      </c>
      <c r="H228" s="164">
        <v>176</v>
      </c>
      <c r="I228" s="164">
        <v>285</v>
      </c>
      <c r="J228" s="163">
        <v>222</v>
      </c>
      <c r="K228" s="164">
        <v>331</v>
      </c>
      <c r="L228" s="164">
        <v>553</v>
      </c>
    </row>
    <row r="229" spans="3:12" ht="26.4">
      <c r="C229" s="141" t="s">
        <v>245</v>
      </c>
      <c r="D229" s="163">
        <v>1</v>
      </c>
      <c r="E229" s="164">
        <v>0</v>
      </c>
      <c r="F229" s="165">
        <v>1</v>
      </c>
      <c r="G229" s="164">
        <v>1</v>
      </c>
      <c r="H229" s="164">
        <v>0</v>
      </c>
      <c r="I229" s="164">
        <v>1</v>
      </c>
      <c r="J229" s="163">
        <v>2</v>
      </c>
      <c r="K229" s="164">
        <v>0</v>
      </c>
      <c r="L229" s="164">
        <v>2</v>
      </c>
    </row>
    <row r="230" spans="3:12">
      <c r="C230" s="141" t="s">
        <v>247</v>
      </c>
      <c r="D230" s="163">
        <v>1</v>
      </c>
      <c r="E230" s="164">
        <v>2</v>
      </c>
      <c r="F230" s="165">
        <v>3</v>
      </c>
      <c r="G230" s="164">
        <v>2</v>
      </c>
      <c r="H230" s="164">
        <v>1</v>
      </c>
      <c r="I230" s="164">
        <v>3</v>
      </c>
      <c r="J230" s="163">
        <v>3</v>
      </c>
      <c r="K230" s="164">
        <v>3</v>
      </c>
      <c r="L230" s="164">
        <v>6</v>
      </c>
    </row>
    <row r="231" spans="3:12">
      <c r="C231" s="141" t="s">
        <v>249</v>
      </c>
      <c r="D231" s="163">
        <v>120</v>
      </c>
      <c r="E231" s="164">
        <v>314</v>
      </c>
      <c r="F231" s="165">
        <v>434</v>
      </c>
      <c r="G231" s="164">
        <v>96</v>
      </c>
      <c r="H231" s="164">
        <v>226</v>
      </c>
      <c r="I231" s="164">
        <v>322</v>
      </c>
      <c r="J231" s="163">
        <v>216</v>
      </c>
      <c r="K231" s="164">
        <v>540</v>
      </c>
      <c r="L231" s="164">
        <v>756</v>
      </c>
    </row>
    <row r="232" spans="3:12" ht="15" customHeight="1">
      <c r="C232" s="141" t="s">
        <v>251</v>
      </c>
      <c r="D232" s="163">
        <v>1</v>
      </c>
      <c r="E232" s="164">
        <v>2</v>
      </c>
      <c r="F232" s="165">
        <v>3</v>
      </c>
      <c r="G232" s="164">
        <v>0</v>
      </c>
      <c r="H232" s="164">
        <v>0</v>
      </c>
      <c r="I232" s="164">
        <v>0</v>
      </c>
      <c r="J232" s="163">
        <v>1</v>
      </c>
      <c r="K232" s="164">
        <v>2</v>
      </c>
      <c r="L232" s="164">
        <v>3</v>
      </c>
    </row>
    <row r="233" spans="3:12" ht="12.6" customHeight="1">
      <c r="C233" s="141" t="s">
        <v>252</v>
      </c>
      <c r="D233" s="163">
        <v>0</v>
      </c>
      <c r="E233" s="164">
        <v>1</v>
      </c>
      <c r="F233" s="165">
        <v>1</v>
      </c>
      <c r="G233" s="164">
        <v>0</v>
      </c>
      <c r="H233" s="164">
        <v>0</v>
      </c>
      <c r="I233" s="164">
        <v>0</v>
      </c>
      <c r="J233" s="163">
        <v>0</v>
      </c>
      <c r="K233" s="164">
        <v>1</v>
      </c>
      <c r="L233" s="164">
        <v>1</v>
      </c>
    </row>
    <row r="234" spans="3:12">
      <c r="C234" s="141" t="s">
        <v>253</v>
      </c>
      <c r="D234" s="163">
        <v>2</v>
      </c>
      <c r="E234" s="164">
        <v>0</v>
      </c>
      <c r="F234" s="165">
        <v>2</v>
      </c>
      <c r="G234" s="164">
        <v>0</v>
      </c>
      <c r="H234" s="164">
        <v>0</v>
      </c>
      <c r="I234" s="164">
        <v>0</v>
      </c>
      <c r="J234" s="163">
        <v>2</v>
      </c>
      <c r="K234" s="164">
        <v>0</v>
      </c>
      <c r="L234" s="164">
        <v>2</v>
      </c>
    </row>
    <row r="235" spans="3:12" ht="26.4">
      <c r="C235" s="141" t="s">
        <v>254</v>
      </c>
      <c r="D235" s="163">
        <v>0</v>
      </c>
      <c r="E235" s="164">
        <v>0</v>
      </c>
      <c r="F235" s="165">
        <v>0</v>
      </c>
      <c r="G235" s="164">
        <v>1</v>
      </c>
      <c r="H235" s="164">
        <v>0</v>
      </c>
      <c r="I235" s="164">
        <v>1</v>
      </c>
      <c r="J235" s="163">
        <v>1</v>
      </c>
      <c r="K235" s="164">
        <v>0</v>
      </c>
      <c r="L235" s="164">
        <v>1</v>
      </c>
    </row>
    <row r="236" spans="3:12">
      <c r="C236" s="141" t="s">
        <v>255</v>
      </c>
      <c r="D236" s="163">
        <v>150</v>
      </c>
      <c r="E236" s="164">
        <v>177</v>
      </c>
      <c r="F236" s="165">
        <v>327</v>
      </c>
      <c r="G236" s="164">
        <v>118</v>
      </c>
      <c r="H236" s="164">
        <v>135</v>
      </c>
      <c r="I236" s="164">
        <v>253</v>
      </c>
      <c r="J236" s="163">
        <v>268</v>
      </c>
      <c r="K236" s="164">
        <v>312</v>
      </c>
      <c r="L236" s="164">
        <v>580</v>
      </c>
    </row>
    <row r="237" spans="3:12">
      <c r="C237" s="141" t="s">
        <v>259</v>
      </c>
      <c r="D237" s="163">
        <v>6</v>
      </c>
      <c r="E237" s="164">
        <v>32</v>
      </c>
      <c r="F237" s="165">
        <v>38</v>
      </c>
      <c r="G237" s="164">
        <v>6</v>
      </c>
      <c r="H237" s="164">
        <v>10</v>
      </c>
      <c r="I237" s="164">
        <v>16</v>
      </c>
      <c r="J237" s="163">
        <v>12</v>
      </c>
      <c r="K237" s="164">
        <v>42</v>
      </c>
      <c r="L237" s="164">
        <v>54</v>
      </c>
    </row>
    <row r="238" spans="3:12">
      <c r="C238" s="141" t="s">
        <v>260</v>
      </c>
      <c r="D238" s="163">
        <v>40</v>
      </c>
      <c r="E238" s="164">
        <v>53</v>
      </c>
      <c r="F238" s="165">
        <v>93</v>
      </c>
      <c r="G238" s="164">
        <v>31</v>
      </c>
      <c r="H238" s="164">
        <v>82</v>
      </c>
      <c r="I238" s="164">
        <v>113</v>
      </c>
      <c r="J238" s="163">
        <v>71</v>
      </c>
      <c r="K238" s="164">
        <v>135</v>
      </c>
      <c r="L238" s="164">
        <v>206</v>
      </c>
    </row>
    <row r="239" spans="3:12">
      <c r="C239" s="141" t="s">
        <v>263</v>
      </c>
      <c r="D239" s="163">
        <v>0</v>
      </c>
      <c r="E239" s="164">
        <v>0</v>
      </c>
      <c r="F239" s="165">
        <v>0</v>
      </c>
      <c r="G239" s="164">
        <v>1</v>
      </c>
      <c r="H239" s="164">
        <v>0</v>
      </c>
      <c r="I239" s="164">
        <v>1</v>
      </c>
      <c r="J239" s="163">
        <v>1</v>
      </c>
      <c r="K239" s="164">
        <v>0</v>
      </c>
      <c r="L239" s="164">
        <v>1</v>
      </c>
    </row>
    <row r="240" spans="3:12">
      <c r="C240" s="141" t="s">
        <v>264</v>
      </c>
      <c r="D240" s="163">
        <v>0</v>
      </c>
      <c r="E240" s="164">
        <v>3</v>
      </c>
      <c r="F240" s="165">
        <v>3</v>
      </c>
      <c r="G240" s="164">
        <v>0</v>
      </c>
      <c r="H240" s="164">
        <v>0</v>
      </c>
      <c r="I240" s="164">
        <v>0</v>
      </c>
      <c r="J240" s="163">
        <v>0</v>
      </c>
      <c r="K240" s="164">
        <v>3</v>
      </c>
      <c r="L240" s="164">
        <v>3</v>
      </c>
    </row>
    <row r="241" spans="2:12">
      <c r="C241" s="141" t="s">
        <v>265</v>
      </c>
      <c r="D241" s="163">
        <v>345</v>
      </c>
      <c r="E241" s="164">
        <v>315</v>
      </c>
      <c r="F241" s="165">
        <v>660</v>
      </c>
      <c r="G241" s="164">
        <v>390</v>
      </c>
      <c r="H241" s="164">
        <v>408</v>
      </c>
      <c r="I241" s="164">
        <v>798</v>
      </c>
      <c r="J241" s="163">
        <v>735</v>
      </c>
      <c r="K241" s="164">
        <v>723</v>
      </c>
      <c r="L241" s="164">
        <v>1458</v>
      </c>
    </row>
    <row r="242" spans="2:12">
      <c r="C242" s="141" t="s">
        <v>269</v>
      </c>
      <c r="D242" s="163">
        <v>2</v>
      </c>
      <c r="E242" s="164">
        <v>1</v>
      </c>
      <c r="F242" s="165">
        <v>3</v>
      </c>
      <c r="G242" s="164">
        <v>3</v>
      </c>
      <c r="H242" s="164">
        <v>12</v>
      </c>
      <c r="I242" s="164">
        <v>15</v>
      </c>
      <c r="J242" s="163">
        <v>5</v>
      </c>
      <c r="K242" s="164">
        <v>13</v>
      </c>
      <c r="L242" s="164">
        <v>18</v>
      </c>
    </row>
    <row r="243" spans="2:12">
      <c r="C243" s="141" t="s">
        <v>270</v>
      </c>
      <c r="D243" s="163">
        <v>799</v>
      </c>
      <c r="E243" s="164">
        <v>202</v>
      </c>
      <c r="F243" s="165">
        <v>1001</v>
      </c>
      <c r="G243" s="164">
        <v>1241</v>
      </c>
      <c r="H243" s="164">
        <v>500</v>
      </c>
      <c r="I243" s="164">
        <v>1741</v>
      </c>
      <c r="J243" s="163">
        <v>2040</v>
      </c>
      <c r="K243" s="164">
        <v>702</v>
      </c>
      <c r="L243" s="164">
        <v>2742</v>
      </c>
    </row>
    <row r="244" spans="2:12">
      <c r="C244" s="141" t="s">
        <v>271</v>
      </c>
      <c r="D244" s="163">
        <v>0</v>
      </c>
      <c r="E244" s="164">
        <v>0</v>
      </c>
      <c r="F244" s="165">
        <v>0</v>
      </c>
      <c r="G244" s="164">
        <v>2</v>
      </c>
      <c r="H244" s="164">
        <v>0</v>
      </c>
      <c r="I244" s="164">
        <v>2</v>
      </c>
      <c r="J244" s="163">
        <v>2</v>
      </c>
      <c r="K244" s="164">
        <v>0</v>
      </c>
      <c r="L244" s="164">
        <v>2</v>
      </c>
    </row>
    <row r="245" spans="2:12">
      <c r="C245" s="141" t="s">
        <v>273</v>
      </c>
      <c r="D245" s="163">
        <v>532</v>
      </c>
      <c r="E245" s="164">
        <v>323</v>
      </c>
      <c r="F245" s="165">
        <v>855</v>
      </c>
      <c r="G245" s="164">
        <v>604</v>
      </c>
      <c r="H245" s="164">
        <v>459</v>
      </c>
      <c r="I245" s="164">
        <v>1063</v>
      </c>
      <c r="J245" s="163">
        <v>1136</v>
      </c>
      <c r="K245" s="164">
        <v>782</v>
      </c>
      <c r="L245" s="164">
        <v>1918</v>
      </c>
    </row>
    <row r="246" spans="2:12">
      <c r="C246" s="141" t="s">
        <v>274</v>
      </c>
      <c r="D246" s="168">
        <v>28</v>
      </c>
      <c r="E246" s="169">
        <v>13</v>
      </c>
      <c r="F246" s="172">
        <v>41</v>
      </c>
      <c r="G246" s="169">
        <v>61</v>
      </c>
      <c r="H246" s="169">
        <v>24</v>
      </c>
      <c r="I246" s="169">
        <v>85</v>
      </c>
      <c r="J246" s="168">
        <v>89</v>
      </c>
      <c r="K246" s="169">
        <v>37</v>
      </c>
      <c r="L246" s="169">
        <v>126</v>
      </c>
    </row>
    <row r="247" spans="2:12">
      <c r="C247" s="65" t="s">
        <v>50</v>
      </c>
      <c r="D247" s="12">
        <v>3719</v>
      </c>
      <c r="E247" s="13">
        <v>3571</v>
      </c>
      <c r="F247" s="14">
        <v>7290</v>
      </c>
      <c r="G247" s="13">
        <v>4078</v>
      </c>
      <c r="H247" s="13">
        <v>3407</v>
      </c>
      <c r="I247" s="13">
        <v>7485</v>
      </c>
      <c r="J247" s="12">
        <v>7797</v>
      </c>
      <c r="K247" s="13">
        <v>6978</v>
      </c>
      <c r="L247" s="13">
        <v>14775</v>
      </c>
    </row>
    <row r="248" spans="2:12">
      <c r="B248" s="1" t="s">
        <v>62</v>
      </c>
      <c r="C248" s="65"/>
      <c r="D248" s="163"/>
      <c r="E248" s="164"/>
      <c r="F248" s="165"/>
      <c r="G248" s="164"/>
      <c r="H248" s="164"/>
      <c r="I248" s="164"/>
      <c r="J248" s="163"/>
      <c r="K248" s="164"/>
      <c r="L248" s="164"/>
    </row>
    <row r="249" spans="2:12">
      <c r="C249" s="141" t="s">
        <v>153</v>
      </c>
      <c r="D249" s="163">
        <v>40</v>
      </c>
      <c r="E249" s="164">
        <v>49</v>
      </c>
      <c r="F249" s="165">
        <v>89</v>
      </c>
      <c r="G249" s="164">
        <v>35</v>
      </c>
      <c r="H249" s="164">
        <v>45</v>
      </c>
      <c r="I249" s="164">
        <v>80</v>
      </c>
      <c r="J249" s="163">
        <v>75</v>
      </c>
      <c r="K249" s="164">
        <v>94</v>
      </c>
      <c r="L249" s="164">
        <v>169</v>
      </c>
    </row>
    <row r="250" spans="2:12" ht="26.4">
      <c r="C250" s="141" t="s">
        <v>154</v>
      </c>
      <c r="D250" s="163">
        <v>16</v>
      </c>
      <c r="E250" s="164">
        <v>6</v>
      </c>
      <c r="F250" s="165">
        <v>22</v>
      </c>
      <c r="G250" s="164">
        <v>16</v>
      </c>
      <c r="H250" s="164">
        <v>13</v>
      </c>
      <c r="I250" s="164">
        <v>29</v>
      </c>
      <c r="J250" s="163">
        <v>32</v>
      </c>
      <c r="K250" s="164">
        <v>19</v>
      </c>
      <c r="L250" s="164">
        <v>51</v>
      </c>
    </row>
    <row r="251" spans="2:12" ht="66" customHeight="1">
      <c r="C251" s="162" t="s">
        <v>155</v>
      </c>
      <c r="D251" s="163">
        <v>2</v>
      </c>
      <c r="E251" s="164">
        <v>3</v>
      </c>
      <c r="F251" s="165">
        <v>5</v>
      </c>
      <c r="G251" s="164">
        <v>0</v>
      </c>
      <c r="H251" s="164">
        <v>0</v>
      </c>
      <c r="I251" s="164">
        <v>0</v>
      </c>
      <c r="J251" s="163">
        <v>2</v>
      </c>
      <c r="K251" s="164">
        <v>3</v>
      </c>
      <c r="L251" s="164">
        <v>5</v>
      </c>
    </row>
    <row r="252" spans="2:12">
      <c r="C252" s="141" t="s">
        <v>156</v>
      </c>
      <c r="D252" s="163">
        <v>1</v>
      </c>
      <c r="E252" s="164">
        <v>0</v>
      </c>
      <c r="F252" s="165">
        <v>1</v>
      </c>
      <c r="G252" s="164">
        <v>0</v>
      </c>
      <c r="H252" s="164">
        <v>0</v>
      </c>
      <c r="I252" s="164">
        <v>0</v>
      </c>
      <c r="J252" s="163">
        <v>1</v>
      </c>
      <c r="K252" s="164">
        <v>0</v>
      </c>
      <c r="L252" s="164">
        <v>1</v>
      </c>
    </row>
    <row r="253" spans="2:12">
      <c r="C253" s="141" t="s">
        <v>158</v>
      </c>
      <c r="D253" s="163">
        <v>3</v>
      </c>
      <c r="E253" s="164">
        <v>0</v>
      </c>
      <c r="F253" s="165">
        <v>3</v>
      </c>
      <c r="G253" s="164">
        <v>1</v>
      </c>
      <c r="H253" s="164">
        <v>1</v>
      </c>
      <c r="I253" s="164">
        <v>2</v>
      </c>
      <c r="J253" s="163">
        <v>4</v>
      </c>
      <c r="K253" s="164">
        <v>1</v>
      </c>
      <c r="L253" s="164">
        <v>5</v>
      </c>
    </row>
    <row r="254" spans="2:12">
      <c r="C254" s="141" t="s">
        <v>161</v>
      </c>
      <c r="D254" s="163">
        <v>0</v>
      </c>
      <c r="E254" s="164">
        <v>0</v>
      </c>
      <c r="F254" s="165">
        <v>0</v>
      </c>
      <c r="G254" s="164">
        <v>0</v>
      </c>
      <c r="H254" s="164">
        <v>1</v>
      </c>
      <c r="I254" s="164">
        <v>1</v>
      </c>
      <c r="J254" s="163">
        <v>0</v>
      </c>
      <c r="K254" s="164">
        <v>1</v>
      </c>
      <c r="L254" s="164">
        <v>1</v>
      </c>
    </row>
    <row r="255" spans="2:12">
      <c r="C255" s="141" t="s">
        <v>162</v>
      </c>
      <c r="D255" s="163">
        <v>0</v>
      </c>
      <c r="E255" s="164">
        <v>1</v>
      </c>
      <c r="F255" s="165">
        <v>1</v>
      </c>
      <c r="G255" s="164">
        <v>0</v>
      </c>
      <c r="H255" s="164">
        <v>0</v>
      </c>
      <c r="I255" s="164">
        <v>0</v>
      </c>
      <c r="J255" s="163">
        <v>0</v>
      </c>
      <c r="K255" s="164">
        <v>1</v>
      </c>
      <c r="L255" s="164">
        <v>1</v>
      </c>
    </row>
    <row r="256" spans="2:12" ht="13.5" customHeight="1">
      <c r="C256" s="141" t="s">
        <v>164</v>
      </c>
      <c r="D256" s="163">
        <v>1</v>
      </c>
      <c r="E256" s="164">
        <v>0</v>
      </c>
      <c r="F256" s="165">
        <v>1</v>
      </c>
      <c r="G256" s="164">
        <v>0</v>
      </c>
      <c r="H256" s="164">
        <v>2</v>
      </c>
      <c r="I256" s="164">
        <v>2</v>
      </c>
      <c r="J256" s="163">
        <v>1</v>
      </c>
      <c r="K256" s="164">
        <v>2</v>
      </c>
      <c r="L256" s="164">
        <v>3</v>
      </c>
    </row>
    <row r="257" spans="3:12">
      <c r="C257" s="162" t="s">
        <v>165</v>
      </c>
      <c r="D257" s="163">
        <v>0</v>
      </c>
      <c r="E257" s="164">
        <v>0</v>
      </c>
      <c r="F257" s="165">
        <v>0</v>
      </c>
      <c r="G257" s="164">
        <v>0</v>
      </c>
      <c r="H257" s="164">
        <v>2</v>
      </c>
      <c r="I257" s="164">
        <v>2</v>
      </c>
      <c r="J257" s="163">
        <v>0</v>
      </c>
      <c r="K257" s="164">
        <v>2</v>
      </c>
      <c r="L257" s="164">
        <v>2</v>
      </c>
    </row>
    <row r="258" spans="3:12">
      <c r="C258" s="141" t="s">
        <v>134</v>
      </c>
      <c r="D258" s="163">
        <v>30</v>
      </c>
      <c r="E258" s="164">
        <v>28</v>
      </c>
      <c r="F258" s="165">
        <v>58</v>
      </c>
      <c r="G258" s="164">
        <v>16</v>
      </c>
      <c r="H258" s="164">
        <v>21</v>
      </c>
      <c r="I258" s="164">
        <v>37</v>
      </c>
      <c r="J258" s="163">
        <v>46</v>
      </c>
      <c r="K258" s="164">
        <v>49</v>
      </c>
      <c r="L258" s="164">
        <v>95</v>
      </c>
    </row>
    <row r="259" spans="3:12">
      <c r="C259" s="141" t="s">
        <v>167</v>
      </c>
      <c r="D259" s="163">
        <v>0</v>
      </c>
      <c r="E259" s="164">
        <v>1</v>
      </c>
      <c r="F259" s="165">
        <v>1</v>
      </c>
      <c r="G259" s="164">
        <v>0</v>
      </c>
      <c r="H259" s="164">
        <v>1</v>
      </c>
      <c r="I259" s="164">
        <v>1</v>
      </c>
      <c r="J259" s="163">
        <v>0</v>
      </c>
      <c r="K259" s="164">
        <v>2</v>
      </c>
      <c r="L259" s="164">
        <v>2</v>
      </c>
    </row>
    <row r="260" spans="3:12">
      <c r="C260" s="141" t="s">
        <v>169</v>
      </c>
      <c r="D260" s="163">
        <v>0</v>
      </c>
      <c r="E260" s="164">
        <v>0</v>
      </c>
      <c r="F260" s="165">
        <v>0</v>
      </c>
      <c r="G260" s="164">
        <v>0</v>
      </c>
      <c r="H260" s="164">
        <v>1</v>
      </c>
      <c r="I260" s="164">
        <v>1</v>
      </c>
      <c r="J260" s="163">
        <v>0</v>
      </c>
      <c r="K260" s="164">
        <v>1</v>
      </c>
      <c r="L260" s="164">
        <v>1</v>
      </c>
    </row>
    <row r="261" spans="3:12">
      <c r="C261" s="162" t="s">
        <v>170</v>
      </c>
      <c r="D261" s="163">
        <v>0</v>
      </c>
      <c r="E261" s="164">
        <v>1</v>
      </c>
      <c r="F261" s="165">
        <v>1</v>
      </c>
      <c r="G261" s="164">
        <v>0</v>
      </c>
      <c r="H261" s="164">
        <v>0</v>
      </c>
      <c r="I261" s="164">
        <v>0</v>
      </c>
      <c r="J261" s="163">
        <v>0</v>
      </c>
      <c r="K261" s="164">
        <v>1</v>
      </c>
      <c r="L261" s="164">
        <v>1</v>
      </c>
    </row>
    <row r="262" spans="3:12">
      <c r="C262" s="141" t="s">
        <v>135</v>
      </c>
      <c r="D262" s="163">
        <v>9</v>
      </c>
      <c r="E262" s="164">
        <v>9</v>
      </c>
      <c r="F262" s="165">
        <v>18</v>
      </c>
      <c r="G262" s="164">
        <v>5</v>
      </c>
      <c r="H262" s="164">
        <v>12</v>
      </c>
      <c r="I262" s="164">
        <v>17</v>
      </c>
      <c r="J262" s="163">
        <v>14</v>
      </c>
      <c r="K262" s="164">
        <v>21</v>
      </c>
      <c r="L262" s="164">
        <v>35</v>
      </c>
    </row>
    <row r="263" spans="3:12" ht="27.6" customHeight="1">
      <c r="C263" s="162" t="s">
        <v>171</v>
      </c>
      <c r="D263" s="163">
        <v>0</v>
      </c>
      <c r="E263" s="164">
        <v>0</v>
      </c>
      <c r="F263" s="165">
        <v>0</v>
      </c>
      <c r="G263" s="164">
        <v>1</v>
      </c>
      <c r="H263" s="164">
        <v>0</v>
      </c>
      <c r="I263" s="164">
        <v>1</v>
      </c>
      <c r="J263" s="163">
        <v>1</v>
      </c>
      <c r="K263" s="164">
        <v>0</v>
      </c>
      <c r="L263" s="164">
        <v>1</v>
      </c>
    </row>
    <row r="264" spans="3:12" ht="26.4">
      <c r="C264" s="162" t="s">
        <v>172</v>
      </c>
      <c r="D264" s="163">
        <v>0</v>
      </c>
      <c r="E264" s="164">
        <v>1</v>
      </c>
      <c r="F264" s="165">
        <v>1</v>
      </c>
      <c r="G264" s="164">
        <v>0</v>
      </c>
      <c r="H264" s="164">
        <v>0</v>
      </c>
      <c r="I264" s="164">
        <v>0</v>
      </c>
      <c r="J264" s="163">
        <v>0</v>
      </c>
      <c r="K264" s="164">
        <v>1</v>
      </c>
      <c r="L264" s="164">
        <v>1</v>
      </c>
    </row>
    <row r="265" spans="3:12">
      <c r="C265" s="162" t="s">
        <v>173</v>
      </c>
      <c r="D265" s="163">
        <v>24</v>
      </c>
      <c r="E265" s="164">
        <v>58</v>
      </c>
      <c r="F265" s="165">
        <v>82</v>
      </c>
      <c r="G265" s="164">
        <v>34</v>
      </c>
      <c r="H265" s="164">
        <v>35</v>
      </c>
      <c r="I265" s="164">
        <v>69</v>
      </c>
      <c r="J265" s="163">
        <v>58</v>
      </c>
      <c r="K265" s="164">
        <v>93</v>
      </c>
      <c r="L265" s="164">
        <v>151</v>
      </c>
    </row>
    <row r="266" spans="3:12" ht="40.5" customHeight="1">
      <c r="C266" s="162" t="s">
        <v>174</v>
      </c>
      <c r="D266" s="163">
        <v>0</v>
      </c>
      <c r="E266" s="164">
        <v>2</v>
      </c>
      <c r="F266" s="165">
        <v>2</v>
      </c>
      <c r="G266" s="164">
        <v>0</v>
      </c>
      <c r="H266" s="164">
        <v>0</v>
      </c>
      <c r="I266" s="164">
        <v>0</v>
      </c>
      <c r="J266" s="163">
        <v>0</v>
      </c>
      <c r="K266" s="164">
        <v>2</v>
      </c>
      <c r="L266" s="164">
        <v>2</v>
      </c>
    </row>
    <row r="267" spans="3:12" ht="27" customHeight="1">
      <c r="C267" s="141" t="s">
        <v>175</v>
      </c>
      <c r="D267" s="163">
        <v>1</v>
      </c>
      <c r="E267" s="164">
        <v>0</v>
      </c>
      <c r="F267" s="165">
        <v>1</v>
      </c>
      <c r="G267" s="164">
        <v>0</v>
      </c>
      <c r="H267" s="164">
        <v>0</v>
      </c>
      <c r="I267" s="164">
        <v>0</v>
      </c>
      <c r="J267" s="163">
        <v>1</v>
      </c>
      <c r="K267" s="164">
        <v>0</v>
      </c>
      <c r="L267" s="164">
        <v>1</v>
      </c>
    </row>
    <row r="268" spans="3:12" ht="39.6">
      <c r="C268" s="141" t="s">
        <v>176</v>
      </c>
      <c r="D268" s="163">
        <v>0</v>
      </c>
      <c r="E268" s="164">
        <v>1</v>
      </c>
      <c r="F268" s="165">
        <v>1</v>
      </c>
      <c r="G268" s="164">
        <v>0</v>
      </c>
      <c r="H268" s="164">
        <v>1</v>
      </c>
      <c r="I268" s="164">
        <v>1</v>
      </c>
      <c r="J268" s="163">
        <v>0</v>
      </c>
      <c r="K268" s="164">
        <v>2</v>
      </c>
      <c r="L268" s="164">
        <v>2</v>
      </c>
    </row>
    <row r="269" spans="3:12" ht="39.6">
      <c r="C269" s="141" t="s">
        <v>178</v>
      </c>
      <c r="D269" s="163">
        <v>1</v>
      </c>
      <c r="E269" s="164">
        <v>0</v>
      </c>
      <c r="F269" s="165">
        <v>1</v>
      </c>
      <c r="G269" s="164">
        <v>0</v>
      </c>
      <c r="H269" s="164">
        <v>0</v>
      </c>
      <c r="I269" s="164">
        <v>0</v>
      </c>
      <c r="J269" s="163">
        <v>1</v>
      </c>
      <c r="K269" s="164">
        <v>0</v>
      </c>
      <c r="L269" s="164">
        <v>1</v>
      </c>
    </row>
    <row r="270" spans="3:12" ht="29.4" customHeight="1">
      <c r="C270" s="141" t="s">
        <v>179</v>
      </c>
      <c r="D270" s="163">
        <v>0</v>
      </c>
      <c r="E270" s="164">
        <v>5</v>
      </c>
      <c r="F270" s="165">
        <v>5</v>
      </c>
      <c r="G270" s="164">
        <v>0</v>
      </c>
      <c r="H270" s="164">
        <v>0</v>
      </c>
      <c r="I270" s="164">
        <v>0</v>
      </c>
      <c r="J270" s="163">
        <v>0</v>
      </c>
      <c r="K270" s="164">
        <v>5</v>
      </c>
      <c r="L270" s="164">
        <v>5</v>
      </c>
    </row>
    <row r="271" spans="3:12" ht="39.6">
      <c r="C271" s="141" t="s">
        <v>180</v>
      </c>
      <c r="D271" s="163">
        <v>0</v>
      </c>
      <c r="E271" s="164">
        <v>0</v>
      </c>
      <c r="F271" s="165">
        <v>0</v>
      </c>
      <c r="G271" s="164">
        <v>0</v>
      </c>
      <c r="H271" s="164">
        <v>1</v>
      </c>
      <c r="I271" s="164">
        <v>1</v>
      </c>
      <c r="J271" s="163">
        <v>0</v>
      </c>
      <c r="K271" s="164">
        <v>1</v>
      </c>
      <c r="L271" s="164">
        <v>1</v>
      </c>
    </row>
    <row r="272" spans="3:12" ht="39.6">
      <c r="C272" s="141" t="s">
        <v>181</v>
      </c>
      <c r="D272" s="163">
        <v>1</v>
      </c>
      <c r="E272" s="164">
        <v>0</v>
      </c>
      <c r="F272" s="165">
        <v>1</v>
      </c>
      <c r="G272" s="164">
        <v>0</v>
      </c>
      <c r="H272" s="164">
        <v>0</v>
      </c>
      <c r="I272" s="164">
        <v>0</v>
      </c>
      <c r="J272" s="163">
        <v>1</v>
      </c>
      <c r="K272" s="164">
        <v>0</v>
      </c>
      <c r="L272" s="164">
        <v>1</v>
      </c>
    </row>
    <row r="273" spans="1:12" ht="26.4">
      <c r="C273" s="141" t="s">
        <v>182</v>
      </c>
      <c r="D273" s="163">
        <v>184</v>
      </c>
      <c r="E273" s="164">
        <v>389</v>
      </c>
      <c r="F273" s="165">
        <v>573</v>
      </c>
      <c r="G273" s="164">
        <v>90</v>
      </c>
      <c r="H273" s="164">
        <v>107</v>
      </c>
      <c r="I273" s="164">
        <v>197</v>
      </c>
      <c r="J273" s="163">
        <v>274</v>
      </c>
      <c r="K273" s="164">
        <v>496</v>
      </c>
      <c r="L273" s="164">
        <v>770</v>
      </c>
    </row>
    <row r="274" spans="1:12" ht="28.2" customHeight="1">
      <c r="C274" s="141" t="s">
        <v>183</v>
      </c>
      <c r="D274" s="163">
        <v>2</v>
      </c>
      <c r="E274" s="164">
        <v>2</v>
      </c>
      <c r="F274" s="165">
        <v>4</v>
      </c>
      <c r="G274" s="164">
        <v>2</v>
      </c>
      <c r="H274" s="164">
        <v>0</v>
      </c>
      <c r="I274" s="164">
        <v>2</v>
      </c>
      <c r="J274" s="163">
        <v>4</v>
      </c>
      <c r="K274" s="164">
        <v>2</v>
      </c>
      <c r="L274" s="164">
        <v>6</v>
      </c>
    </row>
    <row r="275" spans="1:12" ht="39.6">
      <c r="C275" s="141" t="s">
        <v>184</v>
      </c>
      <c r="D275" s="163">
        <v>1</v>
      </c>
      <c r="E275" s="164">
        <v>1</v>
      </c>
      <c r="F275" s="165">
        <v>2</v>
      </c>
      <c r="G275" s="164">
        <v>0</v>
      </c>
      <c r="H275" s="164">
        <v>0</v>
      </c>
      <c r="I275" s="164">
        <v>0</v>
      </c>
      <c r="J275" s="163">
        <v>1</v>
      </c>
      <c r="K275" s="164">
        <v>1</v>
      </c>
      <c r="L275" s="164">
        <v>2</v>
      </c>
    </row>
    <row r="276" spans="1:12">
      <c r="C276" s="141" t="s">
        <v>188</v>
      </c>
      <c r="D276" s="163">
        <v>1</v>
      </c>
      <c r="E276" s="164">
        <v>0</v>
      </c>
      <c r="F276" s="165">
        <v>1</v>
      </c>
      <c r="G276" s="164">
        <v>0</v>
      </c>
      <c r="H276" s="164">
        <v>0</v>
      </c>
      <c r="I276" s="164">
        <v>0</v>
      </c>
      <c r="J276" s="163">
        <v>1</v>
      </c>
      <c r="K276" s="164">
        <v>0</v>
      </c>
      <c r="L276" s="164">
        <v>1</v>
      </c>
    </row>
    <row r="277" spans="1:12" ht="26.4">
      <c r="C277" s="141" t="s">
        <v>189</v>
      </c>
      <c r="D277" s="163">
        <v>1</v>
      </c>
      <c r="E277" s="164">
        <v>0</v>
      </c>
      <c r="F277" s="165">
        <v>1</v>
      </c>
      <c r="G277" s="164">
        <v>0</v>
      </c>
      <c r="H277" s="164">
        <v>0</v>
      </c>
      <c r="I277" s="164">
        <v>0</v>
      </c>
      <c r="J277" s="163">
        <v>1</v>
      </c>
      <c r="K277" s="164">
        <v>0</v>
      </c>
      <c r="L277" s="164">
        <v>1</v>
      </c>
    </row>
    <row r="278" spans="1:12">
      <c r="C278" s="141" t="s">
        <v>190</v>
      </c>
      <c r="D278" s="163">
        <v>30</v>
      </c>
      <c r="E278" s="164">
        <v>96</v>
      </c>
      <c r="F278" s="165">
        <v>126</v>
      </c>
      <c r="G278" s="164">
        <v>39</v>
      </c>
      <c r="H278" s="164">
        <v>60</v>
      </c>
      <c r="I278" s="164">
        <v>99</v>
      </c>
      <c r="J278" s="163">
        <v>69</v>
      </c>
      <c r="K278" s="164">
        <v>156</v>
      </c>
      <c r="L278" s="164">
        <v>225</v>
      </c>
    </row>
    <row r="279" spans="1:12" ht="28.95" customHeight="1">
      <c r="C279" s="141" t="s">
        <v>192</v>
      </c>
      <c r="D279" s="163">
        <v>0</v>
      </c>
      <c r="E279" s="164">
        <v>1</v>
      </c>
      <c r="F279" s="165">
        <v>1</v>
      </c>
      <c r="G279" s="164">
        <v>0</v>
      </c>
      <c r="H279" s="164">
        <v>0</v>
      </c>
      <c r="I279" s="164">
        <v>0</v>
      </c>
      <c r="J279" s="163">
        <v>0</v>
      </c>
      <c r="K279" s="164">
        <v>1</v>
      </c>
      <c r="L279" s="164">
        <v>1</v>
      </c>
    </row>
    <row r="280" spans="1:12" ht="26.4">
      <c r="C280" s="141" t="s">
        <v>194</v>
      </c>
      <c r="D280" s="163">
        <v>1</v>
      </c>
      <c r="E280" s="164">
        <v>0</v>
      </c>
      <c r="F280" s="165">
        <v>1</v>
      </c>
      <c r="G280" s="164">
        <v>0</v>
      </c>
      <c r="H280" s="164">
        <v>0</v>
      </c>
      <c r="I280" s="164">
        <v>0</v>
      </c>
      <c r="J280" s="163">
        <v>1</v>
      </c>
      <c r="K280" s="164">
        <v>0</v>
      </c>
      <c r="L280" s="164">
        <v>1</v>
      </c>
    </row>
    <row r="281" spans="1:12">
      <c r="A281"/>
      <c r="B281"/>
      <c r="C281" s="141" t="s">
        <v>196</v>
      </c>
      <c r="D281" s="163">
        <v>1</v>
      </c>
      <c r="E281" s="164">
        <v>3</v>
      </c>
      <c r="F281" s="165">
        <v>4</v>
      </c>
      <c r="G281" s="164">
        <v>1</v>
      </c>
      <c r="H281" s="164">
        <v>1</v>
      </c>
      <c r="I281" s="164">
        <v>2</v>
      </c>
      <c r="J281" s="163">
        <v>2</v>
      </c>
      <c r="K281" s="164">
        <v>4</v>
      </c>
      <c r="L281" s="164">
        <v>6</v>
      </c>
    </row>
    <row r="282" spans="1:12">
      <c r="C282" s="162" t="s">
        <v>197</v>
      </c>
      <c r="D282" s="163">
        <v>0</v>
      </c>
      <c r="E282" s="164">
        <v>0</v>
      </c>
      <c r="F282" s="165">
        <v>0</v>
      </c>
      <c r="G282" s="164">
        <v>0</v>
      </c>
      <c r="H282" s="164">
        <v>1</v>
      </c>
      <c r="I282" s="164">
        <v>1</v>
      </c>
      <c r="J282" s="163">
        <v>0</v>
      </c>
      <c r="K282" s="164">
        <v>1</v>
      </c>
      <c r="L282" s="164">
        <v>1</v>
      </c>
    </row>
    <row r="283" spans="1:12">
      <c r="C283" s="141" t="s">
        <v>198</v>
      </c>
      <c r="D283" s="163">
        <v>0</v>
      </c>
      <c r="E283" s="164">
        <v>3</v>
      </c>
      <c r="F283" s="165">
        <v>3</v>
      </c>
      <c r="G283" s="164">
        <v>0</v>
      </c>
      <c r="H283" s="164">
        <v>0</v>
      </c>
      <c r="I283" s="164">
        <v>0</v>
      </c>
      <c r="J283" s="163">
        <v>0</v>
      </c>
      <c r="K283" s="164">
        <v>3</v>
      </c>
      <c r="L283" s="164">
        <v>3</v>
      </c>
    </row>
    <row r="284" spans="1:12">
      <c r="C284" s="141" t="s">
        <v>199</v>
      </c>
      <c r="D284" s="163">
        <v>49</v>
      </c>
      <c r="E284" s="164">
        <v>116</v>
      </c>
      <c r="F284" s="165">
        <v>165</v>
      </c>
      <c r="G284" s="164">
        <v>68</v>
      </c>
      <c r="H284" s="164">
        <v>70</v>
      </c>
      <c r="I284" s="164">
        <v>138</v>
      </c>
      <c r="J284" s="163">
        <v>117</v>
      </c>
      <c r="K284" s="164">
        <v>186</v>
      </c>
      <c r="L284" s="164">
        <v>303</v>
      </c>
    </row>
    <row r="285" spans="1:12">
      <c r="C285" s="162" t="s">
        <v>200</v>
      </c>
      <c r="D285" s="163">
        <v>1</v>
      </c>
      <c r="E285" s="164">
        <v>0</v>
      </c>
      <c r="F285" s="165">
        <v>1</v>
      </c>
      <c r="G285" s="164">
        <v>0</v>
      </c>
      <c r="H285" s="164">
        <v>0</v>
      </c>
      <c r="I285" s="164">
        <v>0</v>
      </c>
      <c r="J285" s="163">
        <v>1</v>
      </c>
      <c r="K285" s="164">
        <v>0</v>
      </c>
      <c r="L285" s="164">
        <v>1</v>
      </c>
    </row>
    <row r="286" spans="1:12">
      <c r="C286" s="141" t="s">
        <v>201</v>
      </c>
      <c r="D286" s="163">
        <v>0</v>
      </c>
      <c r="E286" s="164">
        <v>0</v>
      </c>
      <c r="F286" s="165">
        <v>0</v>
      </c>
      <c r="G286" s="164">
        <v>1</v>
      </c>
      <c r="H286" s="164">
        <v>0</v>
      </c>
      <c r="I286" s="164">
        <v>1</v>
      </c>
      <c r="J286" s="163">
        <v>1</v>
      </c>
      <c r="K286" s="164">
        <v>0</v>
      </c>
      <c r="L286" s="164">
        <v>1</v>
      </c>
    </row>
    <row r="287" spans="1:12">
      <c r="C287" s="141" t="s">
        <v>202</v>
      </c>
      <c r="D287" s="163">
        <v>0</v>
      </c>
      <c r="E287" s="164">
        <v>0</v>
      </c>
      <c r="F287" s="165">
        <v>0</v>
      </c>
      <c r="G287" s="164">
        <v>1</v>
      </c>
      <c r="H287" s="164">
        <v>0</v>
      </c>
      <c r="I287" s="164">
        <v>1</v>
      </c>
      <c r="J287" s="163">
        <v>1</v>
      </c>
      <c r="K287" s="164">
        <v>0</v>
      </c>
      <c r="L287" s="164">
        <v>1</v>
      </c>
    </row>
    <row r="288" spans="1:12">
      <c r="C288" s="141" t="s">
        <v>203</v>
      </c>
      <c r="D288" s="163">
        <v>196</v>
      </c>
      <c r="E288" s="164">
        <v>149</v>
      </c>
      <c r="F288" s="165">
        <v>345</v>
      </c>
      <c r="G288" s="164">
        <v>213</v>
      </c>
      <c r="H288" s="164">
        <v>150</v>
      </c>
      <c r="I288" s="164">
        <v>363</v>
      </c>
      <c r="J288" s="163">
        <v>409</v>
      </c>
      <c r="K288" s="164">
        <v>299</v>
      </c>
      <c r="L288" s="164">
        <v>708</v>
      </c>
    </row>
    <row r="289" spans="3:12" ht="12.75" customHeight="1">
      <c r="C289" s="141" t="s">
        <v>205</v>
      </c>
      <c r="D289" s="163">
        <v>0</v>
      </c>
      <c r="E289" s="164">
        <v>0</v>
      </c>
      <c r="F289" s="165">
        <v>0</v>
      </c>
      <c r="G289" s="164">
        <v>1</v>
      </c>
      <c r="H289" s="164">
        <v>0</v>
      </c>
      <c r="I289" s="164">
        <v>1</v>
      </c>
      <c r="J289" s="163">
        <v>1</v>
      </c>
      <c r="K289" s="164">
        <v>0</v>
      </c>
      <c r="L289" s="164">
        <v>1</v>
      </c>
    </row>
    <row r="290" spans="3:12" ht="52.8">
      <c r="C290" s="162" t="s">
        <v>206</v>
      </c>
      <c r="D290" s="163">
        <v>0</v>
      </c>
      <c r="E290" s="164">
        <v>1</v>
      </c>
      <c r="F290" s="165">
        <v>1</v>
      </c>
      <c r="G290" s="164">
        <v>0</v>
      </c>
      <c r="H290" s="164">
        <v>0</v>
      </c>
      <c r="I290" s="164">
        <v>0</v>
      </c>
      <c r="J290" s="163">
        <v>0</v>
      </c>
      <c r="K290" s="164">
        <v>1</v>
      </c>
      <c r="L290" s="164">
        <v>1</v>
      </c>
    </row>
    <row r="291" spans="3:12" ht="26.4">
      <c r="C291" s="141" t="s">
        <v>208</v>
      </c>
      <c r="D291" s="163">
        <v>1</v>
      </c>
      <c r="E291" s="164">
        <v>0</v>
      </c>
      <c r="F291" s="165">
        <v>1</v>
      </c>
      <c r="G291" s="164">
        <v>0</v>
      </c>
      <c r="H291" s="164">
        <v>0</v>
      </c>
      <c r="I291" s="164">
        <v>0</v>
      </c>
      <c r="J291" s="163">
        <v>1</v>
      </c>
      <c r="K291" s="164">
        <v>0</v>
      </c>
      <c r="L291" s="164">
        <v>1</v>
      </c>
    </row>
    <row r="292" spans="3:12" ht="39.6">
      <c r="C292" s="141" t="s">
        <v>209</v>
      </c>
      <c r="D292" s="163">
        <v>2</v>
      </c>
      <c r="E292" s="164">
        <v>4</v>
      </c>
      <c r="F292" s="165">
        <v>6</v>
      </c>
      <c r="G292" s="164">
        <v>1</v>
      </c>
      <c r="H292" s="164">
        <v>6</v>
      </c>
      <c r="I292" s="164">
        <v>7</v>
      </c>
      <c r="J292" s="163">
        <v>3</v>
      </c>
      <c r="K292" s="164">
        <v>10</v>
      </c>
      <c r="L292" s="164">
        <v>13</v>
      </c>
    </row>
    <row r="293" spans="3:12" ht="13.95" customHeight="1">
      <c r="C293" s="162" t="s">
        <v>212</v>
      </c>
      <c r="D293" s="163">
        <v>4</v>
      </c>
      <c r="E293" s="164">
        <v>8</v>
      </c>
      <c r="F293" s="165">
        <v>12</v>
      </c>
      <c r="G293" s="164">
        <v>5</v>
      </c>
      <c r="H293" s="164">
        <v>3</v>
      </c>
      <c r="I293" s="164">
        <v>8</v>
      </c>
      <c r="J293" s="163">
        <v>9</v>
      </c>
      <c r="K293" s="164">
        <v>11</v>
      </c>
      <c r="L293" s="164">
        <v>20</v>
      </c>
    </row>
    <row r="294" spans="3:12" ht="39.6">
      <c r="C294" s="15" t="s">
        <v>213</v>
      </c>
      <c r="D294" s="163">
        <v>4</v>
      </c>
      <c r="E294" s="164">
        <v>2</v>
      </c>
      <c r="F294" s="165">
        <v>6</v>
      </c>
      <c r="G294" s="164">
        <v>21</v>
      </c>
      <c r="H294" s="164">
        <v>11</v>
      </c>
      <c r="I294" s="164">
        <v>32</v>
      </c>
      <c r="J294" s="163">
        <v>25</v>
      </c>
      <c r="K294" s="164">
        <v>13</v>
      </c>
      <c r="L294" s="164">
        <v>38</v>
      </c>
    </row>
    <row r="295" spans="3:12" ht="26.4">
      <c r="C295" s="141" t="s">
        <v>214</v>
      </c>
      <c r="D295" s="163">
        <v>0</v>
      </c>
      <c r="E295" s="164">
        <v>3</v>
      </c>
      <c r="F295" s="165">
        <v>3</v>
      </c>
      <c r="G295" s="164">
        <v>0</v>
      </c>
      <c r="H295" s="164">
        <v>0</v>
      </c>
      <c r="I295" s="164">
        <v>0</v>
      </c>
      <c r="J295" s="163">
        <v>0</v>
      </c>
      <c r="K295" s="164">
        <v>3</v>
      </c>
      <c r="L295" s="164">
        <v>3</v>
      </c>
    </row>
    <row r="296" spans="3:12" ht="26.4">
      <c r="C296" s="141" t="s">
        <v>215</v>
      </c>
      <c r="D296" s="163">
        <v>2</v>
      </c>
      <c r="E296" s="164">
        <v>2</v>
      </c>
      <c r="F296" s="165">
        <v>4</v>
      </c>
      <c r="G296" s="164">
        <v>0</v>
      </c>
      <c r="H296" s="164">
        <v>2</v>
      </c>
      <c r="I296" s="164">
        <v>2</v>
      </c>
      <c r="J296" s="163">
        <v>2</v>
      </c>
      <c r="K296" s="164">
        <v>4</v>
      </c>
      <c r="L296" s="164">
        <v>6</v>
      </c>
    </row>
    <row r="297" spans="3:12" ht="39.6">
      <c r="C297" s="141" t="s">
        <v>216</v>
      </c>
      <c r="D297" s="163">
        <v>0</v>
      </c>
      <c r="E297" s="164">
        <v>0</v>
      </c>
      <c r="F297" s="165">
        <v>0</v>
      </c>
      <c r="G297" s="163">
        <v>1</v>
      </c>
      <c r="H297" s="164">
        <v>1</v>
      </c>
      <c r="I297" s="164">
        <v>2</v>
      </c>
      <c r="J297" s="163">
        <v>1</v>
      </c>
      <c r="K297" s="164">
        <v>1</v>
      </c>
      <c r="L297" s="164">
        <v>2</v>
      </c>
    </row>
    <row r="298" spans="3:12" ht="26.4">
      <c r="C298" s="141" t="s">
        <v>217</v>
      </c>
      <c r="D298" s="163">
        <v>1</v>
      </c>
      <c r="E298" s="164">
        <v>1</v>
      </c>
      <c r="F298" s="165">
        <v>2</v>
      </c>
      <c r="G298" s="163">
        <v>1</v>
      </c>
      <c r="H298" s="164">
        <v>0</v>
      </c>
      <c r="I298" s="164">
        <v>1</v>
      </c>
      <c r="J298" s="163">
        <v>2</v>
      </c>
      <c r="K298" s="164">
        <v>1</v>
      </c>
      <c r="L298" s="164">
        <v>3</v>
      </c>
    </row>
    <row r="299" spans="3:12" ht="26.4">
      <c r="C299" s="141" t="s">
        <v>219</v>
      </c>
      <c r="D299" s="163">
        <v>1</v>
      </c>
      <c r="E299" s="164">
        <v>0</v>
      </c>
      <c r="F299" s="165">
        <v>1</v>
      </c>
      <c r="G299" s="163">
        <v>0</v>
      </c>
      <c r="H299" s="164">
        <v>1</v>
      </c>
      <c r="I299" s="164">
        <v>1</v>
      </c>
      <c r="J299" s="163">
        <v>1</v>
      </c>
      <c r="K299" s="164">
        <v>1</v>
      </c>
      <c r="L299" s="164">
        <v>2</v>
      </c>
    </row>
    <row r="300" spans="3:12" ht="14.4" customHeight="1">
      <c r="C300" s="141" t="s">
        <v>221</v>
      </c>
      <c r="D300" s="163">
        <v>2</v>
      </c>
      <c r="E300" s="164">
        <v>1</v>
      </c>
      <c r="F300" s="165">
        <v>3</v>
      </c>
      <c r="G300" s="163">
        <v>0</v>
      </c>
      <c r="H300" s="164">
        <v>1</v>
      </c>
      <c r="I300" s="164">
        <v>1</v>
      </c>
      <c r="J300" s="163">
        <v>2</v>
      </c>
      <c r="K300" s="164">
        <v>2</v>
      </c>
      <c r="L300" s="164">
        <v>4</v>
      </c>
    </row>
    <row r="301" spans="3:12">
      <c r="C301" s="141" t="s">
        <v>222</v>
      </c>
      <c r="D301" s="163">
        <v>73</v>
      </c>
      <c r="E301" s="164">
        <v>152</v>
      </c>
      <c r="F301" s="165">
        <v>225</v>
      </c>
      <c r="G301" s="163">
        <v>43</v>
      </c>
      <c r="H301" s="164">
        <v>59</v>
      </c>
      <c r="I301" s="164">
        <v>102</v>
      </c>
      <c r="J301" s="163">
        <v>116</v>
      </c>
      <c r="K301" s="164">
        <v>211</v>
      </c>
      <c r="L301" s="164">
        <v>327</v>
      </c>
    </row>
    <row r="302" spans="3:12" ht="14.25" customHeight="1">
      <c r="C302" s="141" t="s">
        <v>224</v>
      </c>
      <c r="D302" s="163">
        <v>255</v>
      </c>
      <c r="E302" s="164">
        <v>371</v>
      </c>
      <c r="F302" s="165">
        <v>626</v>
      </c>
      <c r="G302" s="163">
        <v>166</v>
      </c>
      <c r="H302" s="164">
        <v>164</v>
      </c>
      <c r="I302" s="164">
        <v>330</v>
      </c>
      <c r="J302" s="163">
        <v>421</v>
      </c>
      <c r="K302" s="164">
        <v>535</v>
      </c>
      <c r="L302" s="164">
        <v>956</v>
      </c>
    </row>
    <row r="303" spans="3:12">
      <c r="C303" s="141" t="s">
        <v>226</v>
      </c>
      <c r="D303" s="163">
        <v>1</v>
      </c>
      <c r="E303" s="164">
        <v>0</v>
      </c>
      <c r="F303" s="165">
        <v>1</v>
      </c>
      <c r="G303" s="163">
        <v>0</v>
      </c>
      <c r="H303" s="164">
        <v>0</v>
      </c>
      <c r="I303" s="164">
        <v>0</v>
      </c>
      <c r="J303" s="163">
        <v>1</v>
      </c>
      <c r="K303" s="164">
        <v>0</v>
      </c>
      <c r="L303" s="164">
        <v>1</v>
      </c>
    </row>
    <row r="304" spans="3:12">
      <c r="C304" s="141" t="s">
        <v>227</v>
      </c>
      <c r="D304" s="163">
        <v>0</v>
      </c>
      <c r="E304" s="164">
        <v>0</v>
      </c>
      <c r="F304" s="165">
        <v>0</v>
      </c>
      <c r="G304" s="163">
        <v>0</v>
      </c>
      <c r="H304" s="164">
        <v>1</v>
      </c>
      <c r="I304" s="164">
        <v>1</v>
      </c>
      <c r="J304" s="163">
        <v>0</v>
      </c>
      <c r="K304" s="164">
        <v>1</v>
      </c>
      <c r="L304" s="164">
        <v>1</v>
      </c>
    </row>
    <row r="305" spans="3:12">
      <c r="C305" s="141" t="s">
        <v>230</v>
      </c>
      <c r="D305" s="163">
        <v>0</v>
      </c>
      <c r="E305" s="164">
        <v>0</v>
      </c>
      <c r="F305" s="165">
        <v>0</v>
      </c>
      <c r="G305" s="163">
        <v>0</v>
      </c>
      <c r="H305" s="164">
        <v>1</v>
      </c>
      <c r="I305" s="164">
        <v>1</v>
      </c>
      <c r="J305" s="163">
        <v>0</v>
      </c>
      <c r="K305" s="164">
        <v>1</v>
      </c>
      <c r="L305" s="164">
        <v>1</v>
      </c>
    </row>
    <row r="306" spans="3:12">
      <c r="C306" s="141" t="s">
        <v>232</v>
      </c>
      <c r="D306" s="163">
        <v>60</v>
      </c>
      <c r="E306" s="164">
        <v>55</v>
      </c>
      <c r="F306" s="165">
        <v>115</v>
      </c>
      <c r="G306" s="163">
        <v>22</v>
      </c>
      <c r="H306" s="164">
        <v>21</v>
      </c>
      <c r="I306" s="164">
        <v>43</v>
      </c>
      <c r="J306" s="163">
        <v>82</v>
      </c>
      <c r="K306" s="164">
        <v>76</v>
      </c>
      <c r="L306" s="164">
        <v>158</v>
      </c>
    </row>
    <row r="307" spans="3:12" ht="12.75" customHeight="1">
      <c r="C307" s="141" t="s">
        <v>233</v>
      </c>
      <c r="D307" s="163">
        <v>1</v>
      </c>
      <c r="E307" s="164">
        <v>0</v>
      </c>
      <c r="F307" s="165">
        <v>1</v>
      </c>
      <c r="G307" s="163">
        <v>0</v>
      </c>
      <c r="H307" s="164">
        <v>0</v>
      </c>
      <c r="I307" s="164">
        <v>0</v>
      </c>
      <c r="J307" s="163">
        <v>1</v>
      </c>
      <c r="K307" s="164">
        <v>0</v>
      </c>
      <c r="L307" s="164">
        <v>1</v>
      </c>
    </row>
    <row r="308" spans="3:12">
      <c r="C308" s="141" t="s">
        <v>235</v>
      </c>
      <c r="D308" s="163">
        <v>7</v>
      </c>
      <c r="E308" s="164">
        <v>14</v>
      </c>
      <c r="F308" s="165">
        <v>21</v>
      </c>
      <c r="G308" s="163">
        <v>26</v>
      </c>
      <c r="H308" s="164">
        <v>23</v>
      </c>
      <c r="I308" s="164">
        <v>49</v>
      </c>
      <c r="J308" s="163">
        <v>33</v>
      </c>
      <c r="K308" s="164">
        <v>37</v>
      </c>
      <c r="L308" s="164">
        <v>70</v>
      </c>
    </row>
    <row r="309" spans="3:12" ht="26.4">
      <c r="C309" s="141" t="s">
        <v>236</v>
      </c>
      <c r="D309" s="163">
        <v>1</v>
      </c>
      <c r="E309" s="164">
        <v>0</v>
      </c>
      <c r="F309" s="165">
        <v>1</v>
      </c>
      <c r="G309" s="163">
        <v>2</v>
      </c>
      <c r="H309" s="164">
        <v>1</v>
      </c>
      <c r="I309" s="164">
        <v>3</v>
      </c>
      <c r="J309" s="163">
        <v>3</v>
      </c>
      <c r="K309" s="164">
        <v>1</v>
      </c>
      <c r="L309" s="164">
        <v>4</v>
      </c>
    </row>
    <row r="310" spans="3:12">
      <c r="C310" s="141" t="s">
        <v>239</v>
      </c>
      <c r="D310" s="163">
        <v>4</v>
      </c>
      <c r="E310" s="164">
        <v>2</v>
      </c>
      <c r="F310" s="165">
        <v>6</v>
      </c>
      <c r="G310" s="163">
        <v>19</v>
      </c>
      <c r="H310" s="164">
        <v>8</v>
      </c>
      <c r="I310" s="164">
        <v>27</v>
      </c>
      <c r="J310" s="163">
        <v>23</v>
      </c>
      <c r="K310" s="164">
        <v>10</v>
      </c>
      <c r="L310" s="164">
        <v>33</v>
      </c>
    </row>
    <row r="311" spans="3:12">
      <c r="C311" s="141" t="s">
        <v>144</v>
      </c>
      <c r="D311" s="163">
        <v>12</v>
      </c>
      <c r="E311" s="164">
        <v>10</v>
      </c>
      <c r="F311" s="165">
        <v>22</v>
      </c>
      <c r="G311" s="163">
        <v>9</v>
      </c>
      <c r="H311" s="164">
        <v>5</v>
      </c>
      <c r="I311" s="164">
        <v>14</v>
      </c>
      <c r="J311" s="163">
        <v>21</v>
      </c>
      <c r="K311" s="164">
        <v>15</v>
      </c>
      <c r="L311" s="164">
        <v>36</v>
      </c>
    </row>
    <row r="312" spans="3:12">
      <c r="C312" s="141" t="s">
        <v>146</v>
      </c>
      <c r="D312" s="163">
        <v>197</v>
      </c>
      <c r="E312" s="164">
        <v>38</v>
      </c>
      <c r="F312" s="165">
        <v>235</v>
      </c>
      <c r="G312" s="163">
        <v>93</v>
      </c>
      <c r="H312" s="164">
        <v>46</v>
      </c>
      <c r="I312" s="164">
        <v>139</v>
      </c>
      <c r="J312" s="163">
        <v>290</v>
      </c>
      <c r="K312" s="164">
        <v>84</v>
      </c>
      <c r="L312" s="164">
        <v>374</v>
      </c>
    </row>
    <row r="313" spans="3:12" ht="26.4" customHeight="1">
      <c r="C313" s="141" t="s">
        <v>240</v>
      </c>
      <c r="D313" s="163">
        <v>0</v>
      </c>
      <c r="E313" s="164">
        <v>2</v>
      </c>
      <c r="F313" s="165">
        <v>2</v>
      </c>
      <c r="G313" s="163">
        <v>0</v>
      </c>
      <c r="H313" s="164">
        <v>0</v>
      </c>
      <c r="I313" s="164">
        <v>0</v>
      </c>
      <c r="J313" s="163">
        <v>0</v>
      </c>
      <c r="K313" s="164">
        <v>2</v>
      </c>
      <c r="L313" s="164">
        <v>2</v>
      </c>
    </row>
    <row r="314" spans="3:12">
      <c r="C314" s="141" t="s">
        <v>147</v>
      </c>
      <c r="D314" s="163">
        <v>6</v>
      </c>
      <c r="E314" s="164">
        <v>0</v>
      </c>
      <c r="F314" s="165">
        <v>6</v>
      </c>
      <c r="G314" s="163">
        <v>1</v>
      </c>
      <c r="H314" s="164">
        <v>0</v>
      </c>
      <c r="I314" s="164">
        <v>1</v>
      </c>
      <c r="J314" s="163">
        <v>7</v>
      </c>
      <c r="K314" s="164">
        <v>0</v>
      </c>
      <c r="L314" s="164">
        <v>7</v>
      </c>
    </row>
    <row r="315" spans="3:12">
      <c r="C315" s="141" t="s">
        <v>148</v>
      </c>
      <c r="D315" s="163">
        <v>5</v>
      </c>
      <c r="E315" s="164">
        <v>2</v>
      </c>
      <c r="F315" s="165">
        <v>7</v>
      </c>
      <c r="G315" s="163">
        <v>2</v>
      </c>
      <c r="H315" s="164">
        <v>1</v>
      </c>
      <c r="I315" s="164">
        <v>3</v>
      </c>
      <c r="J315" s="163">
        <v>7</v>
      </c>
      <c r="K315" s="164">
        <v>3</v>
      </c>
      <c r="L315" s="164">
        <v>10</v>
      </c>
    </row>
    <row r="316" spans="3:12">
      <c r="C316" s="141" t="s">
        <v>243</v>
      </c>
      <c r="D316" s="163">
        <v>134</v>
      </c>
      <c r="E316" s="164">
        <v>180</v>
      </c>
      <c r="F316" s="165">
        <v>314</v>
      </c>
      <c r="G316" s="163">
        <v>107</v>
      </c>
      <c r="H316" s="164">
        <v>199</v>
      </c>
      <c r="I316" s="164">
        <v>306</v>
      </c>
      <c r="J316" s="163">
        <v>241</v>
      </c>
      <c r="K316" s="164">
        <v>379</v>
      </c>
      <c r="L316" s="164">
        <v>620</v>
      </c>
    </row>
    <row r="317" spans="3:12" ht="26.4" customHeight="1">
      <c r="C317" s="141" t="s">
        <v>244</v>
      </c>
      <c r="D317" s="163">
        <v>0</v>
      </c>
      <c r="E317" s="164">
        <v>3</v>
      </c>
      <c r="F317" s="165">
        <v>3</v>
      </c>
      <c r="G317" s="163">
        <v>0</v>
      </c>
      <c r="H317" s="164">
        <v>1</v>
      </c>
      <c r="I317" s="164">
        <v>1</v>
      </c>
      <c r="J317" s="163">
        <v>0</v>
      </c>
      <c r="K317" s="164">
        <v>4</v>
      </c>
      <c r="L317" s="164">
        <v>4</v>
      </c>
    </row>
    <row r="318" spans="3:12" ht="26.4">
      <c r="C318" s="141" t="s">
        <v>245</v>
      </c>
      <c r="D318" s="163">
        <v>0</v>
      </c>
      <c r="E318" s="164">
        <v>0</v>
      </c>
      <c r="F318" s="165">
        <v>0</v>
      </c>
      <c r="G318" s="163">
        <v>1</v>
      </c>
      <c r="H318" s="164">
        <v>0</v>
      </c>
      <c r="I318" s="164">
        <v>1</v>
      </c>
      <c r="J318" s="163">
        <v>1</v>
      </c>
      <c r="K318" s="164">
        <v>0</v>
      </c>
      <c r="L318" s="164">
        <v>1</v>
      </c>
    </row>
    <row r="319" spans="3:12">
      <c r="C319" s="141" t="s">
        <v>247</v>
      </c>
      <c r="D319" s="163">
        <v>3</v>
      </c>
      <c r="E319" s="164">
        <v>1</v>
      </c>
      <c r="F319" s="165">
        <v>4</v>
      </c>
      <c r="G319" s="163">
        <v>1</v>
      </c>
      <c r="H319" s="164">
        <v>3</v>
      </c>
      <c r="I319" s="164">
        <v>4</v>
      </c>
      <c r="J319" s="163">
        <v>4</v>
      </c>
      <c r="K319" s="164">
        <v>4</v>
      </c>
      <c r="L319" s="164">
        <v>8</v>
      </c>
    </row>
    <row r="320" spans="3:12">
      <c r="C320" s="141" t="s">
        <v>248</v>
      </c>
      <c r="D320" s="163">
        <v>6</v>
      </c>
      <c r="E320" s="164">
        <v>8</v>
      </c>
      <c r="F320" s="165">
        <v>14</v>
      </c>
      <c r="G320" s="163">
        <v>4</v>
      </c>
      <c r="H320" s="164">
        <v>1</v>
      </c>
      <c r="I320" s="164">
        <v>5</v>
      </c>
      <c r="J320" s="163">
        <v>10</v>
      </c>
      <c r="K320" s="164">
        <v>9</v>
      </c>
      <c r="L320" s="164">
        <v>19</v>
      </c>
    </row>
    <row r="321" spans="3:12">
      <c r="C321" s="141" t="s">
        <v>249</v>
      </c>
      <c r="D321" s="163">
        <v>93</v>
      </c>
      <c r="E321" s="164">
        <v>230</v>
      </c>
      <c r="F321" s="165">
        <v>323</v>
      </c>
      <c r="G321" s="163">
        <v>51</v>
      </c>
      <c r="H321" s="164">
        <v>148</v>
      </c>
      <c r="I321" s="164">
        <v>199</v>
      </c>
      <c r="J321" s="163">
        <v>144</v>
      </c>
      <c r="K321" s="164">
        <v>378</v>
      </c>
      <c r="L321" s="164">
        <v>522</v>
      </c>
    </row>
    <row r="322" spans="3:12">
      <c r="C322" s="141" t="s">
        <v>253</v>
      </c>
      <c r="D322" s="163">
        <v>2</v>
      </c>
      <c r="E322" s="164">
        <v>0</v>
      </c>
      <c r="F322" s="165">
        <v>2</v>
      </c>
      <c r="G322" s="163">
        <v>0</v>
      </c>
      <c r="H322" s="164">
        <v>0</v>
      </c>
      <c r="I322" s="164">
        <v>0</v>
      </c>
      <c r="J322" s="163">
        <v>2</v>
      </c>
      <c r="K322" s="164">
        <v>0</v>
      </c>
      <c r="L322" s="164">
        <v>2</v>
      </c>
    </row>
    <row r="323" spans="3:12" ht="26.4">
      <c r="C323" s="141" t="s">
        <v>254</v>
      </c>
      <c r="D323" s="163">
        <v>0</v>
      </c>
      <c r="E323" s="164">
        <v>0</v>
      </c>
      <c r="F323" s="165">
        <v>0</v>
      </c>
      <c r="G323" s="163">
        <v>1</v>
      </c>
      <c r="H323" s="164">
        <v>0</v>
      </c>
      <c r="I323" s="164">
        <v>1</v>
      </c>
      <c r="J323" s="163">
        <v>1</v>
      </c>
      <c r="K323" s="164">
        <v>0</v>
      </c>
      <c r="L323" s="164">
        <v>1</v>
      </c>
    </row>
    <row r="324" spans="3:12">
      <c r="C324" s="141" t="s">
        <v>255</v>
      </c>
      <c r="D324" s="163">
        <v>128</v>
      </c>
      <c r="E324" s="164">
        <v>154</v>
      </c>
      <c r="F324" s="165">
        <v>282</v>
      </c>
      <c r="G324" s="163">
        <v>115</v>
      </c>
      <c r="H324" s="164">
        <v>125</v>
      </c>
      <c r="I324" s="164">
        <v>240</v>
      </c>
      <c r="J324" s="163">
        <v>243</v>
      </c>
      <c r="K324" s="164">
        <v>279</v>
      </c>
      <c r="L324" s="164">
        <v>522</v>
      </c>
    </row>
    <row r="325" spans="3:12" ht="26.4">
      <c r="C325" s="141" t="s">
        <v>256</v>
      </c>
      <c r="D325" s="163">
        <v>0</v>
      </c>
      <c r="E325" s="164">
        <v>0</v>
      </c>
      <c r="F325" s="165">
        <v>0</v>
      </c>
      <c r="G325" s="163">
        <v>1</v>
      </c>
      <c r="H325" s="164">
        <v>1</v>
      </c>
      <c r="I325" s="164">
        <v>2</v>
      </c>
      <c r="J325" s="163">
        <v>1</v>
      </c>
      <c r="K325" s="164">
        <v>1</v>
      </c>
      <c r="L325" s="164">
        <v>2</v>
      </c>
    </row>
    <row r="326" spans="3:12" ht="26.4">
      <c r="C326" s="141" t="s">
        <v>257</v>
      </c>
      <c r="D326" s="163">
        <v>0</v>
      </c>
      <c r="E326" s="164">
        <v>0</v>
      </c>
      <c r="F326" s="165">
        <v>0</v>
      </c>
      <c r="G326" s="163">
        <v>1</v>
      </c>
      <c r="H326" s="164">
        <v>0</v>
      </c>
      <c r="I326" s="164">
        <v>1</v>
      </c>
      <c r="J326" s="163">
        <v>1</v>
      </c>
      <c r="K326" s="164">
        <v>0</v>
      </c>
      <c r="L326" s="164">
        <v>1</v>
      </c>
    </row>
    <row r="327" spans="3:12">
      <c r="C327" s="141" t="s">
        <v>258</v>
      </c>
      <c r="D327" s="163">
        <v>0</v>
      </c>
      <c r="E327" s="164">
        <v>1</v>
      </c>
      <c r="F327" s="165">
        <v>1</v>
      </c>
      <c r="G327" s="163">
        <v>1</v>
      </c>
      <c r="H327" s="164">
        <v>0</v>
      </c>
      <c r="I327" s="164">
        <v>1</v>
      </c>
      <c r="J327" s="163">
        <v>1</v>
      </c>
      <c r="K327" s="164">
        <v>1</v>
      </c>
      <c r="L327" s="164">
        <v>2</v>
      </c>
    </row>
    <row r="328" spans="3:12">
      <c r="C328" s="141" t="s">
        <v>259</v>
      </c>
      <c r="D328" s="163">
        <v>6</v>
      </c>
      <c r="E328" s="164">
        <v>32</v>
      </c>
      <c r="F328" s="165">
        <v>38</v>
      </c>
      <c r="G328" s="163">
        <v>6</v>
      </c>
      <c r="H328" s="164">
        <v>10</v>
      </c>
      <c r="I328" s="164">
        <v>16</v>
      </c>
      <c r="J328" s="163">
        <v>12</v>
      </c>
      <c r="K328" s="164">
        <v>42</v>
      </c>
      <c r="L328" s="164">
        <v>54</v>
      </c>
    </row>
    <row r="329" spans="3:12">
      <c r="C329" s="141" t="s">
        <v>260</v>
      </c>
      <c r="D329" s="163">
        <v>70</v>
      </c>
      <c r="E329" s="164">
        <v>108</v>
      </c>
      <c r="F329" s="165">
        <v>178</v>
      </c>
      <c r="G329" s="163">
        <v>59</v>
      </c>
      <c r="H329" s="164">
        <v>103</v>
      </c>
      <c r="I329" s="164">
        <v>162</v>
      </c>
      <c r="J329" s="163">
        <v>129</v>
      </c>
      <c r="K329" s="164">
        <v>211</v>
      </c>
      <c r="L329" s="164">
        <v>340</v>
      </c>
    </row>
    <row r="330" spans="3:12">
      <c r="C330" s="141" t="s">
        <v>261</v>
      </c>
      <c r="D330" s="163">
        <v>0</v>
      </c>
      <c r="E330" s="164">
        <v>1</v>
      </c>
      <c r="F330" s="165">
        <v>1</v>
      </c>
      <c r="G330" s="163">
        <v>0</v>
      </c>
      <c r="H330" s="164">
        <v>0</v>
      </c>
      <c r="I330" s="164">
        <v>0</v>
      </c>
      <c r="J330" s="163">
        <v>0</v>
      </c>
      <c r="K330" s="164">
        <v>1</v>
      </c>
      <c r="L330" s="164">
        <v>1</v>
      </c>
    </row>
    <row r="331" spans="3:12">
      <c r="C331" s="141" t="s">
        <v>262</v>
      </c>
      <c r="D331" s="163">
        <v>0</v>
      </c>
      <c r="E331" s="164">
        <v>0</v>
      </c>
      <c r="F331" s="165">
        <v>0</v>
      </c>
      <c r="G331" s="163">
        <v>0</v>
      </c>
      <c r="H331" s="164">
        <v>1</v>
      </c>
      <c r="I331" s="164">
        <v>1</v>
      </c>
      <c r="J331" s="163">
        <v>0</v>
      </c>
      <c r="K331" s="164">
        <v>1</v>
      </c>
      <c r="L331" s="164">
        <v>1</v>
      </c>
    </row>
    <row r="332" spans="3:12">
      <c r="C332" s="141" t="s">
        <v>263</v>
      </c>
      <c r="D332" s="163">
        <v>1</v>
      </c>
      <c r="E332" s="164">
        <v>0</v>
      </c>
      <c r="F332" s="165">
        <v>1</v>
      </c>
      <c r="G332" s="163">
        <v>0</v>
      </c>
      <c r="H332" s="164">
        <v>0</v>
      </c>
      <c r="I332" s="164">
        <v>0</v>
      </c>
      <c r="J332" s="163">
        <v>1</v>
      </c>
      <c r="K332" s="164">
        <v>0</v>
      </c>
      <c r="L332" s="164">
        <v>1</v>
      </c>
    </row>
    <row r="333" spans="3:12">
      <c r="C333" s="141" t="s">
        <v>264</v>
      </c>
      <c r="D333" s="163">
        <v>0</v>
      </c>
      <c r="E333" s="164">
        <v>3</v>
      </c>
      <c r="F333" s="165">
        <v>3</v>
      </c>
      <c r="G333" s="163">
        <v>0</v>
      </c>
      <c r="H333" s="164">
        <v>0</v>
      </c>
      <c r="I333" s="164">
        <v>0</v>
      </c>
      <c r="J333" s="163">
        <v>0</v>
      </c>
      <c r="K333" s="164">
        <v>3</v>
      </c>
      <c r="L333" s="164">
        <v>3</v>
      </c>
    </row>
    <row r="334" spans="3:12">
      <c r="C334" s="141" t="s">
        <v>265</v>
      </c>
      <c r="D334" s="163">
        <v>245</v>
      </c>
      <c r="E334" s="164">
        <v>239</v>
      </c>
      <c r="F334" s="165">
        <v>484</v>
      </c>
      <c r="G334" s="163">
        <v>290</v>
      </c>
      <c r="H334" s="164">
        <v>333</v>
      </c>
      <c r="I334" s="164">
        <v>623</v>
      </c>
      <c r="J334" s="163">
        <v>535</v>
      </c>
      <c r="K334" s="164">
        <v>572</v>
      </c>
      <c r="L334" s="164">
        <v>1107</v>
      </c>
    </row>
    <row r="335" spans="3:12">
      <c r="C335" s="141" t="s">
        <v>266</v>
      </c>
      <c r="D335" s="163">
        <v>0</v>
      </c>
      <c r="E335" s="164">
        <v>1</v>
      </c>
      <c r="F335" s="165">
        <v>1</v>
      </c>
      <c r="G335" s="163">
        <v>1</v>
      </c>
      <c r="H335" s="164">
        <v>0</v>
      </c>
      <c r="I335" s="164">
        <v>1</v>
      </c>
      <c r="J335" s="163">
        <v>1</v>
      </c>
      <c r="K335" s="164">
        <v>1</v>
      </c>
      <c r="L335" s="164">
        <v>2</v>
      </c>
    </row>
    <row r="336" spans="3:12">
      <c r="C336" s="141" t="s">
        <v>268</v>
      </c>
      <c r="D336" s="163">
        <v>1</v>
      </c>
      <c r="E336" s="164">
        <v>0</v>
      </c>
      <c r="F336" s="165">
        <v>1</v>
      </c>
      <c r="G336" s="163">
        <v>0</v>
      </c>
      <c r="H336" s="164">
        <v>0</v>
      </c>
      <c r="I336" s="164">
        <v>0</v>
      </c>
      <c r="J336" s="163">
        <v>1</v>
      </c>
      <c r="K336" s="164">
        <v>0</v>
      </c>
      <c r="L336" s="164">
        <v>1</v>
      </c>
    </row>
    <row r="337" spans="2:12">
      <c r="C337" s="141" t="s">
        <v>269</v>
      </c>
      <c r="D337" s="163">
        <v>5</v>
      </c>
      <c r="E337" s="164">
        <v>4</v>
      </c>
      <c r="F337" s="165">
        <v>9</v>
      </c>
      <c r="G337" s="163">
        <v>5</v>
      </c>
      <c r="H337" s="164">
        <v>22</v>
      </c>
      <c r="I337" s="164">
        <v>27</v>
      </c>
      <c r="J337" s="163">
        <v>10</v>
      </c>
      <c r="K337" s="164">
        <v>26</v>
      </c>
      <c r="L337" s="164">
        <v>36</v>
      </c>
    </row>
    <row r="338" spans="2:12">
      <c r="C338" s="141" t="s">
        <v>270</v>
      </c>
      <c r="D338" s="163">
        <v>480</v>
      </c>
      <c r="E338" s="164">
        <v>130</v>
      </c>
      <c r="F338" s="165">
        <v>610</v>
      </c>
      <c r="G338" s="163">
        <v>750</v>
      </c>
      <c r="H338" s="164">
        <v>284</v>
      </c>
      <c r="I338" s="164">
        <v>1034</v>
      </c>
      <c r="J338" s="163">
        <v>1230</v>
      </c>
      <c r="K338" s="164">
        <v>414</v>
      </c>
      <c r="L338" s="164">
        <v>1644</v>
      </c>
    </row>
    <row r="339" spans="2:12">
      <c r="C339" s="141" t="s">
        <v>271</v>
      </c>
      <c r="D339" s="163">
        <v>1</v>
      </c>
      <c r="E339" s="164">
        <v>1</v>
      </c>
      <c r="F339" s="165">
        <v>2</v>
      </c>
      <c r="G339" s="163">
        <v>0</v>
      </c>
      <c r="H339" s="164">
        <v>0</v>
      </c>
      <c r="I339" s="164">
        <v>0</v>
      </c>
      <c r="J339" s="163">
        <v>1</v>
      </c>
      <c r="K339" s="164">
        <v>1</v>
      </c>
      <c r="L339" s="164">
        <v>2</v>
      </c>
    </row>
    <row r="340" spans="2:12">
      <c r="C340" s="141" t="s">
        <v>272</v>
      </c>
      <c r="D340" s="163">
        <v>1</v>
      </c>
      <c r="E340" s="164">
        <v>4</v>
      </c>
      <c r="F340" s="165">
        <v>5</v>
      </c>
      <c r="G340" s="163">
        <v>27</v>
      </c>
      <c r="H340" s="164">
        <v>9</v>
      </c>
      <c r="I340" s="164">
        <v>36</v>
      </c>
      <c r="J340" s="163">
        <v>28</v>
      </c>
      <c r="K340" s="164">
        <v>13</v>
      </c>
      <c r="L340" s="164">
        <v>41</v>
      </c>
    </row>
    <row r="341" spans="2:12">
      <c r="C341" s="141" t="s">
        <v>273</v>
      </c>
      <c r="D341" s="163">
        <v>615</v>
      </c>
      <c r="E341" s="164">
        <v>367</v>
      </c>
      <c r="F341" s="165">
        <v>982</v>
      </c>
      <c r="G341" s="163">
        <v>621</v>
      </c>
      <c r="H341" s="164">
        <v>465</v>
      </c>
      <c r="I341" s="164">
        <v>1086</v>
      </c>
      <c r="J341" s="163">
        <v>1236</v>
      </c>
      <c r="K341" s="164">
        <v>832</v>
      </c>
      <c r="L341" s="164">
        <v>2068</v>
      </c>
    </row>
    <row r="342" spans="2:12">
      <c r="C342" s="141" t="s">
        <v>274</v>
      </c>
      <c r="D342" s="163">
        <v>32</v>
      </c>
      <c r="E342" s="164">
        <v>21</v>
      </c>
      <c r="F342" s="165">
        <v>53</v>
      </c>
      <c r="G342" s="163">
        <v>32</v>
      </c>
      <c r="H342" s="164">
        <v>20</v>
      </c>
      <c r="I342" s="164">
        <v>52</v>
      </c>
      <c r="J342" s="163">
        <v>64</v>
      </c>
      <c r="K342" s="164">
        <v>41</v>
      </c>
      <c r="L342" s="164">
        <v>105</v>
      </c>
    </row>
    <row r="343" spans="2:12">
      <c r="C343" s="65" t="s">
        <v>50</v>
      </c>
      <c r="D343" s="9">
        <v>3058</v>
      </c>
      <c r="E343" s="10">
        <v>3081</v>
      </c>
      <c r="F343" s="11">
        <v>6139</v>
      </c>
      <c r="G343" s="9">
        <v>3010</v>
      </c>
      <c r="H343" s="10">
        <v>2605</v>
      </c>
      <c r="I343" s="10">
        <v>5615</v>
      </c>
      <c r="J343" s="9">
        <v>6068</v>
      </c>
      <c r="K343" s="10">
        <v>5686</v>
      </c>
      <c r="L343" s="10">
        <v>11754</v>
      </c>
    </row>
    <row r="344" spans="2:12">
      <c r="B344" s="1" t="s">
        <v>63</v>
      </c>
      <c r="C344" s="65"/>
      <c r="D344" s="163"/>
      <c r="E344" s="164"/>
      <c r="F344" s="165"/>
      <c r="G344" s="163"/>
      <c r="H344" s="164"/>
      <c r="I344" s="164"/>
      <c r="J344" s="163"/>
      <c r="K344" s="164"/>
      <c r="L344" s="164"/>
    </row>
    <row r="345" spans="2:12">
      <c r="C345" s="141" t="s">
        <v>153</v>
      </c>
      <c r="D345" s="163">
        <v>10</v>
      </c>
      <c r="E345" s="164">
        <v>21</v>
      </c>
      <c r="F345" s="165">
        <v>31</v>
      </c>
      <c r="G345" s="163">
        <v>3</v>
      </c>
      <c r="H345" s="164">
        <v>1</v>
      </c>
      <c r="I345" s="164">
        <v>4</v>
      </c>
      <c r="J345" s="163">
        <v>13</v>
      </c>
      <c r="K345" s="164">
        <v>22</v>
      </c>
      <c r="L345" s="164">
        <v>35</v>
      </c>
    </row>
    <row r="346" spans="2:12" ht="26.4">
      <c r="C346" s="141" t="s">
        <v>160</v>
      </c>
      <c r="D346" s="163">
        <v>1</v>
      </c>
      <c r="E346" s="164">
        <v>5</v>
      </c>
      <c r="F346" s="165">
        <v>6</v>
      </c>
      <c r="G346" s="163">
        <v>0</v>
      </c>
      <c r="H346" s="164">
        <v>0</v>
      </c>
      <c r="I346" s="164">
        <v>0</v>
      </c>
      <c r="J346" s="163">
        <v>1</v>
      </c>
      <c r="K346" s="164">
        <v>5</v>
      </c>
      <c r="L346" s="164">
        <v>6</v>
      </c>
    </row>
    <row r="347" spans="2:12">
      <c r="C347" s="141" t="s">
        <v>162</v>
      </c>
      <c r="D347" s="163">
        <v>3</v>
      </c>
      <c r="E347" s="164">
        <v>7</v>
      </c>
      <c r="F347" s="165">
        <v>10</v>
      </c>
      <c r="G347" s="163">
        <v>2</v>
      </c>
      <c r="H347" s="164">
        <v>17</v>
      </c>
      <c r="I347" s="164">
        <v>19</v>
      </c>
      <c r="J347" s="163">
        <v>5</v>
      </c>
      <c r="K347" s="164">
        <v>24</v>
      </c>
      <c r="L347" s="164">
        <v>29</v>
      </c>
    </row>
    <row r="348" spans="2:12">
      <c r="C348" s="141" t="s">
        <v>134</v>
      </c>
      <c r="D348" s="163">
        <v>3</v>
      </c>
      <c r="E348" s="164">
        <v>24</v>
      </c>
      <c r="F348" s="165">
        <v>27</v>
      </c>
      <c r="G348" s="163">
        <v>1</v>
      </c>
      <c r="H348" s="164">
        <v>0</v>
      </c>
      <c r="I348" s="164">
        <v>1</v>
      </c>
      <c r="J348" s="163">
        <v>4</v>
      </c>
      <c r="K348" s="164">
        <v>24</v>
      </c>
      <c r="L348" s="164">
        <v>28</v>
      </c>
    </row>
    <row r="349" spans="2:12">
      <c r="C349" s="141" t="s">
        <v>168</v>
      </c>
      <c r="D349" s="163">
        <v>2</v>
      </c>
      <c r="E349" s="164">
        <v>4</v>
      </c>
      <c r="F349" s="165">
        <v>6</v>
      </c>
      <c r="G349" s="163">
        <v>2</v>
      </c>
      <c r="H349" s="164">
        <v>1</v>
      </c>
      <c r="I349" s="164">
        <v>3</v>
      </c>
      <c r="J349" s="163">
        <v>4</v>
      </c>
      <c r="K349" s="164">
        <v>5</v>
      </c>
      <c r="L349" s="164">
        <v>9</v>
      </c>
    </row>
    <row r="350" spans="2:12">
      <c r="C350" s="141" t="s">
        <v>173</v>
      </c>
      <c r="D350" s="163">
        <v>3</v>
      </c>
      <c r="E350" s="164">
        <v>1</v>
      </c>
      <c r="F350" s="165">
        <v>4</v>
      </c>
      <c r="G350" s="164">
        <v>12</v>
      </c>
      <c r="H350" s="164">
        <v>19</v>
      </c>
      <c r="I350" s="164">
        <v>31</v>
      </c>
      <c r="J350" s="163">
        <v>15</v>
      </c>
      <c r="K350" s="164">
        <v>20</v>
      </c>
      <c r="L350" s="164">
        <v>35</v>
      </c>
    </row>
    <row r="351" spans="2:12">
      <c r="C351" s="141" t="s">
        <v>190</v>
      </c>
      <c r="D351" s="163">
        <v>0</v>
      </c>
      <c r="E351" s="164">
        <v>5</v>
      </c>
      <c r="F351" s="165">
        <v>5</v>
      </c>
      <c r="G351" s="164">
        <v>0</v>
      </c>
      <c r="H351" s="164">
        <v>2</v>
      </c>
      <c r="I351" s="164">
        <v>2</v>
      </c>
      <c r="J351" s="163">
        <v>0</v>
      </c>
      <c r="K351" s="164">
        <v>7</v>
      </c>
      <c r="L351" s="164">
        <v>7</v>
      </c>
    </row>
    <row r="352" spans="2:12" ht="26.4">
      <c r="C352" s="141" t="s">
        <v>193</v>
      </c>
      <c r="D352" s="163">
        <v>2</v>
      </c>
      <c r="E352" s="164">
        <v>2</v>
      </c>
      <c r="F352" s="165">
        <v>4</v>
      </c>
      <c r="G352" s="164">
        <v>1</v>
      </c>
      <c r="H352" s="164">
        <v>0</v>
      </c>
      <c r="I352" s="164">
        <v>1</v>
      </c>
      <c r="J352" s="163">
        <v>3</v>
      </c>
      <c r="K352" s="164">
        <v>2</v>
      </c>
      <c r="L352" s="164">
        <v>5</v>
      </c>
    </row>
    <row r="353" spans="3:12">
      <c r="C353" s="141" t="s">
        <v>137</v>
      </c>
      <c r="D353" s="163">
        <v>0</v>
      </c>
      <c r="E353" s="164">
        <v>3</v>
      </c>
      <c r="F353" s="165">
        <v>3</v>
      </c>
      <c r="G353" s="163">
        <v>0</v>
      </c>
      <c r="H353" s="164">
        <v>0</v>
      </c>
      <c r="I353" s="164">
        <v>0</v>
      </c>
      <c r="J353" s="163">
        <v>0</v>
      </c>
      <c r="K353" s="164">
        <v>3</v>
      </c>
      <c r="L353" s="164">
        <v>3</v>
      </c>
    </row>
    <row r="354" spans="3:12">
      <c r="C354" s="141" t="s">
        <v>203</v>
      </c>
      <c r="D354" s="163">
        <v>382</v>
      </c>
      <c r="E354" s="164">
        <v>223</v>
      </c>
      <c r="F354" s="165">
        <v>605</v>
      </c>
      <c r="G354" s="163">
        <v>126</v>
      </c>
      <c r="H354" s="164">
        <v>156</v>
      </c>
      <c r="I354" s="164">
        <v>282</v>
      </c>
      <c r="J354" s="163">
        <v>508</v>
      </c>
      <c r="K354" s="164">
        <v>379</v>
      </c>
      <c r="L354" s="164">
        <v>887</v>
      </c>
    </row>
    <row r="355" spans="3:12" ht="26.4">
      <c r="C355" s="141" t="s">
        <v>211</v>
      </c>
      <c r="D355" s="163">
        <v>0</v>
      </c>
      <c r="E355" s="164">
        <v>2</v>
      </c>
      <c r="F355" s="165">
        <v>2</v>
      </c>
      <c r="G355" s="163">
        <v>0</v>
      </c>
      <c r="H355" s="164">
        <v>0</v>
      </c>
      <c r="I355" s="164">
        <v>0</v>
      </c>
      <c r="J355" s="163">
        <v>0</v>
      </c>
      <c r="K355" s="164">
        <v>2</v>
      </c>
      <c r="L355" s="164">
        <v>2</v>
      </c>
    </row>
    <row r="356" spans="3:12" ht="26.4">
      <c r="C356" s="141" t="s">
        <v>212</v>
      </c>
      <c r="D356" s="163">
        <v>2</v>
      </c>
      <c r="E356" s="164">
        <v>1</v>
      </c>
      <c r="F356" s="165">
        <v>3</v>
      </c>
      <c r="G356" s="163">
        <v>0</v>
      </c>
      <c r="H356" s="164">
        <v>0</v>
      </c>
      <c r="I356" s="164">
        <v>0</v>
      </c>
      <c r="J356" s="163">
        <v>2</v>
      </c>
      <c r="K356" s="164">
        <v>1</v>
      </c>
      <c r="L356" s="164">
        <v>3</v>
      </c>
    </row>
    <row r="357" spans="3:12" ht="26.4">
      <c r="C357" s="141" t="s">
        <v>217</v>
      </c>
      <c r="D357" s="163">
        <v>14</v>
      </c>
      <c r="E357" s="164">
        <v>10</v>
      </c>
      <c r="F357" s="165">
        <v>24</v>
      </c>
      <c r="G357" s="163">
        <v>0</v>
      </c>
      <c r="H357" s="164">
        <v>0</v>
      </c>
      <c r="I357" s="164">
        <v>0</v>
      </c>
      <c r="J357" s="163">
        <v>14</v>
      </c>
      <c r="K357" s="164">
        <v>10</v>
      </c>
      <c r="L357" s="164">
        <v>24</v>
      </c>
    </row>
    <row r="358" spans="3:12" ht="25.2" customHeight="1">
      <c r="C358" s="141" t="s">
        <v>218</v>
      </c>
      <c r="D358" s="163">
        <v>0</v>
      </c>
      <c r="E358" s="164">
        <v>3</v>
      </c>
      <c r="F358" s="165">
        <v>3</v>
      </c>
      <c r="G358" s="163">
        <v>0</v>
      </c>
      <c r="H358" s="164">
        <v>0</v>
      </c>
      <c r="I358" s="164">
        <v>0</v>
      </c>
      <c r="J358" s="163">
        <v>0</v>
      </c>
      <c r="K358" s="164">
        <v>3</v>
      </c>
      <c r="L358" s="164">
        <v>3</v>
      </c>
    </row>
    <row r="359" spans="3:12" ht="13.2" customHeight="1">
      <c r="C359" s="141" t="s">
        <v>221</v>
      </c>
      <c r="D359" s="163">
        <v>0</v>
      </c>
      <c r="E359" s="164">
        <v>2</v>
      </c>
      <c r="F359" s="165">
        <v>2</v>
      </c>
      <c r="G359" s="163">
        <v>0</v>
      </c>
      <c r="H359" s="164">
        <v>0</v>
      </c>
      <c r="I359" s="164">
        <v>0</v>
      </c>
      <c r="J359" s="163">
        <v>0</v>
      </c>
      <c r="K359" s="164">
        <v>2</v>
      </c>
      <c r="L359" s="164">
        <v>2</v>
      </c>
    </row>
    <row r="360" spans="3:12">
      <c r="C360" s="141" t="s">
        <v>222</v>
      </c>
      <c r="D360" s="163">
        <v>1</v>
      </c>
      <c r="E360" s="164">
        <v>2</v>
      </c>
      <c r="F360" s="165">
        <v>3</v>
      </c>
      <c r="G360" s="163">
        <v>2</v>
      </c>
      <c r="H360" s="164">
        <v>2</v>
      </c>
      <c r="I360" s="164">
        <v>4</v>
      </c>
      <c r="J360" s="163">
        <v>3</v>
      </c>
      <c r="K360" s="164">
        <v>4</v>
      </c>
      <c r="L360" s="164">
        <v>7</v>
      </c>
    </row>
    <row r="361" spans="3:12">
      <c r="C361" s="141" t="s">
        <v>224</v>
      </c>
      <c r="D361" s="163">
        <v>6</v>
      </c>
      <c r="E361" s="164">
        <v>13</v>
      </c>
      <c r="F361" s="165">
        <v>19</v>
      </c>
      <c r="G361" s="163">
        <v>1</v>
      </c>
      <c r="H361" s="164">
        <v>3</v>
      </c>
      <c r="I361" s="164">
        <v>4</v>
      </c>
      <c r="J361" s="163">
        <v>7</v>
      </c>
      <c r="K361" s="164">
        <v>16</v>
      </c>
      <c r="L361" s="164">
        <v>23</v>
      </c>
    </row>
    <row r="362" spans="3:12" ht="26.4">
      <c r="C362" s="141" t="s">
        <v>229</v>
      </c>
      <c r="D362" s="163">
        <v>0</v>
      </c>
      <c r="E362" s="164">
        <v>0</v>
      </c>
      <c r="F362" s="165">
        <v>0</v>
      </c>
      <c r="G362" s="163">
        <v>1</v>
      </c>
      <c r="H362" s="164">
        <v>0</v>
      </c>
      <c r="I362" s="164">
        <v>1</v>
      </c>
      <c r="J362" s="163">
        <v>1</v>
      </c>
      <c r="K362" s="164">
        <v>0</v>
      </c>
      <c r="L362" s="164">
        <v>1</v>
      </c>
    </row>
    <row r="363" spans="3:12">
      <c r="C363" s="141" t="s">
        <v>231</v>
      </c>
      <c r="D363" s="163">
        <v>1</v>
      </c>
      <c r="E363" s="164">
        <v>0</v>
      </c>
      <c r="F363" s="165">
        <v>1</v>
      </c>
      <c r="G363" s="163">
        <v>0</v>
      </c>
      <c r="H363" s="164">
        <v>0</v>
      </c>
      <c r="I363" s="164">
        <v>0</v>
      </c>
      <c r="J363" s="163">
        <v>1</v>
      </c>
      <c r="K363" s="164">
        <v>0</v>
      </c>
      <c r="L363" s="164">
        <v>1</v>
      </c>
    </row>
    <row r="364" spans="3:12">
      <c r="C364" s="141" t="s">
        <v>232</v>
      </c>
      <c r="D364" s="163">
        <v>20</v>
      </c>
      <c r="E364" s="164">
        <v>14</v>
      </c>
      <c r="F364" s="165">
        <v>34</v>
      </c>
      <c r="G364" s="163">
        <v>1</v>
      </c>
      <c r="H364" s="164">
        <v>0</v>
      </c>
      <c r="I364" s="164">
        <v>1</v>
      </c>
      <c r="J364" s="163">
        <v>21</v>
      </c>
      <c r="K364" s="164">
        <v>14</v>
      </c>
      <c r="L364" s="164">
        <v>35</v>
      </c>
    </row>
    <row r="365" spans="3:12">
      <c r="C365" s="141" t="s">
        <v>235</v>
      </c>
      <c r="D365" s="163">
        <v>0</v>
      </c>
      <c r="E365" s="164">
        <v>1</v>
      </c>
      <c r="F365" s="165">
        <v>1</v>
      </c>
      <c r="G365" s="163">
        <v>0</v>
      </c>
      <c r="H365" s="164">
        <v>1</v>
      </c>
      <c r="I365" s="164">
        <v>1</v>
      </c>
      <c r="J365" s="163">
        <v>0</v>
      </c>
      <c r="K365" s="164">
        <v>2</v>
      </c>
      <c r="L365" s="164">
        <v>2</v>
      </c>
    </row>
    <row r="366" spans="3:12">
      <c r="C366" s="141" t="s">
        <v>238</v>
      </c>
      <c r="D366" s="163">
        <v>3</v>
      </c>
      <c r="E366" s="164">
        <v>2</v>
      </c>
      <c r="F366" s="165">
        <v>5</v>
      </c>
      <c r="G366" s="163">
        <v>0</v>
      </c>
      <c r="H366" s="164">
        <v>0</v>
      </c>
      <c r="I366" s="164">
        <v>0</v>
      </c>
      <c r="J366" s="163">
        <v>3</v>
      </c>
      <c r="K366" s="164">
        <v>2</v>
      </c>
      <c r="L366" s="164">
        <v>5</v>
      </c>
    </row>
    <row r="367" spans="3:12">
      <c r="C367" s="141" t="s">
        <v>239</v>
      </c>
      <c r="D367" s="163">
        <v>2</v>
      </c>
      <c r="E367" s="164">
        <v>0</v>
      </c>
      <c r="F367" s="165">
        <v>2</v>
      </c>
      <c r="G367" s="163">
        <v>0</v>
      </c>
      <c r="H367" s="164">
        <v>0</v>
      </c>
      <c r="I367" s="164">
        <v>0</v>
      </c>
      <c r="J367" s="163">
        <v>2</v>
      </c>
      <c r="K367" s="164">
        <v>0</v>
      </c>
      <c r="L367" s="164">
        <v>2</v>
      </c>
    </row>
    <row r="368" spans="3:12">
      <c r="C368" s="141" t="s">
        <v>144</v>
      </c>
      <c r="D368" s="163">
        <v>47</v>
      </c>
      <c r="E368" s="164">
        <v>47</v>
      </c>
      <c r="F368" s="165">
        <v>94</v>
      </c>
      <c r="G368" s="163">
        <v>33</v>
      </c>
      <c r="H368" s="164">
        <v>50</v>
      </c>
      <c r="I368" s="164">
        <v>83</v>
      </c>
      <c r="J368" s="163">
        <v>80</v>
      </c>
      <c r="K368" s="164">
        <v>97</v>
      </c>
      <c r="L368" s="164">
        <v>177</v>
      </c>
    </row>
    <row r="369" spans="3:12">
      <c r="C369" s="141" t="s">
        <v>146</v>
      </c>
      <c r="D369" s="163">
        <v>25</v>
      </c>
      <c r="E369" s="164">
        <v>12</v>
      </c>
      <c r="F369" s="165">
        <v>37</v>
      </c>
      <c r="G369" s="163">
        <v>30</v>
      </c>
      <c r="H369" s="164">
        <v>11</v>
      </c>
      <c r="I369" s="164">
        <v>41</v>
      </c>
      <c r="J369" s="163">
        <v>55</v>
      </c>
      <c r="K369" s="164">
        <v>23</v>
      </c>
      <c r="L369" s="164">
        <v>78</v>
      </c>
    </row>
    <row r="370" spans="3:12">
      <c r="C370" s="141" t="s">
        <v>243</v>
      </c>
      <c r="D370" s="163">
        <v>161</v>
      </c>
      <c r="E370" s="164">
        <v>238</v>
      </c>
      <c r="F370" s="165">
        <v>399</v>
      </c>
      <c r="G370" s="163">
        <v>48</v>
      </c>
      <c r="H370" s="164">
        <v>111</v>
      </c>
      <c r="I370" s="164">
        <v>159</v>
      </c>
      <c r="J370" s="163">
        <v>209</v>
      </c>
      <c r="K370" s="164">
        <v>349</v>
      </c>
      <c r="L370" s="164">
        <v>558</v>
      </c>
    </row>
    <row r="371" spans="3:12">
      <c r="C371" s="141" t="s">
        <v>246</v>
      </c>
      <c r="D371" s="163">
        <v>0</v>
      </c>
      <c r="E371" s="164">
        <v>5</v>
      </c>
      <c r="F371" s="165">
        <v>5</v>
      </c>
      <c r="G371" s="163">
        <v>0</v>
      </c>
      <c r="H371" s="164">
        <v>0</v>
      </c>
      <c r="I371" s="164">
        <v>0</v>
      </c>
      <c r="J371" s="163">
        <v>0</v>
      </c>
      <c r="K371" s="164">
        <v>5</v>
      </c>
      <c r="L371" s="164">
        <v>5</v>
      </c>
    </row>
    <row r="372" spans="3:12">
      <c r="C372" s="141" t="s">
        <v>247</v>
      </c>
      <c r="D372" s="163">
        <v>1</v>
      </c>
      <c r="E372" s="164">
        <v>1</v>
      </c>
      <c r="F372" s="165">
        <v>2</v>
      </c>
      <c r="G372" s="163">
        <v>0</v>
      </c>
      <c r="H372" s="164">
        <v>0</v>
      </c>
      <c r="I372" s="164">
        <v>0</v>
      </c>
      <c r="J372" s="163">
        <v>1</v>
      </c>
      <c r="K372" s="164">
        <v>1</v>
      </c>
      <c r="L372" s="164">
        <v>2</v>
      </c>
    </row>
    <row r="373" spans="3:12">
      <c r="C373" s="141" t="s">
        <v>249</v>
      </c>
      <c r="D373" s="163">
        <v>43</v>
      </c>
      <c r="E373" s="164">
        <v>232</v>
      </c>
      <c r="F373" s="165">
        <v>275</v>
      </c>
      <c r="G373" s="163">
        <v>25</v>
      </c>
      <c r="H373" s="164">
        <v>83</v>
      </c>
      <c r="I373" s="164">
        <v>108</v>
      </c>
      <c r="J373" s="163">
        <v>68</v>
      </c>
      <c r="K373" s="164">
        <v>315</v>
      </c>
      <c r="L373" s="164">
        <v>383</v>
      </c>
    </row>
    <row r="374" spans="3:12">
      <c r="C374" s="141" t="s">
        <v>255</v>
      </c>
      <c r="D374" s="163">
        <v>62</v>
      </c>
      <c r="E374" s="164">
        <v>132</v>
      </c>
      <c r="F374" s="165">
        <v>194</v>
      </c>
      <c r="G374" s="163">
        <v>7</v>
      </c>
      <c r="H374" s="164">
        <v>19</v>
      </c>
      <c r="I374" s="164">
        <v>26</v>
      </c>
      <c r="J374" s="163">
        <v>69</v>
      </c>
      <c r="K374" s="164">
        <v>151</v>
      </c>
      <c r="L374" s="164">
        <v>220</v>
      </c>
    </row>
    <row r="375" spans="3:12">
      <c r="C375" s="141" t="s">
        <v>259</v>
      </c>
      <c r="D375" s="163">
        <v>15</v>
      </c>
      <c r="E375" s="164">
        <v>46</v>
      </c>
      <c r="F375" s="165">
        <v>61</v>
      </c>
      <c r="G375" s="163">
        <v>0</v>
      </c>
      <c r="H375" s="164">
        <v>8</v>
      </c>
      <c r="I375" s="164">
        <v>8</v>
      </c>
      <c r="J375" s="163">
        <v>15</v>
      </c>
      <c r="K375" s="164">
        <v>54</v>
      </c>
      <c r="L375" s="164">
        <v>69</v>
      </c>
    </row>
    <row r="376" spans="3:12">
      <c r="C376" s="141" t="s">
        <v>260</v>
      </c>
      <c r="D376" s="163">
        <v>9</v>
      </c>
      <c r="E376" s="164">
        <v>27</v>
      </c>
      <c r="F376" s="165">
        <v>36</v>
      </c>
      <c r="G376" s="163">
        <v>15</v>
      </c>
      <c r="H376" s="164">
        <v>37</v>
      </c>
      <c r="I376" s="164">
        <v>52</v>
      </c>
      <c r="J376" s="163">
        <v>24</v>
      </c>
      <c r="K376" s="164">
        <v>64</v>
      </c>
      <c r="L376" s="164">
        <v>88</v>
      </c>
    </row>
    <row r="377" spans="3:12">
      <c r="C377" s="141" t="s">
        <v>261</v>
      </c>
      <c r="D377" s="163">
        <v>5</v>
      </c>
      <c r="E377" s="164">
        <v>12</v>
      </c>
      <c r="F377" s="165">
        <v>17</v>
      </c>
      <c r="G377" s="163">
        <v>2</v>
      </c>
      <c r="H377" s="164">
        <v>2</v>
      </c>
      <c r="I377" s="164">
        <v>4</v>
      </c>
      <c r="J377" s="163">
        <v>7</v>
      </c>
      <c r="K377" s="164">
        <v>14</v>
      </c>
      <c r="L377" s="164">
        <v>21</v>
      </c>
    </row>
    <row r="378" spans="3:12">
      <c r="C378" s="141" t="s">
        <v>265</v>
      </c>
      <c r="D378" s="163">
        <v>0</v>
      </c>
      <c r="E378" s="164">
        <v>1</v>
      </c>
      <c r="F378" s="165">
        <v>1</v>
      </c>
      <c r="G378" s="163">
        <v>0</v>
      </c>
      <c r="H378" s="164">
        <v>0</v>
      </c>
      <c r="I378" s="164">
        <v>0</v>
      </c>
      <c r="J378" s="163">
        <v>0</v>
      </c>
      <c r="K378" s="164">
        <v>1</v>
      </c>
      <c r="L378" s="164">
        <v>1</v>
      </c>
    </row>
    <row r="379" spans="3:12" ht="26.4">
      <c r="C379" s="141" t="s">
        <v>267</v>
      </c>
      <c r="D379" s="163">
        <v>2</v>
      </c>
      <c r="E379" s="164">
        <v>2</v>
      </c>
      <c r="F379" s="165">
        <v>4</v>
      </c>
      <c r="G379" s="163">
        <v>0</v>
      </c>
      <c r="H379" s="164">
        <v>0</v>
      </c>
      <c r="I379" s="164">
        <v>0</v>
      </c>
      <c r="J379" s="163">
        <v>2</v>
      </c>
      <c r="K379" s="164">
        <v>2</v>
      </c>
      <c r="L379" s="164">
        <v>4</v>
      </c>
    </row>
    <row r="380" spans="3:12">
      <c r="C380" s="141" t="s">
        <v>269</v>
      </c>
      <c r="D380" s="163">
        <v>10</v>
      </c>
      <c r="E380" s="164">
        <v>38</v>
      </c>
      <c r="F380" s="165">
        <v>48</v>
      </c>
      <c r="G380" s="163">
        <v>7</v>
      </c>
      <c r="H380" s="164">
        <v>8</v>
      </c>
      <c r="I380" s="164">
        <v>15</v>
      </c>
      <c r="J380" s="163">
        <v>17</v>
      </c>
      <c r="K380" s="164">
        <v>46</v>
      </c>
      <c r="L380" s="164">
        <v>63</v>
      </c>
    </row>
    <row r="381" spans="3:12">
      <c r="C381" s="141" t="s">
        <v>270</v>
      </c>
      <c r="D381" s="163">
        <v>78</v>
      </c>
      <c r="E381" s="164">
        <v>16</v>
      </c>
      <c r="F381" s="165">
        <v>94</v>
      </c>
      <c r="G381" s="163">
        <v>23</v>
      </c>
      <c r="H381" s="164">
        <v>14</v>
      </c>
      <c r="I381" s="164">
        <v>37</v>
      </c>
      <c r="J381" s="163">
        <v>101</v>
      </c>
      <c r="K381" s="164">
        <v>30</v>
      </c>
      <c r="L381" s="164">
        <v>131</v>
      </c>
    </row>
    <row r="382" spans="3:12">
      <c r="C382" s="141" t="s">
        <v>273</v>
      </c>
      <c r="D382" s="163">
        <v>45</v>
      </c>
      <c r="E382" s="164">
        <v>17</v>
      </c>
      <c r="F382" s="165">
        <v>62</v>
      </c>
      <c r="G382" s="163">
        <v>1</v>
      </c>
      <c r="H382" s="164">
        <v>0</v>
      </c>
      <c r="I382" s="164">
        <v>1</v>
      </c>
      <c r="J382" s="163">
        <v>46</v>
      </c>
      <c r="K382" s="164">
        <v>17</v>
      </c>
      <c r="L382" s="164">
        <v>63</v>
      </c>
    </row>
    <row r="383" spans="3:12">
      <c r="C383" s="141" t="s">
        <v>274</v>
      </c>
      <c r="D383" s="168">
        <v>33</v>
      </c>
      <c r="E383" s="169">
        <v>19</v>
      </c>
      <c r="F383" s="172">
        <v>52</v>
      </c>
      <c r="G383" s="168">
        <v>2</v>
      </c>
      <c r="H383" s="169">
        <v>2</v>
      </c>
      <c r="I383" s="169">
        <v>4</v>
      </c>
      <c r="J383" s="168">
        <v>35</v>
      </c>
      <c r="K383" s="169">
        <v>21</v>
      </c>
      <c r="L383" s="169">
        <v>56</v>
      </c>
    </row>
    <row r="384" spans="3:12">
      <c r="C384" s="65" t="s">
        <v>50</v>
      </c>
      <c r="D384" s="12">
        <v>991</v>
      </c>
      <c r="E384" s="13">
        <v>1190</v>
      </c>
      <c r="F384" s="14">
        <v>2181</v>
      </c>
      <c r="G384" s="12">
        <v>345</v>
      </c>
      <c r="H384" s="13">
        <v>547</v>
      </c>
      <c r="I384" s="13">
        <v>892</v>
      </c>
      <c r="J384" s="12">
        <v>1336</v>
      </c>
      <c r="K384" s="13">
        <v>1737</v>
      </c>
      <c r="L384" s="13">
        <v>3073</v>
      </c>
    </row>
    <row r="385" spans="2:12">
      <c r="B385" s="1" t="s">
        <v>64</v>
      </c>
      <c r="C385" s="65"/>
      <c r="D385" s="163"/>
      <c r="E385" s="164"/>
      <c r="F385" s="165"/>
      <c r="G385" s="163"/>
      <c r="H385" s="164"/>
      <c r="I385" s="164"/>
      <c r="J385" s="163"/>
      <c r="K385" s="164"/>
      <c r="L385" s="164"/>
    </row>
    <row r="386" spans="2:12">
      <c r="C386" s="141" t="s">
        <v>153</v>
      </c>
      <c r="D386" s="163">
        <v>4</v>
      </c>
      <c r="E386" s="164">
        <v>16</v>
      </c>
      <c r="F386" s="165">
        <v>20</v>
      </c>
      <c r="G386" s="163">
        <v>0</v>
      </c>
      <c r="H386" s="164">
        <v>0</v>
      </c>
      <c r="I386" s="164">
        <v>0</v>
      </c>
      <c r="J386" s="163">
        <v>4</v>
      </c>
      <c r="K386" s="164">
        <v>16</v>
      </c>
      <c r="L386" s="164">
        <v>20</v>
      </c>
    </row>
    <row r="387" spans="2:12" ht="26.4">
      <c r="C387" s="141" t="s">
        <v>160</v>
      </c>
      <c r="D387" s="163">
        <v>2</v>
      </c>
      <c r="E387" s="164">
        <v>1</v>
      </c>
      <c r="F387" s="165">
        <v>3</v>
      </c>
      <c r="G387" s="163">
        <v>0</v>
      </c>
      <c r="H387" s="164">
        <v>0</v>
      </c>
      <c r="I387" s="164">
        <v>0</v>
      </c>
      <c r="J387" s="163">
        <v>2</v>
      </c>
      <c r="K387" s="164">
        <v>1</v>
      </c>
      <c r="L387" s="164">
        <v>3</v>
      </c>
    </row>
    <row r="388" spans="2:12">
      <c r="C388" s="141" t="s">
        <v>162</v>
      </c>
      <c r="D388" s="163">
        <v>6</v>
      </c>
      <c r="E388" s="164">
        <v>19</v>
      </c>
      <c r="F388" s="165">
        <v>25</v>
      </c>
      <c r="G388" s="163">
        <v>0</v>
      </c>
      <c r="H388" s="164">
        <v>0</v>
      </c>
      <c r="I388" s="164">
        <v>0</v>
      </c>
      <c r="J388" s="163">
        <v>6</v>
      </c>
      <c r="K388" s="164">
        <v>19</v>
      </c>
      <c r="L388" s="164">
        <v>25</v>
      </c>
    </row>
    <row r="389" spans="2:12">
      <c r="C389" s="141" t="s">
        <v>134</v>
      </c>
      <c r="D389" s="163">
        <v>40</v>
      </c>
      <c r="E389" s="164">
        <v>90</v>
      </c>
      <c r="F389" s="165">
        <v>130</v>
      </c>
      <c r="G389" s="163">
        <v>2</v>
      </c>
      <c r="H389" s="164">
        <v>11</v>
      </c>
      <c r="I389" s="164">
        <v>13</v>
      </c>
      <c r="J389" s="163">
        <v>42</v>
      </c>
      <c r="K389" s="164">
        <v>101</v>
      </c>
      <c r="L389" s="164">
        <v>143</v>
      </c>
    </row>
    <row r="390" spans="2:12">
      <c r="C390" s="141" t="s">
        <v>168</v>
      </c>
      <c r="D390" s="163">
        <v>24</v>
      </c>
      <c r="E390" s="164">
        <v>19</v>
      </c>
      <c r="F390" s="165">
        <v>43</v>
      </c>
      <c r="G390" s="163">
        <v>1</v>
      </c>
      <c r="H390" s="164">
        <v>0</v>
      </c>
      <c r="I390" s="164">
        <v>1</v>
      </c>
      <c r="J390" s="163">
        <v>25</v>
      </c>
      <c r="K390" s="164">
        <v>19</v>
      </c>
      <c r="L390" s="164">
        <v>44</v>
      </c>
    </row>
    <row r="391" spans="2:12" ht="15" customHeight="1">
      <c r="C391" s="141" t="s">
        <v>173</v>
      </c>
      <c r="D391" s="163">
        <v>6</v>
      </c>
      <c r="E391" s="164">
        <v>24</v>
      </c>
      <c r="F391" s="165">
        <v>30</v>
      </c>
      <c r="G391" s="163">
        <v>5</v>
      </c>
      <c r="H391" s="164">
        <v>9</v>
      </c>
      <c r="I391" s="164">
        <v>14</v>
      </c>
      <c r="J391" s="163">
        <v>11</v>
      </c>
      <c r="K391" s="164">
        <v>33</v>
      </c>
      <c r="L391" s="164">
        <v>44</v>
      </c>
    </row>
    <row r="392" spans="2:12">
      <c r="C392" s="141" t="s">
        <v>190</v>
      </c>
      <c r="D392" s="163">
        <v>19</v>
      </c>
      <c r="E392" s="164">
        <v>48</v>
      </c>
      <c r="F392" s="165">
        <v>67</v>
      </c>
      <c r="G392" s="163">
        <v>5</v>
      </c>
      <c r="H392" s="164">
        <v>5</v>
      </c>
      <c r="I392" s="164">
        <v>10</v>
      </c>
      <c r="J392" s="163">
        <v>24</v>
      </c>
      <c r="K392" s="164">
        <v>53</v>
      </c>
      <c r="L392" s="164">
        <v>77</v>
      </c>
    </row>
    <row r="393" spans="2:12" ht="26.4">
      <c r="C393" s="141" t="s">
        <v>193</v>
      </c>
      <c r="D393" s="163">
        <v>14</v>
      </c>
      <c r="E393" s="164">
        <v>53</v>
      </c>
      <c r="F393" s="165">
        <v>67</v>
      </c>
      <c r="G393" s="164">
        <v>1</v>
      </c>
      <c r="H393" s="164">
        <v>3</v>
      </c>
      <c r="I393" s="165">
        <v>4</v>
      </c>
      <c r="J393" s="164">
        <v>15</v>
      </c>
      <c r="K393" s="164">
        <v>56</v>
      </c>
      <c r="L393" s="164">
        <v>71</v>
      </c>
    </row>
    <row r="394" spans="2:12">
      <c r="C394" s="141" t="s">
        <v>137</v>
      </c>
      <c r="D394" s="163">
        <v>38</v>
      </c>
      <c r="E394" s="164">
        <v>53</v>
      </c>
      <c r="F394" s="165">
        <v>91</v>
      </c>
      <c r="G394" s="164">
        <v>1</v>
      </c>
      <c r="H394" s="164">
        <v>2</v>
      </c>
      <c r="I394" s="165">
        <v>3</v>
      </c>
      <c r="J394" s="164">
        <v>39</v>
      </c>
      <c r="K394" s="164">
        <v>55</v>
      </c>
      <c r="L394" s="164">
        <v>94</v>
      </c>
    </row>
    <row r="395" spans="2:12">
      <c r="C395" s="141" t="s">
        <v>203</v>
      </c>
      <c r="D395" s="163">
        <v>476</v>
      </c>
      <c r="E395" s="164">
        <v>372</v>
      </c>
      <c r="F395" s="165">
        <v>848</v>
      </c>
      <c r="G395" s="164">
        <v>31</v>
      </c>
      <c r="H395" s="164">
        <v>23</v>
      </c>
      <c r="I395" s="165">
        <v>54</v>
      </c>
      <c r="J395" s="164">
        <v>507</v>
      </c>
      <c r="K395" s="164">
        <v>395</v>
      </c>
      <c r="L395" s="164">
        <v>902</v>
      </c>
    </row>
    <row r="396" spans="2:12" ht="39.6">
      <c r="C396" s="141" t="s">
        <v>209</v>
      </c>
      <c r="D396" s="163">
        <v>13</v>
      </c>
      <c r="E396" s="164">
        <v>130</v>
      </c>
      <c r="F396" s="165">
        <v>143</v>
      </c>
      <c r="G396" s="164">
        <v>0</v>
      </c>
      <c r="H396" s="164">
        <v>6</v>
      </c>
      <c r="I396" s="165">
        <v>6</v>
      </c>
      <c r="J396" s="164">
        <v>13</v>
      </c>
      <c r="K396" s="164">
        <v>136</v>
      </c>
      <c r="L396" s="164">
        <v>149</v>
      </c>
    </row>
    <row r="397" spans="2:12" ht="26.4">
      <c r="C397" s="141" t="s">
        <v>211</v>
      </c>
      <c r="D397" s="163">
        <v>0</v>
      </c>
      <c r="E397" s="164">
        <v>1</v>
      </c>
      <c r="F397" s="165">
        <v>1</v>
      </c>
      <c r="G397" s="164">
        <v>0</v>
      </c>
      <c r="H397" s="164">
        <v>0</v>
      </c>
      <c r="I397" s="165">
        <v>0</v>
      </c>
      <c r="J397" s="164">
        <v>0</v>
      </c>
      <c r="K397" s="164">
        <v>1</v>
      </c>
      <c r="L397" s="164">
        <v>1</v>
      </c>
    </row>
    <row r="398" spans="2:12" ht="15.6" customHeight="1">
      <c r="C398" s="141" t="s">
        <v>217</v>
      </c>
      <c r="D398" s="163">
        <v>20</v>
      </c>
      <c r="E398" s="164">
        <v>7</v>
      </c>
      <c r="F398" s="165">
        <v>27</v>
      </c>
      <c r="G398" s="164">
        <v>1</v>
      </c>
      <c r="H398" s="164">
        <v>2</v>
      </c>
      <c r="I398" s="165">
        <v>3</v>
      </c>
      <c r="J398" s="164">
        <v>21</v>
      </c>
      <c r="K398" s="164">
        <v>9</v>
      </c>
      <c r="L398" s="164">
        <v>30</v>
      </c>
    </row>
    <row r="399" spans="2:12" ht="26.4">
      <c r="C399" s="141" t="s">
        <v>218</v>
      </c>
      <c r="D399" s="163">
        <v>12</v>
      </c>
      <c r="E399" s="164">
        <v>37</v>
      </c>
      <c r="F399" s="165">
        <v>49</v>
      </c>
      <c r="G399" s="164">
        <v>0</v>
      </c>
      <c r="H399" s="164">
        <v>5</v>
      </c>
      <c r="I399" s="165">
        <v>5</v>
      </c>
      <c r="J399" s="164">
        <v>12</v>
      </c>
      <c r="K399" s="164">
        <v>42</v>
      </c>
      <c r="L399" s="164">
        <v>54</v>
      </c>
    </row>
    <row r="400" spans="2:12" ht="15.75" customHeight="1">
      <c r="C400" s="141" t="s">
        <v>221</v>
      </c>
      <c r="D400" s="163">
        <v>3</v>
      </c>
      <c r="E400" s="164">
        <v>15</v>
      </c>
      <c r="F400" s="165">
        <v>18</v>
      </c>
      <c r="G400" s="164">
        <v>0</v>
      </c>
      <c r="H400" s="164">
        <v>0</v>
      </c>
      <c r="I400" s="165">
        <v>0</v>
      </c>
      <c r="J400" s="164">
        <v>3</v>
      </c>
      <c r="K400" s="164">
        <v>15</v>
      </c>
      <c r="L400" s="164">
        <v>18</v>
      </c>
    </row>
    <row r="401" spans="3:12">
      <c r="C401" s="141" t="s">
        <v>224</v>
      </c>
      <c r="D401" s="163">
        <v>80</v>
      </c>
      <c r="E401" s="164">
        <v>336</v>
      </c>
      <c r="F401" s="165">
        <v>416</v>
      </c>
      <c r="G401" s="164">
        <v>4</v>
      </c>
      <c r="H401" s="164">
        <v>26</v>
      </c>
      <c r="I401" s="165">
        <v>30</v>
      </c>
      <c r="J401" s="164">
        <v>84</v>
      </c>
      <c r="K401" s="164">
        <v>362</v>
      </c>
      <c r="L401" s="164">
        <v>446</v>
      </c>
    </row>
    <row r="402" spans="3:12">
      <c r="C402" s="141" t="s">
        <v>232</v>
      </c>
      <c r="D402" s="163">
        <v>34</v>
      </c>
      <c r="E402" s="164">
        <v>20</v>
      </c>
      <c r="F402" s="165">
        <v>54</v>
      </c>
      <c r="G402" s="164">
        <v>2</v>
      </c>
      <c r="H402" s="164">
        <v>0</v>
      </c>
      <c r="I402" s="165">
        <v>2</v>
      </c>
      <c r="J402" s="164">
        <v>36</v>
      </c>
      <c r="K402" s="164">
        <v>20</v>
      </c>
      <c r="L402" s="164">
        <v>56</v>
      </c>
    </row>
    <row r="403" spans="3:12">
      <c r="C403" s="141" t="s">
        <v>235</v>
      </c>
      <c r="D403" s="163">
        <v>0</v>
      </c>
      <c r="E403" s="164">
        <v>2</v>
      </c>
      <c r="F403" s="165">
        <v>2</v>
      </c>
      <c r="G403" s="164">
        <v>0</v>
      </c>
      <c r="H403" s="164">
        <v>0</v>
      </c>
      <c r="I403" s="165">
        <v>0</v>
      </c>
      <c r="J403" s="164">
        <v>0</v>
      </c>
      <c r="K403" s="164">
        <v>2</v>
      </c>
      <c r="L403" s="164">
        <v>2</v>
      </c>
    </row>
    <row r="404" spans="3:12">
      <c r="C404" s="141" t="s">
        <v>239</v>
      </c>
      <c r="D404" s="163">
        <v>14</v>
      </c>
      <c r="E404" s="164">
        <v>15</v>
      </c>
      <c r="F404" s="165">
        <v>29</v>
      </c>
      <c r="G404" s="164">
        <v>1</v>
      </c>
      <c r="H404" s="164">
        <v>0</v>
      </c>
      <c r="I404" s="165">
        <v>1</v>
      </c>
      <c r="J404" s="164">
        <v>15</v>
      </c>
      <c r="K404" s="164">
        <v>15</v>
      </c>
      <c r="L404" s="164">
        <v>30</v>
      </c>
    </row>
    <row r="405" spans="3:12">
      <c r="C405" s="141" t="s">
        <v>144</v>
      </c>
      <c r="D405" s="163">
        <v>754</v>
      </c>
      <c r="E405" s="164">
        <v>452</v>
      </c>
      <c r="F405" s="165">
        <v>1206</v>
      </c>
      <c r="G405" s="164">
        <v>46</v>
      </c>
      <c r="H405" s="164">
        <v>65</v>
      </c>
      <c r="I405" s="165">
        <v>111</v>
      </c>
      <c r="J405" s="164">
        <v>800</v>
      </c>
      <c r="K405" s="164">
        <v>517</v>
      </c>
      <c r="L405" s="164">
        <v>1317</v>
      </c>
    </row>
    <row r="406" spans="3:12">
      <c r="C406" s="141" t="s">
        <v>146</v>
      </c>
      <c r="D406" s="163">
        <v>982</v>
      </c>
      <c r="E406" s="164">
        <v>121</v>
      </c>
      <c r="F406" s="165">
        <v>1103</v>
      </c>
      <c r="G406" s="164">
        <v>25</v>
      </c>
      <c r="H406" s="164">
        <v>6</v>
      </c>
      <c r="I406" s="165">
        <v>31</v>
      </c>
      <c r="J406" s="164">
        <v>1007</v>
      </c>
      <c r="K406" s="164">
        <v>127</v>
      </c>
      <c r="L406" s="164">
        <v>1134</v>
      </c>
    </row>
    <row r="407" spans="3:12">
      <c r="C407" s="141" t="s">
        <v>243</v>
      </c>
      <c r="D407" s="163">
        <v>296</v>
      </c>
      <c r="E407" s="164">
        <v>670</v>
      </c>
      <c r="F407" s="165">
        <v>966</v>
      </c>
      <c r="G407" s="164">
        <v>12</v>
      </c>
      <c r="H407" s="164">
        <v>35</v>
      </c>
      <c r="I407" s="165">
        <v>47</v>
      </c>
      <c r="J407" s="164">
        <v>308</v>
      </c>
      <c r="K407" s="164">
        <v>705</v>
      </c>
      <c r="L407" s="164">
        <v>1013</v>
      </c>
    </row>
    <row r="408" spans="3:12">
      <c r="C408" s="141" t="s">
        <v>246</v>
      </c>
      <c r="D408" s="163">
        <v>8</v>
      </c>
      <c r="E408" s="164">
        <v>47</v>
      </c>
      <c r="F408" s="165">
        <v>55</v>
      </c>
      <c r="G408" s="164">
        <v>0</v>
      </c>
      <c r="H408" s="164">
        <v>0</v>
      </c>
      <c r="I408" s="165">
        <v>0</v>
      </c>
      <c r="J408" s="164">
        <v>8</v>
      </c>
      <c r="K408" s="164">
        <v>47</v>
      </c>
      <c r="L408" s="164">
        <v>55</v>
      </c>
    </row>
    <row r="409" spans="3:12">
      <c r="C409" s="162" t="s">
        <v>247</v>
      </c>
      <c r="D409" s="163">
        <v>23</v>
      </c>
      <c r="E409" s="164">
        <v>32</v>
      </c>
      <c r="F409" s="165">
        <v>55</v>
      </c>
      <c r="G409" s="164">
        <v>2</v>
      </c>
      <c r="H409" s="164">
        <v>2</v>
      </c>
      <c r="I409" s="165">
        <v>4</v>
      </c>
      <c r="J409" s="164">
        <v>25</v>
      </c>
      <c r="K409" s="164">
        <v>34</v>
      </c>
      <c r="L409" s="164">
        <v>59</v>
      </c>
    </row>
    <row r="410" spans="3:12">
      <c r="C410" s="141" t="s">
        <v>248</v>
      </c>
      <c r="D410" s="163">
        <v>6</v>
      </c>
      <c r="E410" s="164">
        <v>3</v>
      </c>
      <c r="F410" s="165">
        <v>9</v>
      </c>
      <c r="G410" s="164">
        <v>1</v>
      </c>
      <c r="H410" s="164">
        <v>0</v>
      </c>
      <c r="I410" s="165">
        <v>1</v>
      </c>
      <c r="J410" s="164">
        <v>7</v>
      </c>
      <c r="K410" s="164">
        <v>3</v>
      </c>
      <c r="L410" s="164">
        <v>10</v>
      </c>
    </row>
    <row r="411" spans="3:12">
      <c r="C411" s="141" t="s">
        <v>249</v>
      </c>
      <c r="D411" s="163">
        <v>195</v>
      </c>
      <c r="E411" s="164">
        <v>1048</v>
      </c>
      <c r="F411" s="165">
        <v>1243</v>
      </c>
      <c r="G411" s="164">
        <v>7</v>
      </c>
      <c r="H411" s="164">
        <v>41</v>
      </c>
      <c r="I411" s="165">
        <v>48</v>
      </c>
      <c r="J411" s="164">
        <v>202</v>
      </c>
      <c r="K411" s="164">
        <v>1089</v>
      </c>
      <c r="L411" s="164">
        <v>1291</v>
      </c>
    </row>
    <row r="412" spans="3:12">
      <c r="C412" s="141" t="s">
        <v>255</v>
      </c>
      <c r="D412" s="163">
        <v>110</v>
      </c>
      <c r="E412" s="164">
        <v>417</v>
      </c>
      <c r="F412" s="165">
        <v>527</v>
      </c>
      <c r="G412" s="164">
        <v>4</v>
      </c>
      <c r="H412" s="164">
        <v>18</v>
      </c>
      <c r="I412" s="165">
        <v>22</v>
      </c>
      <c r="J412" s="164">
        <v>114</v>
      </c>
      <c r="K412" s="164">
        <v>435</v>
      </c>
      <c r="L412" s="164">
        <v>549</v>
      </c>
    </row>
    <row r="413" spans="3:12">
      <c r="C413" s="141" t="s">
        <v>259</v>
      </c>
      <c r="D413" s="163">
        <v>78</v>
      </c>
      <c r="E413" s="164">
        <v>397</v>
      </c>
      <c r="F413" s="165">
        <v>475</v>
      </c>
      <c r="G413" s="164">
        <v>1</v>
      </c>
      <c r="H413" s="164">
        <v>10</v>
      </c>
      <c r="I413" s="165">
        <v>11</v>
      </c>
      <c r="J413" s="164">
        <v>79</v>
      </c>
      <c r="K413" s="164">
        <v>407</v>
      </c>
      <c r="L413" s="164">
        <v>486</v>
      </c>
    </row>
    <row r="414" spans="3:12">
      <c r="C414" s="162" t="s">
        <v>260</v>
      </c>
      <c r="D414" s="163">
        <v>20</v>
      </c>
      <c r="E414" s="164">
        <v>66</v>
      </c>
      <c r="F414" s="165">
        <v>86</v>
      </c>
      <c r="G414" s="164">
        <v>0</v>
      </c>
      <c r="H414" s="164">
        <v>4</v>
      </c>
      <c r="I414" s="165">
        <v>4</v>
      </c>
      <c r="J414" s="164">
        <v>20</v>
      </c>
      <c r="K414" s="164">
        <v>70</v>
      </c>
      <c r="L414" s="164">
        <v>90</v>
      </c>
    </row>
    <row r="415" spans="3:12">
      <c r="C415" s="141" t="s">
        <v>261</v>
      </c>
      <c r="D415" s="163">
        <v>2</v>
      </c>
      <c r="E415" s="164">
        <v>3</v>
      </c>
      <c r="F415" s="165">
        <v>5</v>
      </c>
      <c r="G415" s="164">
        <v>0</v>
      </c>
      <c r="H415" s="164">
        <v>1</v>
      </c>
      <c r="I415" s="165">
        <v>1</v>
      </c>
      <c r="J415" s="164">
        <v>2</v>
      </c>
      <c r="K415" s="164">
        <v>4</v>
      </c>
      <c r="L415" s="164">
        <v>6</v>
      </c>
    </row>
    <row r="416" spans="3:12" ht="26.4">
      <c r="C416" s="141" t="s">
        <v>267</v>
      </c>
      <c r="D416" s="163">
        <v>4</v>
      </c>
      <c r="E416" s="164">
        <v>1</v>
      </c>
      <c r="F416" s="165">
        <v>5</v>
      </c>
      <c r="G416" s="164">
        <v>0</v>
      </c>
      <c r="H416" s="164">
        <v>0</v>
      </c>
      <c r="I416" s="165">
        <v>0</v>
      </c>
      <c r="J416" s="164">
        <v>4</v>
      </c>
      <c r="K416" s="164">
        <v>1</v>
      </c>
      <c r="L416" s="164">
        <v>5</v>
      </c>
    </row>
    <row r="417" spans="3:12">
      <c r="C417" s="141" t="s">
        <v>269</v>
      </c>
      <c r="D417" s="163">
        <v>23</v>
      </c>
      <c r="E417" s="164">
        <v>65</v>
      </c>
      <c r="F417" s="165">
        <v>88</v>
      </c>
      <c r="G417" s="164">
        <v>0</v>
      </c>
      <c r="H417" s="164">
        <v>4</v>
      </c>
      <c r="I417" s="165">
        <v>4</v>
      </c>
      <c r="J417" s="164">
        <v>23</v>
      </c>
      <c r="K417" s="164">
        <v>69</v>
      </c>
      <c r="L417" s="164">
        <v>92</v>
      </c>
    </row>
    <row r="418" spans="3:12">
      <c r="C418" s="141" t="s">
        <v>270</v>
      </c>
      <c r="D418" s="163">
        <v>27</v>
      </c>
      <c r="E418" s="164">
        <v>7</v>
      </c>
      <c r="F418" s="165">
        <v>34</v>
      </c>
      <c r="G418" s="164">
        <v>1</v>
      </c>
      <c r="H418" s="164">
        <v>0</v>
      </c>
      <c r="I418" s="165">
        <v>1</v>
      </c>
      <c r="J418" s="164">
        <v>28</v>
      </c>
      <c r="K418" s="164">
        <v>7</v>
      </c>
      <c r="L418" s="164">
        <v>35</v>
      </c>
    </row>
    <row r="419" spans="3:12">
      <c r="C419" s="141" t="s">
        <v>272</v>
      </c>
      <c r="D419" s="163">
        <v>1</v>
      </c>
      <c r="E419" s="164">
        <v>1</v>
      </c>
      <c r="F419" s="165">
        <v>2</v>
      </c>
      <c r="G419" s="164">
        <v>1</v>
      </c>
      <c r="H419" s="164">
        <v>0</v>
      </c>
      <c r="I419" s="165">
        <v>1</v>
      </c>
      <c r="J419" s="164">
        <v>2</v>
      </c>
      <c r="K419" s="164">
        <v>1</v>
      </c>
      <c r="L419" s="164">
        <v>3</v>
      </c>
    </row>
    <row r="420" spans="3:12">
      <c r="C420" s="141" t="s">
        <v>273</v>
      </c>
      <c r="D420" s="163">
        <v>155</v>
      </c>
      <c r="E420" s="164">
        <v>63</v>
      </c>
      <c r="F420" s="165">
        <v>218</v>
      </c>
      <c r="G420" s="164">
        <v>4</v>
      </c>
      <c r="H420" s="164">
        <v>2</v>
      </c>
      <c r="I420" s="165">
        <v>6</v>
      </c>
      <c r="J420" s="164">
        <v>159</v>
      </c>
      <c r="K420" s="164">
        <v>65</v>
      </c>
      <c r="L420" s="164">
        <v>224</v>
      </c>
    </row>
    <row r="421" spans="3:12">
      <c r="C421" s="141" t="s">
        <v>274</v>
      </c>
      <c r="D421" s="163">
        <v>13</v>
      </c>
      <c r="E421" s="164">
        <v>11</v>
      </c>
      <c r="F421" s="165">
        <v>24</v>
      </c>
      <c r="G421" s="164">
        <v>1</v>
      </c>
      <c r="H421" s="164">
        <v>0</v>
      </c>
      <c r="I421" s="165">
        <v>1</v>
      </c>
      <c r="J421" s="164">
        <v>14</v>
      </c>
      <c r="K421" s="164">
        <v>11</v>
      </c>
      <c r="L421" s="164">
        <v>25</v>
      </c>
    </row>
    <row r="422" spans="3:12">
      <c r="C422" s="65" t="s">
        <v>50</v>
      </c>
      <c r="D422" s="9">
        <v>3502</v>
      </c>
      <c r="E422" s="10">
        <v>4662</v>
      </c>
      <c r="F422" s="11">
        <v>8164</v>
      </c>
      <c r="G422" s="10">
        <v>159</v>
      </c>
      <c r="H422" s="10">
        <v>280</v>
      </c>
      <c r="I422" s="11">
        <v>439</v>
      </c>
      <c r="J422" s="10">
        <v>3661</v>
      </c>
      <c r="K422" s="10">
        <v>4942</v>
      </c>
      <c r="L422" s="10">
        <v>8603</v>
      </c>
    </row>
    <row r="423" spans="3:12">
      <c r="C423" s="65" t="s">
        <v>275</v>
      </c>
      <c r="D423" s="12">
        <f>SUM(D422,D384,D343,D247,D183,D157)</f>
        <v>62803</v>
      </c>
      <c r="E423" s="13">
        <f t="shared" ref="E423:L423" si="3">SUM(E422,E384,E343,E247,E183,E157)</f>
        <v>76555</v>
      </c>
      <c r="F423" s="14">
        <f t="shared" si="3"/>
        <v>139358</v>
      </c>
      <c r="G423" s="13">
        <f t="shared" si="3"/>
        <v>14159</v>
      </c>
      <c r="H423" s="13">
        <f t="shared" si="3"/>
        <v>15313</v>
      </c>
      <c r="I423" s="14">
        <f t="shared" si="3"/>
        <v>29472</v>
      </c>
      <c r="J423" s="13">
        <f t="shared" si="3"/>
        <v>76962</v>
      </c>
      <c r="K423" s="13">
        <f t="shared" si="3"/>
        <v>91868</v>
      </c>
      <c r="L423" s="13">
        <f t="shared" si="3"/>
        <v>168830</v>
      </c>
    </row>
    <row r="424" spans="3:12" ht="17.25" customHeight="1">
      <c r="C424" s="65" t="s">
        <v>66</v>
      </c>
      <c r="D424" s="12">
        <f t="shared" ref="D424:L424" si="4">SUM(D423,D71)</f>
        <v>121413</v>
      </c>
      <c r="E424" s="13">
        <f t="shared" si="4"/>
        <v>152375</v>
      </c>
      <c r="F424" s="14">
        <f t="shared" si="4"/>
        <v>273788</v>
      </c>
      <c r="G424" s="13">
        <f t="shared" si="4"/>
        <v>18607</v>
      </c>
      <c r="H424" s="13">
        <f t="shared" si="4"/>
        <v>21747</v>
      </c>
      <c r="I424" s="14">
        <f t="shared" si="4"/>
        <v>40354</v>
      </c>
      <c r="J424" s="13">
        <f t="shared" si="4"/>
        <v>140020</v>
      </c>
      <c r="K424" s="13">
        <f t="shared" si="4"/>
        <v>174122</v>
      </c>
      <c r="L424" s="13">
        <f t="shared" si="4"/>
        <v>314142</v>
      </c>
    </row>
    <row r="425" spans="3:12">
      <c r="D425" s="140"/>
      <c r="E425" s="140"/>
      <c r="F425" s="140"/>
      <c r="G425" s="140"/>
      <c r="H425" s="140"/>
      <c r="I425" s="140"/>
      <c r="J425" s="140"/>
      <c r="K425" s="140"/>
      <c r="L425" s="140"/>
    </row>
    <row r="426" spans="3:12">
      <c r="D426" s="164"/>
      <c r="E426" s="164"/>
      <c r="F426" s="164"/>
      <c r="G426" s="164"/>
      <c r="H426" s="164"/>
      <c r="I426" s="164"/>
      <c r="J426" s="164"/>
      <c r="K426" s="164"/>
      <c r="L426" s="164"/>
    </row>
    <row r="427" spans="3:12">
      <c r="D427" s="140"/>
      <c r="E427" s="140"/>
      <c r="F427" s="140"/>
      <c r="G427" s="140"/>
      <c r="H427" s="140"/>
      <c r="I427" s="140"/>
      <c r="J427" s="140"/>
      <c r="K427" s="140"/>
      <c r="L427" s="140"/>
    </row>
    <row r="428" spans="3:12">
      <c r="D428" s="140"/>
      <c r="E428" s="140"/>
      <c r="F428" s="140"/>
      <c r="G428" s="140"/>
      <c r="H428" s="140"/>
      <c r="I428" s="140"/>
      <c r="J428" s="140"/>
      <c r="K428" s="140"/>
      <c r="L428" s="140"/>
    </row>
    <row r="429" spans="3:12">
      <c r="D429" s="140"/>
      <c r="E429" s="140"/>
      <c r="F429" s="140"/>
      <c r="G429" s="140"/>
      <c r="H429" s="140"/>
      <c r="I429" s="140"/>
      <c r="J429" s="140"/>
      <c r="K429" s="140"/>
      <c r="L429" s="140"/>
    </row>
    <row r="430" spans="3:12">
      <c r="D430" s="140"/>
      <c r="E430" s="140"/>
      <c r="F430" s="140"/>
      <c r="G430" s="140"/>
      <c r="H430" s="140"/>
      <c r="I430" s="140"/>
      <c r="J430" s="140"/>
      <c r="K430" s="140"/>
      <c r="L430" s="140"/>
    </row>
    <row r="431" spans="3:12">
      <c r="D431" s="140"/>
      <c r="E431" s="140"/>
      <c r="F431" s="140"/>
      <c r="G431" s="140"/>
      <c r="H431" s="140"/>
      <c r="I431" s="140"/>
      <c r="J431" s="140"/>
      <c r="K431" s="140"/>
      <c r="L431" s="140"/>
    </row>
    <row r="432" spans="3:12">
      <c r="D432" s="140"/>
      <c r="E432" s="140"/>
      <c r="F432" s="140"/>
      <c r="G432" s="140"/>
      <c r="H432" s="140"/>
      <c r="I432" s="140"/>
      <c r="J432" s="140"/>
      <c r="K432" s="140"/>
      <c r="L432" s="140"/>
    </row>
    <row r="433" spans="4:12">
      <c r="D433" s="140"/>
      <c r="E433" s="140"/>
      <c r="F433" s="140"/>
      <c r="G433" s="140"/>
      <c r="H433" s="140"/>
      <c r="I433" s="140"/>
      <c r="J433" s="140"/>
      <c r="K433" s="140"/>
      <c r="L433" s="140"/>
    </row>
    <row r="434" spans="4:12">
      <c r="D434" s="140"/>
      <c r="E434" s="140"/>
      <c r="F434" s="140"/>
      <c r="G434" s="140"/>
      <c r="H434" s="140"/>
      <c r="I434" s="140"/>
      <c r="J434" s="140"/>
      <c r="K434" s="140"/>
      <c r="L434" s="140"/>
    </row>
    <row r="435" spans="4:12">
      <c r="D435" s="140"/>
      <c r="E435" s="140"/>
      <c r="F435" s="140"/>
      <c r="G435" s="140"/>
      <c r="H435" s="140"/>
      <c r="I435" s="140"/>
      <c r="J435" s="140"/>
      <c r="K435" s="140"/>
      <c r="L435" s="140"/>
    </row>
    <row r="436" spans="4:12">
      <c r="D436" s="140"/>
      <c r="E436" s="140"/>
      <c r="F436" s="140"/>
      <c r="G436" s="140"/>
      <c r="H436" s="140"/>
      <c r="I436" s="140"/>
      <c r="J436" s="140"/>
      <c r="K436" s="140"/>
      <c r="L436" s="140"/>
    </row>
    <row r="437" spans="4:12">
      <c r="D437" s="140"/>
      <c r="E437" s="140"/>
      <c r="F437" s="140"/>
      <c r="G437" s="140"/>
      <c r="H437" s="140"/>
      <c r="I437" s="140"/>
      <c r="J437" s="140"/>
      <c r="K437" s="140"/>
      <c r="L437" s="140"/>
    </row>
    <row r="438" spans="4:12">
      <c r="D438" s="140"/>
      <c r="E438" s="140"/>
      <c r="F438" s="140"/>
      <c r="G438" s="140"/>
      <c r="H438" s="140"/>
      <c r="I438" s="140"/>
      <c r="J438" s="140"/>
      <c r="K438" s="140"/>
      <c r="L438" s="140"/>
    </row>
    <row r="439" spans="4:12">
      <c r="D439" s="140"/>
      <c r="E439" s="140"/>
      <c r="F439" s="140"/>
      <c r="G439" s="140"/>
      <c r="H439" s="140"/>
      <c r="I439" s="140"/>
      <c r="J439" s="140"/>
      <c r="K439" s="140"/>
      <c r="L439" s="140"/>
    </row>
    <row r="440" spans="4:12">
      <c r="D440" s="140"/>
      <c r="E440" s="140"/>
      <c r="F440" s="140"/>
      <c r="G440" s="140"/>
      <c r="H440" s="140"/>
      <c r="I440" s="140"/>
      <c r="J440" s="140"/>
      <c r="K440" s="140"/>
      <c r="L440" s="140"/>
    </row>
    <row r="441" spans="4:12">
      <c r="D441" s="140"/>
      <c r="E441" s="140"/>
      <c r="F441" s="140"/>
      <c r="G441" s="140"/>
      <c r="H441" s="140"/>
      <c r="I441" s="140"/>
      <c r="J441" s="140"/>
      <c r="K441" s="140"/>
      <c r="L441" s="140"/>
    </row>
    <row r="442" spans="4:12">
      <c r="D442" s="140"/>
      <c r="E442" s="140"/>
      <c r="F442" s="140"/>
      <c r="G442" s="140"/>
      <c r="H442" s="140"/>
      <c r="I442" s="140"/>
      <c r="J442" s="140"/>
      <c r="K442" s="140"/>
      <c r="L442" s="140"/>
    </row>
    <row r="443" spans="4:12">
      <c r="D443" s="140"/>
      <c r="E443" s="140"/>
      <c r="F443" s="140"/>
      <c r="G443" s="140"/>
      <c r="H443" s="140"/>
      <c r="I443" s="140"/>
      <c r="J443" s="140"/>
      <c r="K443" s="140"/>
      <c r="L443" s="140"/>
    </row>
    <row r="444" spans="4:12">
      <c r="D444" s="140"/>
      <c r="E444" s="140"/>
      <c r="F444" s="140"/>
      <c r="G444" s="140"/>
      <c r="H444" s="140"/>
      <c r="I444" s="140"/>
      <c r="J444" s="140"/>
      <c r="K444" s="140"/>
      <c r="L444" s="140"/>
    </row>
    <row r="445" spans="4:12">
      <c r="D445" s="140"/>
      <c r="E445" s="140"/>
      <c r="F445" s="140"/>
      <c r="G445" s="140"/>
      <c r="H445" s="140"/>
      <c r="I445" s="140"/>
      <c r="J445" s="140"/>
      <c r="K445" s="140"/>
      <c r="L445" s="140"/>
    </row>
    <row r="446" spans="4:12">
      <c r="D446" s="140"/>
      <c r="E446" s="140"/>
      <c r="F446" s="140"/>
      <c r="G446" s="140"/>
      <c r="H446" s="140"/>
      <c r="I446" s="140"/>
      <c r="J446" s="140"/>
      <c r="K446" s="140"/>
      <c r="L446" s="140"/>
    </row>
    <row r="447" spans="4:12">
      <c r="D447" s="140"/>
      <c r="E447" s="140"/>
      <c r="F447" s="140"/>
      <c r="G447" s="140"/>
      <c r="H447" s="140"/>
      <c r="I447" s="140"/>
      <c r="J447" s="140"/>
      <c r="K447" s="140"/>
      <c r="L447" s="140"/>
    </row>
    <row r="448" spans="4:12">
      <c r="D448" s="140"/>
      <c r="E448" s="140"/>
      <c r="F448" s="140"/>
      <c r="G448" s="140"/>
      <c r="H448" s="140"/>
      <c r="I448" s="140"/>
      <c r="J448" s="140"/>
      <c r="K448" s="140"/>
      <c r="L448" s="140"/>
    </row>
    <row r="449" spans="4:12">
      <c r="D449" s="140"/>
      <c r="E449" s="140"/>
      <c r="F449" s="140"/>
      <c r="G449" s="140"/>
      <c r="H449" s="140"/>
      <c r="I449" s="140"/>
      <c r="J449" s="140"/>
      <c r="K449" s="140"/>
      <c r="L449" s="140"/>
    </row>
    <row r="454" spans="4:12" ht="13.95" customHeight="1"/>
  </sheetData>
  <mergeCells count="5">
    <mergeCell ref="A2:L2"/>
    <mergeCell ref="A3:L3"/>
    <mergeCell ref="D5:F5"/>
    <mergeCell ref="G5:I5"/>
    <mergeCell ref="J5:L5"/>
  </mergeCells>
  <phoneticPr fontId="0" type="noConversion"/>
  <printOptions horizontalCentered="1"/>
  <pageMargins left="0.19685039370078741" right="0" top="0.59055118110236227" bottom="0.39370078740157483" header="0.51181102362204722" footer="0.51181102362204722"/>
  <pageSetup paperSize="9" scale="66"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0" ma:contentTypeDescription="Een nieuw document maken." ma:contentTypeScope="" ma:versionID="0d09071c1ed0e2fa0b447e05ba560a2d">
  <xsd:schema xmlns:xsd="http://www.w3.org/2001/XMLSchema" xmlns:xs="http://www.w3.org/2001/XMLSchema" xmlns:p="http://schemas.microsoft.com/office/2006/metadata/properties" xmlns:ns2="c3712c5a-a8d0-44e8-9b9d-678a904abb54" xmlns:ns3="http://schemas.microsoft.com/sharepoint/v3/fields" xmlns:ns4="e1183e09-c796-41a2-ba5a-4d319536ae41" targetNamespace="http://schemas.microsoft.com/office/2006/metadata/properties" ma:root="true" ma:fieldsID="ecccc18b113521a23e886df1a27b98a7" ns2:_="" ns3:_="" ns4:_="">
    <xsd:import namespace="c3712c5a-a8d0-44e8-9b9d-678a904abb54"/>
    <xsd:import namespace="http://schemas.microsoft.com/sharepoint/v3/fields"/>
    <xsd:import namespace="e1183e09-c796-41a2-ba5a-4d319536ae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0E1020C6-A831-425F-A950-93B9769F8D10}">
  <ds:schemaRefs>
    <ds:schemaRef ds:uri="http://schemas.microsoft.com/sharepoint/v3/contenttype/forms"/>
  </ds:schemaRefs>
</ds:datastoreItem>
</file>

<file path=customXml/itemProps2.xml><?xml version="1.0" encoding="utf-8"?>
<ds:datastoreItem xmlns:ds="http://schemas.openxmlformats.org/officeDocument/2006/customXml" ds:itemID="{5E8B42FA-D4B4-4231-AF39-744EB8784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E2CE47-5733-40DB-A915-8493536A1A0F}">
  <ds:schemaRefs>
    <ds:schemaRef ds:uri="http://schemas.microsoft.com/office/infopath/2007/PartnerControls"/>
    <ds:schemaRef ds:uri="http://purl.org/dc/terms/"/>
    <ds:schemaRef ds:uri="http://schemas.microsoft.com/office/2006/documentManagement/types"/>
    <ds:schemaRef ds:uri="e1183e09-c796-41a2-ba5a-4d319536ae41"/>
    <ds:schemaRef ds:uri="http://purl.org/dc/elements/1.1/"/>
    <ds:schemaRef ds:uri="http://schemas.microsoft.com/office/2006/metadata/properties"/>
    <ds:schemaRef ds:uri="http://schemas.openxmlformats.org/package/2006/metadata/core-properties"/>
    <ds:schemaRef ds:uri="http://schemas.microsoft.com/sharepoint/v3/fields"/>
    <ds:schemaRef ds:uri="c3712c5a-a8d0-44e8-9b9d-678a904abb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23</vt:i4>
      </vt:variant>
      <vt:variant>
        <vt:lpstr>Benoemde bereiken</vt:lpstr>
      </vt:variant>
      <vt:variant>
        <vt:i4>13</vt:i4>
      </vt:variant>
    </vt:vector>
  </HeadingPairs>
  <TitlesOfParts>
    <vt:vector size="36" baseType="lpstr">
      <vt:lpstr>INHOUD</vt:lpstr>
      <vt:lpstr>toelichting</vt:lpstr>
      <vt:lpstr>21_HO_01</vt:lpstr>
      <vt:lpstr>21_HO_02</vt:lpstr>
      <vt:lpstr>21_HO_03</vt:lpstr>
      <vt:lpstr>21_HO_04</vt:lpstr>
      <vt:lpstr>21_HO_05</vt:lpstr>
      <vt:lpstr>21_HO_06</vt:lpstr>
      <vt:lpstr>21_HO_07</vt:lpstr>
      <vt:lpstr>21_HO_08</vt:lpstr>
      <vt:lpstr>21_HO_09</vt:lpstr>
      <vt:lpstr>21_HO_10</vt:lpstr>
      <vt:lpstr>21_HO_11</vt:lpstr>
      <vt:lpstr>21_HO_12</vt:lpstr>
      <vt:lpstr>21_HO_13</vt:lpstr>
      <vt:lpstr>21_HO_14</vt:lpstr>
      <vt:lpstr>21_HO_15</vt:lpstr>
      <vt:lpstr>21_HO_16</vt:lpstr>
      <vt:lpstr>21_HO_17</vt:lpstr>
      <vt:lpstr>21_HO_18</vt:lpstr>
      <vt:lpstr>21_HO_19</vt:lpstr>
      <vt:lpstr>21_HO_20</vt:lpstr>
      <vt:lpstr>21_HO_21</vt:lpstr>
      <vt:lpstr>'21_HO_01'!Afdrukbereik</vt:lpstr>
      <vt:lpstr>'21_HO_02'!Afdrukbereik</vt:lpstr>
      <vt:lpstr>'21_HO_04'!Afdrukbereik</vt:lpstr>
      <vt:lpstr>'21_HO_06'!Afdrukbereik</vt:lpstr>
      <vt:lpstr>'21_HO_09'!Afdrukbereik</vt:lpstr>
      <vt:lpstr>'21_HO_10'!Afdrukbereik</vt:lpstr>
      <vt:lpstr>'21_HO_14'!Afdrukbereik</vt:lpstr>
      <vt:lpstr>'21_HO_17'!Afdrukbereik</vt:lpstr>
      <vt:lpstr>'21_HO_18'!Afdrukbereik</vt:lpstr>
      <vt:lpstr>'21_HO_19'!Afdrukbereik</vt:lpstr>
      <vt:lpstr>'21_HO_20'!Afdrukbereik</vt:lpstr>
      <vt:lpstr>'21_HO_21'!Afdrukbereik</vt:lpstr>
      <vt:lpstr>toelichting!Afdrukbereik</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jansenhe</dc:creator>
  <cp:keywords/>
  <dc:description/>
  <cp:lastModifiedBy>Van Impe Hannah</cp:lastModifiedBy>
  <cp:revision/>
  <cp:lastPrinted>2023-03-11T22:20:31Z</cp:lastPrinted>
  <dcterms:created xsi:type="dcterms:W3CDTF">2009-04-17T09:27:28Z</dcterms:created>
  <dcterms:modified xsi:type="dcterms:W3CDTF">2023-03-27T13:26:52Z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ies>
</file>