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19200" windowHeight="6936" tabRatio="842" activeTab="0"/>
  </bookViews>
  <sheets>
    <sheet name="INHOUD" sheetId="1" r:id="rId1"/>
    <sheet name="20sec11" sheetId="2" r:id="rId2"/>
    <sheet name="20sec12" sheetId="3" r:id="rId3"/>
    <sheet name="20sec13" sheetId="4" r:id="rId4"/>
    <sheet name="20sec14" sheetId="5" r:id="rId5"/>
    <sheet name="20sec15" sheetId="6" r:id="rId6"/>
    <sheet name="20sec16" sheetId="7" r:id="rId7"/>
    <sheet name="20sec17" sheetId="8" r:id="rId8"/>
    <sheet name="20sec18" sheetId="9" r:id="rId9"/>
    <sheet name="20sec19" sheetId="10" r:id="rId10"/>
    <sheet name="20sec20" sheetId="11" r:id="rId11"/>
    <sheet name="20sec21" sheetId="12" r:id="rId12"/>
    <sheet name="20sec22" sheetId="13" r:id="rId13"/>
    <sheet name="20sec23" sheetId="14" r:id="rId14"/>
    <sheet name="20sec24" sheetId="15" r:id="rId15"/>
    <sheet name="20sec25" sheetId="16" r:id="rId16"/>
    <sheet name="20sec26" sheetId="17" r:id="rId17"/>
    <sheet name="20sec27" sheetId="18" r:id="rId18"/>
    <sheet name="20sec28" sheetId="19" r:id="rId19"/>
    <sheet name="20sec29" sheetId="20" r:id="rId20"/>
    <sheet name="20sec30" sheetId="21" r:id="rId21"/>
    <sheet name="20sec31" sheetId="22" r:id="rId22"/>
    <sheet name="20sec32" sheetId="23" r:id="rId23"/>
    <sheet name="20sec33" sheetId="24" r:id="rId24"/>
    <sheet name="20sec34" sheetId="25" r:id="rId25"/>
    <sheet name="20sec35" sheetId="26" r:id="rId26"/>
    <sheet name="20sec36" sheetId="27" r:id="rId27"/>
    <sheet name="20sec37" sheetId="28" r:id="rId28"/>
    <sheet name="20sec38" sheetId="29" r:id="rId29"/>
    <sheet name="20sec39" sheetId="30" r:id="rId30"/>
    <sheet name="20sec40" sheetId="31" r:id="rId31"/>
    <sheet name="20sec41" sheetId="32" r:id="rId32"/>
    <sheet name="20sec42" sheetId="33" r:id="rId33"/>
  </sheets>
  <definedNames>
    <definedName name="_p412">#REF!</definedName>
    <definedName name="_p413">#REF!</definedName>
    <definedName name="_xlnm.Print_Area" localSheetId="2">'20sec12'!$A$1:$P$27</definedName>
    <definedName name="_xlnm.Print_Area" localSheetId="3">'20sec13'!$A$1:$P$40</definedName>
    <definedName name="_xlnm.Print_Area" localSheetId="30">'20sec40'!$A$1:$P$15</definedName>
    <definedName name="_xlnm.Print_Area" localSheetId="31">'20sec41'!$A$1:$V$40</definedName>
    <definedName name="eentabel">#REF!</definedName>
    <definedName name="jaarboek_per_land">#REF!</definedName>
  </definedNames>
  <calcPr fullCalcOnLoad="1"/>
</workbook>
</file>

<file path=xl/sharedStrings.xml><?xml version="1.0" encoding="utf-8"?>
<sst xmlns="http://schemas.openxmlformats.org/spreadsheetml/2006/main" count="2675" uniqueCount="591">
  <si>
    <t>J</t>
  </si>
  <si>
    <t>M</t>
  </si>
  <si>
    <t>Privaatrechtelijk</t>
  </si>
  <si>
    <t>Provincie</t>
  </si>
  <si>
    <t>Gemeente</t>
  </si>
  <si>
    <t>1ste leerjaar</t>
  </si>
  <si>
    <t>1ste graad</t>
  </si>
  <si>
    <t>Totaal 1ste graad</t>
  </si>
  <si>
    <t>SECUNDAIR ONDERWIJS</t>
  </si>
  <si>
    <t>Privaatrechtelijk rechtspersoon</t>
  </si>
  <si>
    <t>Land- en tuinbouw</t>
  </si>
  <si>
    <t>Bouw</t>
  </si>
  <si>
    <t>Hout</t>
  </si>
  <si>
    <t>Textiel</t>
  </si>
  <si>
    <t>Chemie</t>
  </si>
  <si>
    <t>Handel</t>
  </si>
  <si>
    <t>Toerisme</t>
  </si>
  <si>
    <t>Ballet</t>
  </si>
  <si>
    <t>Personenzorg</t>
  </si>
  <si>
    <t>Fotografie</t>
  </si>
  <si>
    <t>Optiek</t>
  </si>
  <si>
    <t>Orthopedische technieken</t>
  </si>
  <si>
    <t>Tandtechnieken</t>
  </si>
  <si>
    <t>Mechanica-elektriciteit</t>
  </si>
  <si>
    <t>Muziekinstrumentenbouw</t>
  </si>
  <si>
    <t>Gemeenschapsonderwijs</t>
  </si>
  <si>
    <t>2de leerjaar</t>
  </si>
  <si>
    <t>Totaal</t>
  </si>
  <si>
    <t>T</t>
  </si>
  <si>
    <t>3de leerjaar</t>
  </si>
  <si>
    <t>Algemeen totaal</t>
  </si>
  <si>
    <t>1ste leerjaar A</t>
  </si>
  <si>
    <t>1ste leerjaar B</t>
  </si>
  <si>
    <t>Studierichting</t>
  </si>
  <si>
    <t xml:space="preserve">   1ste leerjaar A</t>
  </si>
  <si>
    <t xml:space="preserve">   1ste leerjaar B</t>
  </si>
  <si>
    <t xml:space="preserve">   2de leerjaar</t>
  </si>
  <si>
    <t>2de graad</t>
  </si>
  <si>
    <t>Totaal 2de graad</t>
  </si>
  <si>
    <t>3de graad</t>
  </si>
  <si>
    <t>Totaal 3de graad</t>
  </si>
  <si>
    <t>Onthaalklas voor</t>
  </si>
  <si>
    <t>Totaal onthaalklas</t>
  </si>
  <si>
    <t>anderstalige nieuwkomers</t>
  </si>
  <si>
    <t xml:space="preserve">   1ste leerjaar</t>
  </si>
  <si>
    <t xml:space="preserve">   3de leerjaar</t>
  </si>
  <si>
    <t>Auto</t>
  </si>
  <si>
    <t>Beeldende kunsten</t>
  </si>
  <si>
    <t>Decoratieve technieken</t>
  </si>
  <si>
    <t>Juwelen</t>
  </si>
  <si>
    <t>Koeling en warmte</t>
  </si>
  <si>
    <t>Lichaamsverzorging</t>
  </si>
  <si>
    <t>Maritieme opleidingen</t>
  </si>
  <si>
    <t>Podiumkunsten</t>
  </si>
  <si>
    <t>Sport</t>
  </si>
  <si>
    <t>Voeding</t>
  </si>
  <si>
    <t>Onderwijsvorm</t>
  </si>
  <si>
    <t>Studiegebied</t>
  </si>
  <si>
    <t xml:space="preserve">Algemeen </t>
  </si>
  <si>
    <t>secundair onderwijs</t>
  </si>
  <si>
    <t xml:space="preserve">Niet opgedeeld </t>
  </si>
  <si>
    <t>Modulair onderwijs per studiegebied (1)</t>
  </si>
  <si>
    <t xml:space="preserve">   modulair onderwijs -</t>
  </si>
  <si>
    <t>Jongens</t>
  </si>
  <si>
    <t>Meisjes</t>
  </si>
  <si>
    <t>Beroepssecundair onderwijs</t>
  </si>
  <si>
    <t>Tweede graad</t>
  </si>
  <si>
    <t>Derde graad</t>
  </si>
  <si>
    <t>Algemeen secundair onderwijs</t>
  </si>
  <si>
    <t>Kunstsecundair onderwijs</t>
  </si>
  <si>
    <t>Technisch secundair onderwijs</t>
  </si>
  <si>
    <t>Algemeen totaal BSO</t>
  </si>
  <si>
    <t>Privaatrechtelijk onderwijs</t>
  </si>
  <si>
    <t>Provinciaal onderwijs</t>
  </si>
  <si>
    <t>Gemeentelijk onderwijs</t>
  </si>
  <si>
    <t>Modulair onderwijs op het niveau</t>
  </si>
  <si>
    <t>van de 2de en 3de graad</t>
  </si>
  <si>
    <t>Evolutie leerlingenaantallen in het gewoon secundair onderwijs per onderwijsvorm</t>
  </si>
  <si>
    <t>Schooljaar</t>
  </si>
  <si>
    <t xml:space="preserve">Onthaalklas voor </t>
  </si>
  <si>
    <t>(incl. 4de graad en mod. onderwijs)</t>
  </si>
  <si>
    <t xml:space="preserve">1991 - 1992 </t>
  </si>
  <si>
    <t xml:space="preserve">1992 - 1993 </t>
  </si>
  <si>
    <t xml:space="preserve">1993 - 1994 </t>
  </si>
  <si>
    <t>1994 - 1995</t>
  </si>
  <si>
    <t>1995 - 1996</t>
  </si>
  <si>
    <t>1996 - 1997</t>
  </si>
  <si>
    <t>1997 - 1998</t>
  </si>
  <si>
    <t>1998 - 1999</t>
  </si>
  <si>
    <t>1999 - 2000</t>
  </si>
  <si>
    <t>2000 - 2001</t>
  </si>
  <si>
    <t>2001 - 2002</t>
  </si>
  <si>
    <t>2002 - 2003</t>
  </si>
  <si>
    <t>2003 - 2004</t>
  </si>
  <si>
    <t>Mode</t>
  </si>
  <si>
    <t>2004 - 2005</t>
  </si>
  <si>
    <t>2005 - 2006</t>
  </si>
  <si>
    <t>Grafische communicatie en media</t>
  </si>
  <si>
    <t>2006 - 2007</t>
  </si>
  <si>
    <t>2007 - 2008</t>
  </si>
  <si>
    <t>2008 - 2009</t>
  </si>
  <si>
    <t>(studierichtingen: zie volgende tabel)</t>
  </si>
  <si>
    <t>Modulair onderwijs op het niveau van de 2de en 3de graad naar opleiding</t>
  </si>
  <si>
    <t>Opleiding</t>
  </si>
  <si>
    <t>2009 - 2010 (1)</t>
  </si>
  <si>
    <t>Maatschappelijke veiligheid</t>
  </si>
  <si>
    <t xml:space="preserve">   Se-n-Se</t>
  </si>
  <si>
    <t>Se-n-Se</t>
  </si>
  <si>
    <t xml:space="preserve">Schoolbevolking per studierichting </t>
  </si>
  <si>
    <t>Schoolbevolking per leerjaar</t>
  </si>
  <si>
    <t>Beroepssecundair onderwijrwijs - modulair onderwijs</t>
  </si>
  <si>
    <t>Modulair onderwijs per studiegebied</t>
  </si>
  <si>
    <t>Evolutie gewoon secundair onderwijs per onderwijsvorm</t>
  </si>
  <si>
    <t>Evolutie gewoon secundair onderwijs per studiegebied en onderwijsvorm</t>
  </si>
  <si>
    <t>SCHOOLBEVOLKING VOLTIJDS GEWOON SECUNDAIR ONDERWIJS</t>
  </si>
  <si>
    <t>in studiegebieden (1)</t>
  </si>
  <si>
    <t>2010 - 2011</t>
  </si>
  <si>
    <t>(1) In 2009-2010 werd de vroegere opleiding verpleegkunde van de 4de graad omgevormd tot hoger beroepsonderwijs (HBO5-verpleegkunde). Vanaf dat schooljaar zijn die leerlingen niet meer inbegrepen in deze tabel.</t>
  </si>
  <si>
    <t>Onderwijs-vorm</t>
  </si>
  <si>
    <t>2012 - 2013</t>
  </si>
  <si>
    <t>Grieks-Latijn</t>
  </si>
  <si>
    <t>Industriële wetenschappen</t>
  </si>
  <si>
    <t>Latijn</t>
  </si>
  <si>
    <t>Rudolf Steinerpedagogie</t>
  </si>
  <si>
    <t>Techniek-wetenschappen</t>
  </si>
  <si>
    <t>Topsport</t>
  </si>
  <si>
    <t>Yeshiva</t>
  </si>
  <si>
    <t>Maritieme vorming</t>
  </si>
  <si>
    <t>Bijzondere wetenschappelijke vorming</t>
  </si>
  <si>
    <t>Economie</t>
  </si>
  <si>
    <t>Economie-moderne talen</t>
  </si>
  <si>
    <t>Economie-wetenschappen</t>
  </si>
  <si>
    <t>Economie-wiskunde</t>
  </si>
  <si>
    <t>Grieks</t>
  </si>
  <si>
    <t>Grieks-moderne talen</t>
  </si>
  <si>
    <t>Grieks-wetenschappen</t>
  </si>
  <si>
    <t>Grieks-wiskunde</t>
  </si>
  <si>
    <t>Humane wetenschappen</t>
  </si>
  <si>
    <t>Latijn-moderne talen</t>
  </si>
  <si>
    <t>Latijn-wetenschappen</t>
  </si>
  <si>
    <t>Latijn-wiskunde</t>
  </si>
  <si>
    <t>Moderne talen-topsport</t>
  </si>
  <si>
    <t>Moderne talen-wetenschappen</t>
  </si>
  <si>
    <t>Moderne talen-wiskunde</t>
  </si>
  <si>
    <t>Sportwetenschappen</t>
  </si>
  <si>
    <t>Wetenschappen</t>
  </si>
  <si>
    <t>Wetenschappen-topsport</t>
  </si>
  <si>
    <t>Wetenschappen-wiskunde</t>
  </si>
  <si>
    <t>Wiskunde-topsport</t>
  </si>
  <si>
    <t>Architecturale en binnenhuiskunst</t>
  </si>
  <si>
    <t>Architecturale vorming</t>
  </si>
  <si>
    <t>Artistieke opleiding</t>
  </si>
  <si>
    <t>Audiovisuele vorming</t>
  </si>
  <si>
    <t>Beeldende en architecturale kunsten</t>
  </si>
  <si>
    <t>Beeldende en architecturale vorming</t>
  </si>
  <si>
    <t>Beeldende vorming</t>
  </si>
  <si>
    <t>Bijzondere beeldende vorming</t>
  </si>
  <si>
    <t>Bijzondere muzikale vorming</t>
  </si>
  <si>
    <t>Dans</t>
  </si>
  <si>
    <t>Industriële kunst</t>
  </si>
  <si>
    <t>Muziek</t>
  </si>
  <si>
    <t>Ruimtelijke vormgeving</t>
  </si>
  <si>
    <t>Toegepaste beeldende kunst</t>
  </si>
  <si>
    <t>Vrije beeldende kunst</t>
  </si>
  <si>
    <t>Woordkunst-drama</t>
  </si>
  <si>
    <t>Administratie vrije beroepen</t>
  </si>
  <si>
    <t>Agro- en groenbeheer</t>
  </si>
  <si>
    <t>Agro- en groenmechanisatie</t>
  </si>
  <si>
    <t>Animatie in de ouderenzorg</t>
  </si>
  <si>
    <t>Apotheekassistent</t>
  </si>
  <si>
    <t>Assistent voedingsindustrie</t>
  </si>
  <si>
    <t>Automotive</t>
  </si>
  <si>
    <t>Autotechnieken</t>
  </si>
  <si>
    <t>Bio-esthetiek</t>
  </si>
  <si>
    <t>Biotechnische wetenschappen</t>
  </si>
  <si>
    <t>Boekhouden-informatica</t>
  </si>
  <si>
    <t>Bouw- en houtkunde</t>
  </si>
  <si>
    <t>Bouwtechnieken</t>
  </si>
  <si>
    <t>Brood en banket</t>
  </si>
  <si>
    <t>Chemische procestechnieken</t>
  </si>
  <si>
    <t>Contactologie-optometrie</t>
  </si>
  <si>
    <t>Creatie en mode</t>
  </si>
  <si>
    <t>Creatie en patroonontwerpen</t>
  </si>
  <si>
    <t>Dentaaltechnieken en supra-structuren</t>
  </si>
  <si>
    <t>Elektriciteit-elektronica</t>
  </si>
  <si>
    <t>Elektrische installatietechnieken</t>
  </si>
  <si>
    <t>Elektromechanica</t>
  </si>
  <si>
    <t>Elektronische installatietechnieken</t>
  </si>
  <si>
    <t>Elektrotechnieken</t>
  </si>
  <si>
    <t>Esthetische lichaamsverzorging</t>
  </si>
  <si>
    <t>Farmaceutisch-technisch assistent</t>
  </si>
  <si>
    <t>Gezondheids- en welzijnswetenschappen</t>
  </si>
  <si>
    <t>Grafische communicatie</t>
  </si>
  <si>
    <t>Grafische media</t>
  </si>
  <si>
    <t>Grime</t>
  </si>
  <si>
    <t>Handel-talen</t>
  </si>
  <si>
    <t>Haventechnieken</t>
  </si>
  <si>
    <t>Hospitality</t>
  </si>
  <si>
    <t>Hotel</t>
  </si>
  <si>
    <t>Hotelbeheer</t>
  </si>
  <si>
    <t>Hout constructie- en planningstechnieken</t>
  </si>
  <si>
    <t>Houttechnieken</t>
  </si>
  <si>
    <t>Industriële computertechnieken</t>
  </si>
  <si>
    <t>Industriële ICT</t>
  </si>
  <si>
    <t>Industriële koeltechnieken</t>
  </si>
  <si>
    <t>Industriële onderhoudstechnieken</t>
  </si>
  <si>
    <t>Informaticabeheer</t>
  </si>
  <si>
    <t>Integrale veiligheid</t>
  </si>
  <si>
    <t>Interactieve multimediatechnieken</t>
  </si>
  <si>
    <t>Internaatswerking</t>
  </si>
  <si>
    <t>Jeugd- en gehandicaptenzorg</t>
  </si>
  <si>
    <t>Koel- en warmtechnieken</t>
  </si>
  <si>
    <t>Leefgroepenwerking</t>
  </si>
  <si>
    <t>Maritieme technieken Dek</t>
  </si>
  <si>
    <t>Maritieme technieken Motoren</t>
  </si>
  <si>
    <t>Mechanische technieken</t>
  </si>
  <si>
    <t>Mechanische vormgevingstechnieken</t>
  </si>
  <si>
    <t>Medico-sociale administratie</t>
  </si>
  <si>
    <t>Multimedia</t>
  </si>
  <si>
    <t>Natuur- en groentechnische wetenschappen</t>
  </si>
  <si>
    <t>Onthaal en public relations</t>
  </si>
  <si>
    <t>Optiektechnieken</t>
  </si>
  <si>
    <t>Orthopedietechnieken</t>
  </si>
  <si>
    <t>Plant-, dier- en milieutechnieken</t>
  </si>
  <si>
    <t>Planttechnische wetenschappen</t>
  </si>
  <si>
    <t>Podiumtechnieken</t>
  </si>
  <si>
    <t>Printmedia</t>
  </si>
  <si>
    <t>Productie- en procestechnologie</t>
  </si>
  <si>
    <t>Regeltechnieken</t>
  </si>
  <si>
    <t>Schoonheidsverzorging</t>
  </si>
  <si>
    <t>Secretariaat-talen</t>
  </si>
  <si>
    <t>Slagerij en vleeswaren</t>
  </si>
  <si>
    <t>Sociale en technische wetenschappen</t>
  </si>
  <si>
    <t>Sportclub- en fitnessbegeleider</t>
  </si>
  <si>
    <t>Stuur- en beveiligingstechnieken</t>
  </si>
  <si>
    <t>Tandartsassistentie</t>
  </si>
  <si>
    <t>Tekst- en beeldintegratietechnieken</t>
  </si>
  <si>
    <t>Textiel- en designtechnieken</t>
  </si>
  <si>
    <t>Textielproduktietechnieken</t>
  </si>
  <si>
    <t>Textieltechnieken</t>
  </si>
  <si>
    <t>Toegepaste autotechnieken</t>
  </si>
  <si>
    <t>Toerisme en organisatie</t>
  </si>
  <si>
    <t>Toerisme en recreatie</t>
  </si>
  <si>
    <t>Verkoop en distributie</t>
  </si>
  <si>
    <t>Vliegtuigtechnicus</t>
  </si>
  <si>
    <t>Vliegtuigtechnieken</t>
  </si>
  <si>
    <t>Voedingstechnieken</t>
  </si>
  <si>
    <t>Auto-elektriciteit</t>
  </si>
  <si>
    <t>Banketaannemer-traiteur</t>
  </si>
  <si>
    <t>Banketbakkerij-chocoladebewerking</t>
  </si>
  <si>
    <t>Basismechanica</t>
  </si>
  <si>
    <t>Bedrijfsgrafiek</t>
  </si>
  <si>
    <t>Bedrijfsvoertuigen</t>
  </si>
  <si>
    <t>Bijzonder transport</t>
  </si>
  <si>
    <t>Bijzondere schrijnwerkconstructies</t>
  </si>
  <si>
    <t>Bio-ecologische bouwafwerking</t>
  </si>
  <si>
    <t>Bloemsierkunst</t>
  </si>
  <si>
    <t>Bosbouw en bosbeheer</t>
  </si>
  <si>
    <t>Bouw historische muziekinstrumenten</t>
  </si>
  <si>
    <t>Bouwplaatsmachinist</t>
  </si>
  <si>
    <t>Brood- en banketbakkerij</t>
  </si>
  <si>
    <t>Brood- en banketbakkerij en confiserie</t>
  </si>
  <si>
    <t>Carrosserie</t>
  </si>
  <si>
    <t>Carrosserie- en spuitwerk</t>
  </si>
  <si>
    <t>Computergestuurde werktuigmachines</t>
  </si>
  <si>
    <t>Dakwerken</t>
  </si>
  <si>
    <t>Decor- en standenbouw</t>
  </si>
  <si>
    <t>Decoratie en restauratie schilderwerk</t>
  </si>
  <si>
    <t>Diamantbewerking</t>
  </si>
  <si>
    <t>Dieetbakkerij</t>
  </si>
  <si>
    <t>Dierenzorg</t>
  </si>
  <si>
    <t>Diesel- en LPG-motoren</t>
  </si>
  <si>
    <t>Drukken en afwerken</t>
  </si>
  <si>
    <t>Drukken en voorbereiden</t>
  </si>
  <si>
    <t>Drukvoorbereiding</t>
  </si>
  <si>
    <t>Duurzaam wonen</t>
  </si>
  <si>
    <t>Elektrische installaties</t>
  </si>
  <si>
    <t>Etalage en standendecoratie</t>
  </si>
  <si>
    <t>Fotolassen</t>
  </si>
  <si>
    <t>Gemeenschapsrestauratie</t>
  </si>
  <si>
    <t>Gespecialiseerde dierenverzorging</t>
  </si>
  <si>
    <t>Goud en juwelen</t>
  </si>
  <si>
    <t>Grafische opmaaksystemen</t>
  </si>
  <si>
    <t>Groendecoratie</t>
  </si>
  <si>
    <t>Grootkeuken</t>
  </si>
  <si>
    <t>Haarstilist</t>
  </si>
  <si>
    <t>Haarzorg</t>
  </si>
  <si>
    <t>Hotelonthaal</t>
  </si>
  <si>
    <t>Houtbewerking</t>
  </si>
  <si>
    <t>Houtbewerking-snijwerk</t>
  </si>
  <si>
    <t>Industrieel onderhoud</t>
  </si>
  <si>
    <t>Industriële elektriciteit</t>
  </si>
  <si>
    <t>Industriële houtbewerking</t>
  </si>
  <si>
    <t>Instellen van textielmachines</t>
  </si>
  <si>
    <t>Interieurinrichting</t>
  </si>
  <si>
    <t>Juwelencreatie</t>
  </si>
  <si>
    <t>Kantoor</t>
  </si>
  <si>
    <t>Kantooradministratie en gegevensbeheer</t>
  </si>
  <si>
    <t>Kinderzorg</t>
  </si>
  <si>
    <t>Koelinstallaties</t>
  </si>
  <si>
    <t>Koeltechnische installaties</t>
  </si>
  <si>
    <t>Land- en tuinbouwmechanisatie</t>
  </si>
  <si>
    <t>Landbouw</t>
  </si>
  <si>
    <t>Lassen-constructie</t>
  </si>
  <si>
    <t>Logistiek</t>
  </si>
  <si>
    <t>Manegehouder-rijmeester</t>
  </si>
  <si>
    <t>Matrijzenbouw</t>
  </si>
  <si>
    <t>Mechanisch onderhoud</t>
  </si>
  <si>
    <t>Mechanische en hydraulische kranen</t>
  </si>
  <si>
    <t>Meerkleurendruk-drukwerkveredeling</t>
  </si>
  <si>
    <t>Meubelgarneren</t>
  </si>
  <si>
    <t>Moderealisatie en -presentatie</t>
  </si>
  <si>
    <t>Moderealisatie en -verkoop</t>
  </si>
  <si>
    <t>Modespecialisatie en trendstudie</t>
  </si>
  <si>
    <t>Naamloos leerjaar</t>
  </si>
  <si>
    <t>Onthaal en recreatie</t>
  </si>
  <si>
    <t>Organisatie-assistentie</t>
  </si>
  <si>
    <t>Organisatiehulp</t>
  </si>
  <si>
    <t>Paardrijden en -verzorgen</t>
  </si>
  <si>
    <t>Pijpfitten-lassen-monteren</t>
  </si>
  <si>
    <t>Plant, dier en milieu</t>
  </si>
  <si>
    <t>Publiciteit en etalage</t>
  </si>
  <si>
    <t>Publiciteit en illustratie</t>
  </si>
  <si>
    <t>Publiciteitsgrafiek</t>
  </si>
  <si>
    <t>Renovatie bouw</t>
  </si>
  <si>
    <t>Restaurant en keuken</t>
  </si>
  <si>
    <t>Restaurantbedrijf en drankenkennis</t>
  </si>
  <si>
    <t>Restauratie bouw</t>
  </si>
  <si>
    <t>Restauratie muziekinstrumenten</t>
  </si>
  <si>
    <t>Restauratie van meubelen</t>
  </si>
  <si>
    <t>Rijn- en binnenvaart</t>
  </si>
  <si>
    <t>Ruwbouw</t>
  </si>
  <si>
    <t>Ruwbouwafwerking</t>
  </si>
  <si>
    <t>Scheeps- en havenwerk</t>
  </si>
  <si>
    <t>Schilderwerk en decoratie</t>
  </si>
  <si>
    <t>Slagerij en verkoopsklare gerechten</t>
  </si>
  <si>
    <t>Slagerij en vleeswarenbereiding</t>
  </si>
  <si>
    <t>Slagerij-fijnkosttraiteur</t>
  </si>
  <si>
    <t>Specialiteitenrestaurant</t>
  </si>
  <si>
    <t>Stijl- en designmeubelen</t>
  </si>
  <si>
    <t>Thuis- en bejaardenzorg/zorgkundige</t>
  </si>
  <si>
    <t>Topsport-sportinitiatie</t>
  </si>
  <si>
    <t>Tuinaanleg en -onderhoud</t>
  </si>
  <si>
    <t>Tuinbouw en groenvoorziening</t>
  </si>
  <si>
    <t>Tuinbouwproductie</t>
  </si>
  <si>
    <t>Uurwerkherstelling</t>
  </si>
  <si>
    <t>Uurwerkmaken</t>
  </si>
  <si>
    <t>Veehouderij en landbouwteelten</t>
  </si>
  <si>
    <t>Veiligheidsberoepen</t>
  </si>
  <si>
    <t>Verkoop</t>
  </si>
  <si>
    <t>Verkoop en vertegenwoordiging</t>
  </si>
  <si>
    <t>Verwarmingsinstallaties</t>
  </si>
  <si>
    <t>Verzorging</t>
  </si>
  <si>
    <t>Verzorging-voeding</t>
  </si>
  <si>
    <t>Vrachtwagenchauffeur</t>
  </si>
  <si>
    <t>Wegenbouwmachines</t>
  </si>
  <si>
    <t>Wereldgastronomie</t>
  </si>
  <si>
    <t>Werktuigmachines</t>
  </si>
  <si>
    <t>Winkelbeheer en etalage</t>
  </si>
  <si>
    <t>Zeefdruk</t>
  </si>
  <si>
    <t>Begeleider in de kinderopvang</t>
  </si>
  <si>
    <t>BMBE-lasser</t>
  </si>
  <si>
    <t>Buitenschrijnwerker</t>
  </si>
  <si>
    <t>Koetswerkhersteller</t>
  </si>
  <si>
    <t>Lasser monteerder</t>
  </si>
  <si>
    <t>Lasser monteerder BMBE</t>
  </si>
  <si>
    <t>Metselaar</t>
  </si>
  <si>
    <t>MIG/MAG-lasser</t>
  </si>
  <si>
    <t>Plaatwerker</t>
  </si>
  <si>
    <t>Spuiter</t>
  </si>
  <si>
    <t>Verzorgende</t>
  </si>
  <si>
    <t>Vloerder-tegelzetter</t>
  </si>
  <si>
    <t>2011 - 2012</t>
  </si>
  <si>
    <t>Per studiegebied, onderwijsvorm en soort schoolbestuur</t>
  </si>
  <si>
    <t>2013 - 2014</t>
  </si>
  <si>
    <t>2013-2014</t>
  </si>
  <si>
    <t>Bijzondere vorming woordkunst-drama</t>
  </si>
  <si>
    <t>Grafische vormgeving</t>
  </si>
  <si>
    <t>Gewoon secundair onderwijs per studiegebied, onderwijsvorm en soort schoolbestuur (2de en 3de graad en modulair onderwijs)</t>
  </si>
  <si>
    <t>2014 - 2015</t>
  </si>
  <si>
    <t>2014-2015</t>
  </si>
  <si>
    <t>Gespecialiseerd recreatiemedewerker</t>
  </si>
  <si>
    <t>2015-2016</t>
  </si>
  <si>
    <t>2015 - 2016</t>
  </si>
  <si>
    <t>Lichamelijke opvoeding en sport</t>
  </si>
  <si>
    <t>2016 - 2017</t>
  </si>
  <si>
    <t>2016-2017</t>
  </si>
  <si>
    <t>Bijzondere vorming dans</t>
  </si>
  <si>
    <t>Chemische procestechnieken duaal</t>
  </si>
  <si>
    <t>Elektrische installaties duaal</t>
  </si>
  <si>
    <t>Haarverzorging duaal</t>
  </si>
  <si>
    <t>Ruwbouw duaal</t>
  </si>
  <si>
    <t>Logistiek assistent in ziekenhuizen en zorginstellingen</t>
  </si>
  <si>
    <t>Technicus personen- en lichte bedrijfswagens</t>
  </si>
  <si>
    <t>Residentieel elektrotechnisch installateur</t>
  </si>
  <si>
    <t xml:space="preserve">(1) 7de naamloos leerjaar BSO. </t>
  </si>
  <si>
    <t>2de en 3de graad ASO - Gemeenschapsonderwijs</t>
  </si>
  <si>
    <t>2de en 3de graad ASO - Privaatrechtelijk rechtspersoon</t>
  </si>
  <si>
    <t>2de en 3de graad ASO - Provincie</t>
  </si>
  <si>
    <t>2de en 3de graad ASO - Gemeente</t>
  </si>
  <si>
    <t>2de en 3de graad TSO - Gemeenschapsonderwijs</t>
  </si>
  <si>
    <t>2de en 3de graad TSO - Privaatrechtelijk rechtspersoon</t>
  </si>
  <si>
    <t>2de en 3de graad TSO - Provincie</t>
  </si>
  <si>
    <t>2de en 3de graad TSO - Gemeente</t>
  </si>
  <si>
    <t>2de en 3de graad KSO - Gemeenschapsonderwijs</t>
  </si>
  <si>
    <t>2de en 3de graad KSO - Privaatrechtelijk rechtspersoon</t>
  </si>
  <si>
    <t>2de en 3de graad KSO - Provincie</t>
  </si>
  <si>
    <t>2de en 3de graad KSO - Gemeente</t>
  </si>
  <si>
    <t>2de en 3de graad BSO - Gemeenschapsonderwijs</t>
  </si>
  <si>
    <t>2de en 3de graad BSO - Gemeenschapsonderwijs - modulair onderwijs</t>
  </si>
  <si>
    <t>2de en 3de graad BSO - Privaatrechtelijk rechtspersoon</t>
  </si>
  <si>
    <t>2de en 3de graad BSO - Privaatrechtelijk rechtspersoon - modulair onderwijs</t>
  </si>
  <si>
    <t>2de en 3de graad BSO - Provincie</t>
  </si>
  <si>
    <t>2de en 3de graad BSO - Provincie - modulair onderwijs</t>
  </si>
  <si>
    <t>2de en 3de graad BSO - Gemeente</t>
  </si>
  <si>
    <t>2de en 3de graad BSO - Gemeente - modulair onderwjis</t>
  </si>
  <si>
    <t>ASO</t>
  </si>
  <si>
    <t>TSO</t>
  </si>
  <si>
    <t>KSO</t>
  </si>
  <si>
    <t>BSO</t>
  </si>
  <si>
    <t xml:space="preserve">   niv. 2de en 3de graad (BSO)</t>
  </si>
  <si>
    <t>2017-2018</t>
  </si>
  <si>
    <t>2017 - 2018</t>
  </si>
  <si>
    <t>Binnenvaart en beperkte kustvaart duaal</t>
  </si>
  <si>
    <t>Brood- en banketbakkerij duaal</t>
  </si>
  <si>
    <t>Chocolatier duaal</t>
  </si>
  <si>
    <t>Decoratie en schilderwerken duaal</t>
  </si>
  <si>
    <t>Kinderbegeleider duaal</t>
  </si>
  <si>
    <t>Lassen-constructie duaal</t>
  </si>
  <si>
    <t>Onderhoudsmechanica auto duaal</t>
  </si>
  <si>
    <t>Slagerij duaal</t>
  </si>
  <si>
    <t>Tuinaanlegger-groenbeheerder duaal</t>
  </si>
  <si>
    <t>Elektromechanische technieken duaal</t>
  </si>
  <si>
    <t>Fitnessbegeleider duaal</t>
  </si>
  <si>
    <t>Industriële warmtetechnieken</t>
  </si>
  <si>
    <t>²</t>
  </si>
  <si>
    <t>Dier- en landbouwtechnische wetenschappen</t>
  </si>
  <si>
    <t>Internationaal transport en goederenverzending</t>
  </si>
  <si>
    <t>2018 - 2019</t>
  </si>
  <si>
    <t>2018-2019</t>
  </si>
  <si>
    <t>Elektrotechnieken duaal</t>
  </si>
  <si>
    <t>Dakwerker duaal</t>
  </si>
  <si>
    <t>Dier en milieu duaal</t>
  </si>
  <si>
    <t>Elektrotechnicus duaal</t>
  </si>
  <si>
    <t>Groenaanleg en -beheer duaal</t>
  </si>
  <si>
    <t>Grootkeuken en catering duaal</t>
  </si>
  <si>
    <t>Installateur gebouwenautomatisering duaal</t>
  </si>
  <si>
    <t>Interieurbouwer duaal</t>
  </si>
  <si>
    <t>Kapper-stylist duaal</t>
  </si>
  <si>
    <t>Koetswerk duaal</t>
  </si>
  <si>
    <t>Logistiek duaal</t>
  </si>
  <si>
    <t>Plant en milieu duaal</t>
  </si>
  <si>
    <t>Spuiter carrosserie duaal</t>
  </si>
  <si>
    <t>Vloerder-tegelzetter duaal</t>
  </si>
  <si>
    <t>Koetswerkhersteller specialiteit cartuning en lettering</t>
  </si>
  <si>
    <t>Plaatlasser</t>
  </si>
  <si>
    <t>Evolutie leerlingenaantallen in het gewoon secundair onderwijs per studiegebied en onderwijsvorm (2de, 3de en 4de graad en modulair onderwijs)</t>
  </si>
  <si>
    <t>2019 - 2020</t>
  </si>
  <si>
    <t>2019-2020</t>
  </si>
  <si>
    <t>Mechanische vormgevingstechnieken duaal</t>
  </si>
  <si>
    <t>Afwerking bouw duaal</t>
  </si>
  <si>
    <t>Groendecoratie duaal</t>
  </si>
  <si>
    <t>Grootkeukenkok duaal</t>
  </si>
  <si>
    <t>Hotelreceptionist duaal</t>
  </si>
  <si>
    <t>Kok duaal</t>
  </si>
  <si>
    <t>Lasser-monteerder duaal</t>
  </si>
  <si>
    <t>Mode-verkoop</t>
  </si>
  <si>
    <t>Offsetrotatie- en flexodrukker duaal</t>
  </si>
  <si>
    <t>Schrijnwerker houtbouw duaal</t>
  </si>
  <si>
    <t>Topsport-sportbegeleider</t>
  </si>
  <si>
    <t>TIG-lasser</t>
  </si>
  <si>
    <t>Schooljaar 2020-2021</t>
  </si>
  <si>
    <t>20sec11</t>
  </si>
  <si>
    <t>20sec12</t>
  </si>
  <si>
    <t>20sec13</t>
  </si>
  <si>
    <t>20sec14</t>
  </si>
  <si>
    <t>20sec15</t>
  </si>
  <si>
    <t>20sec16</t>
  </si>
  <si>
    <t>20sec17</t>
  </si>
  <si>
    <t>20sec18</t>
  </si>
  <si>
    <t>20sec19</t>
  </si>
  <si>
    <t>20sec20</t>
  </si>
  <si>
    <t>20sec21</t>
  </si>
  <si>
    <t>20sec22</t>
  </si>
  <si>
    <t>20sec23</t>
  </si>
  <si>
    <t>20sec24</t>
  </si>
  <si>
    <t>20sec25</t>
  </si>
  <si>
    <t>20sec26</t>
  </si>
  <si>
    <t>20sec27</t>
  </si>
  <si>
    <t>20sec28</t>
  </si>
  <si>
    <t>20sec29</t>
  </si>
  <si>
    <t>20sec30</t>
  </si>
  <si>
    <t>20sec31</t>
  </si>
  <si>
    <t>20sec32</t>
  </si>
  <si>
    <t>20sec33</t>
  </si>
  <si>
    <t>20sec34</t>
  </si>
  <si>
    <t>20sec35</t>
  </si>
  <si>
    <t>20sec36</t>
  </si>
  <si>
    <t>20sec37</t>
  </si>
  <si>
    <t>20sec38</t>
  </si>
  <si>
    <t>20sec39</t>
  </si>
  <si>
    <t>20sec40</t>
  </si>
  <si>
    <t>20sec41</t>
  </si>
  <si>
    <t>20sec42</t>
  </si>
  <si>
    <t>2020 - 2021</t>
  </si>
  <si>
    <t>2020-2021</t>
  </si>
  <si>
    <t>2de leerjaar B</t>
  </si>
  <si>
    <t>Economie en organisatie</t>
  </si>
  <si>
    <t>Economie en organisatie - Kunst en creatie</t>
  </si>
  <si>
    <t>Economie en organisatie - Kunst en creatie - Maatschappij en welzijn</t>
  </si>
  <si>
    <t>Economie en organisatie - Kunst en creatie - Stem-technieken</t>
  </si>
  <si>
    <t>Economie en organisatie - Maatschappij en welzijn</t>
  </si>
  <si>
    <t>Economie en organisatie - Maatschappij en welzijn - Opstroomoptie</t>
  </si>
  <si>
    <t>Economie en organisatie - Maatschappij en welzijn - Stem-technieken</t>
  </si>
  <si>
    <t>Economie en organisatie - Opstroomoptie - Stem-technieken</t>
  </si>
  <si>
    <t>Economie en organisatie - Sport</t>
  </si>
  <si>
    <t>Economie en organisatie - Sport - Stem-technieken</t>
  </si>
  <si>
    <t>Economie en organisatie - Stem-technieken</t>
  </si>
  <si>
    <t>Economie en organisatie - Voeding en horeca</t>
  </si>
  <si>
    <t>Kunst en creatie</t>
  </si>
  <si>
    <t>Kunst en creatie - Maatschappij en welzijn</t>
  </si>
  <si>
    <t>Kunst en creatie - Maatschappij en welzijn - Stem-technieken</t>
  </si>
  <si>
    <t>Kunst en creatie - Stem-technieken</t>
  </si>
  <si>
    <t>Kunst en creatie - Voeding en horeca</t>
  </si>
  <si>
    <t>Maatschappij en welzijn</t>
  </si>
  <si>
    <t>Maatschappij en welzijn - Sport</t>
  </si>
  <si>
    <t>Maatschappij en welzijn - Sport - Voeding en horeca</t>
  </si>
  <si>
    <t>Maatschappij en welzijn - Stem-technieken</t>
  </si>
  <si>
    <t>Maatschappij en welzijn - Voeding en horeca</t>
  </si>
  <si>
    <t>Opstroomoptie</t>
  </si>
  <si>
    <t>Opstroomoptie - Stem-technieken</t>
  </si>
  <si>
    <t>Sport - Stem-technieken</t>
  </si>
  <si>
    <t>Sport - Voeding en horeca</t>
  </si>
  <si>
    <t>Stem-technieken</t>
  </si>
  <si>
    <t>Stem-technieken - Voeding en horeca</t>
  </si>
  <si>
    <t>Voeding en horeca</t>
  </si>
  <si>
    <t>Freinetpedagogie</t>
  </si>
  <si>
    <t>Klassieke talen (Grieks en Latijn)</t>
  </si>
  <si>
    <t>Moderne talen en wetenschappen</t>
  </si>
  <si>
    <t>Stem-technieken (toepassingsgericht)</t>
  </si>
  <si>
    <t>Stem-wetenschappen (meer conceptueel)</t>
  </si>
  <si>
    <t>Autotechnieken duaal</t>
  </si>
  <si>
    <t>Bouw constructie- en planningstechnieken</t>
  </si>
  <si>
    <t>Internat.transport en goederenverzending</t>
  </si>
  <si>
    <t>Tandartsassistent duaal</t>
  </si>
  <si>
    <t>Centrale verwarming en san. installaties</t>
  </si>
  <si>
    <t>Commercieel assistent duaal</t>
  </si>
  <si>
    <t>Florist duaal</t>
  </si>
  <si>
    <t>Hippisch assistent duaal</t>
  </si>
  <si>
    <t>Installateur gebouwenautomatiser. duaal</t>
  </si>
  <si>
    <t>Installateur nutsvoorzieningen duaal</t>
  </si>
  <si>
    <t>Logistiek assistent magazijn duaal</t>
  </si>
  <si>
    <t>Moderealisatie duaal</t>
  </si>
  <si>
    <t>Natuursteenbewerker duaal</t>
  </si>
  <si>
    <t>Ontwikkelaar prototypes mode duaal</t>
  </si>
  <si>
    <t>Restaurant en keuken duaal</t>
  </si>
  <si>
    <t>Technicus installatietechnieken duaal</t>
  </si>
  <si>
    <t>Tweewielers &amp; lichte verbrandingsmotoren</t>
  </si>
  <si>
    <t>Verzorgende/Zorgkundige duaal</t>
  </si>
  <si>
    <t>Totaal Modulair onderwijs</t>
  </si>
  <si>
    <t>Modulair onderwijs - Duaal leren</t>
  </si>
  <si>
    <t xml:space="preserve">   2de leerjaar A</t>
  </si>
  <si>
    <t xml:space="preserve">   2de leerjaar B</t>
  </si>
  <si>
    <t>2de leerjaar A</t>
  </si>
  <si>
    <t>Basisopties</t>
  </si>
  <si>
    <t>Industrieel elektrotechnisch installateur</t>
  </si>
  <si>
    <t>Polyvalent mecanicien personenwagens en lichte bedrijfsvoertuigen duaal</t>
  </si>
  <si>
    <t>Computergestuurde mechanische produktietechnieken</t>
  </si>
  <si>
    <t>Gestandaardiseerde en geprogrammeerde druktechnieken</t>
  </si>
  <si>
    <t>Mechanica constructie- en planningstechnieken</t>
  </si>
  <si>
    <t>Polyvalent mecanicien zware bedrijfsvoertuigen duaal</t>
  </si>
  <si>
    <t>Technicus hernieuwbare energietechnieken duaal</t>
  </si>
  <si>
    <t>Geautomatiseerde diamantbewerking en kwaliteitsanalyse</t>
  </si>
  <si>
    <t>Mecanicien onderhoud en herstel motorfiets</t>
  </si>
  <si>
    <t>Mecanicien tuin-, park- en bosmachines duaal</t>
  </si>
  <si>
    <t>Omsteller verspaning en monteerder-afregelaar duaal</t>
  </si>
  <si>
    <t>Onderhoudsmecanicien zware bedrijfsvoertuigen land- en tuinbouw duaal</t>
  </si>
  <si>
    <t>Onderhoudsmecanicien zware bedrijfsvoertuigen duaal</t>
  </si>
  <si>
    <t>Operator digitaal drukken in de printmedia/papier- en kartonverwerking duaal</t>
  </si>
  <si>
    <t>Operator CNC-gestuurde houtbewerkingsmachines duaal</t>
  </si>
  <si>
    <t>Preventief onderhoud machines en installaties duaal</t>
  </si>
  <si>
    <t>Restauratievakman schilder-decorateur duaal</t>
  </si>
  <si>
    <t>Sanitaire en verwarmingsinstallaties duaal</t>
  </si>
  <si>
    <t>Centrale verwarming en sanitaire installaties</t>
  </si>
  <si>
    <t>Mecanicien voor onderhoud en herstel van motorfietsen</t>
  </si>
  <si>
    <t>Omsteller verspaning/monteerder-afregelaar duaal</t>
  </si>
  <si>
    <t>Tweewielers en lichte verbrandingsmotoren</t>
  </si>
  <si>
    <t>Dier- zn landbouwtechnische wetenschappen</t>
  </si>
  <si>
    <t>Koetswerkhersteller specialiteit cartuning-lettering</t>
  </si>
  <si>
    <t>1ste graad (2de leerjaar B) naar soort schoolbestuur</t>
  </si>
  <si>
    <t>1ste graad (1ste leerjaar A en B + 2de leerjaar A) naar soort schoolbestuur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</si>
</sst>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;0;&quot;-&quot;"/>
    <numFmt numFmtId="175" formatCode="#,##0;\-0;&quot;-&quot;"/>
    <numFmt numFmtId="176" formatCode="0.0"/>
    <numFmt numFmtId="177" formatCode="0.0%"/>
    <numFmt numFmtId="178" formatCode="#,##0.0"/>
    <numFmt numFmtId="179" formatCode="0.000000"/>
    <numFmt numFmtId="180" formatCode="0.000%"/>
    <numFmt numFmtId="181" formatCode="0.0000%"/>
    <numFmt numFmtId="182" formatCode="[$-813]dddd\ d\ mmmm\ yyyy"/>
    <numFmt numFmtId="183" formatCode="&quot;Ja&quot;;&quot;Ja&quot;;&quot;Nee&quot;"/>
    <numFmt numFmtId="184" formatCode="&quot;Waar&quot;;&quot;Waar&quot;;&quot;Onwaar&quot;"/>
    <numFmt numFmtId="185" formatCode="&quot;Aan&quot;;&quot;Aan&quot;;&quot;Uit&quot;"/>
    <numFmt numFmtId="186" formatCode="[$€-2]\ #.##000_);[Red]\([$€-2]\ #.##000\)"/>
    <numFmt numFmtId="187" formatCode="#,##0_ ;[Red]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Helv"/>
      <family val="0"/>
    </font>
    <font>
      <sz val="10"/>
      <name val="Optimum"/>
      <family val="0"/>
    </font>
    <font>
      <sz val="10"/>
      <name val="MS Sans Serif"/>
      <family val="2"/>
    </font>
    <font>
      <sz val="8"/>
      <name val="Arial"/>
      <family val="2"/>
    </font>
    <font>
      <b/>
      <sz val="8"/>
      <name val="Arial Narrow"/>
      <family val="2"/>
    </font>
    <font>
      <b/>
      <i/>
      <sz val="8"/>
      <name val="Arial"/>
      <family val="2"/>
    </font>
    <font>
      <b/>
      <i/>
      <sz val="8"/>
      <color indexed="8"/>
      <name val="Arial Narrow"/>
      <family val="2"/>
    </font>
    <font>
      <b/>
      <sz val="12"/>
      <name val="Arial"/>
      <family val="2"/>
    </font>
    <font>
      <sz val="7"/>
      <color indexed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medium"/>
      <bottom/>
    </border>
    <border>
      <left style="thin"/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/>
      <top style="thin"/>
      <bottom/>
    </border>
    <border>
      <left style="thin"/>
      <right/>
      <top style="thin">
        <color indexed="8"/>
      </top>
      <bottom/>
    </border>
    <border>
      <left/>
      <right style="thin"/>
      <top style="thin"/>
      <bottom/>
    </border>
    <border>
      <left/>
      <right style="thin"/>
      <top/>
      <bottom style="dotted"/>
    </border>
    <border>
      <left/>
      <right style="thin">
        <color indexed="8"/>
      </right>
      <top/>
      <bottom style="dotted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/>
      <right style="thin">
        <color indexed="8"/>
      </right>
      <top/>
      <bottom/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/>
      <right/>
      <top style="dotted">
        <color indexed="8"/>
      </top>
      <bottom>
        <color indexed="63"/>
      </bottom>
    </border>
    <border>
      <left/>
      <right style="thin"/>
      <top style="dotted">
        <color indexed="8"/>
      </top>
      <bottom>
        <color indexed="63"/>
      </bottom>
    </border>
    <border>
      <left/>
      <right style="thin"/>
      <top style="thin">
        <color indexed="8"/>
      </top>
      <bottom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/>
      <top style="medium"/>
      <bottom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5" fillId="0" borderId="0" applyFont="0" applyFill="0" applyBorder="0" applyAlignment="0" applyProtection="0"/>
    <xf numFmtId="176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3" fontId="7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3" fontId="8" fillId="1" borderId="4" applyBorder="0">
      <alignment/>
      <protection/>
    </xf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9" fillId="1" borderId="8">
      <alignment horizontal="center" vertical="top" textRotation="90"/>
      <protection/>
    </xf>
    <xf numFmtId="0" fontId="43" fillId="30" borderId="0" applyNumberFormat="0" applyBorder="0" applyAlignment="0" applyProtection="0"/>
    <xf numFmtId="4" fontId="5" fillId="0" borderId="0" applyFont="0" applyFill="0" applyBorder="0" applyAlignment="0" applyProtection="0"/>
    <xf numFmtId="0" fontId="10" fillId="0" borderId="9">
      <alignment/>
      <protection/>
    </xf>
    <xf numFmtId="0" fontId="0" fillId="31" borderId="10" applyNumberFormat="0" applyFont="0" applyAlignment="0" applyProtection="0"/>
    <xf numFmtId="0" fontId="44" fillId="32" borderId="0" applyNumberFormat="0" applyBorder="0" applyAlignment="0" applyProtection="0"/>
    <xf numFmtId="177" fontId="7" fillId="0" borderId="0" applyFont="0" applyFill="0" applyBorder="0" applyAlignment="0" applyProtection="0"/>
    <xf numFmtId="10" fontId="7" fillId="0" borderId="0">
      <alignment/>
      <protection/>
    </xf>
    <xf numFmtId="180" fontId="7" fillId="0" borderId="0" applyFont="0" applyFill="0" applyBorder="0" applyAlignment="0" applyProtection="0"/>
    <xf numFmtId="181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11" fillId="0" borderId="9" applyBorder="0" applyAlignment="0">
      <protection/>
    </xf>
    <xf numFmtId="0" fontId="12" fillId="0" borderId="0">
      <alignment/>
      <protection/>
    </xf>
    <xf numFmtId="0" fontId="13" fillId="33" borderId="9" applyBorder="0">
      <alignment/>
      <protection/>
    </xf>
    <xf numFmtId="0" fontId="45" fillId="26" borderId="1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0" fillId="0" borderId="15" xfId="0" applyBorder="1" applyAlignment="1">
      <alignment horizontal="center"/>
    </xf>
    <xf numFmtId="174" fontId="0" fillId="0" borderId="16" xfId="0" applyNumberFormat="1" applyBorder="1" applyAlignment="1">
      <alignment/>
    </xf>
    <xf numFmtId="174" fontId="0" fillId="0" borderId="12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Border="1" applyAlignment="1">
      <alignment/>
    </xf>
    <xf numFmtId="174" fontId="2" fillId="0" borderId="16" xfId="0" applyNumberFormat="1" applyFont="1" applyBorder="1" applyAlignment="1">
      <alignment/>
    </xf>
    <xf numFmtId="174" fontId="2" fillId="0" borderId="12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174" fontId="2" fillId="0" borderId="16" xfId="0" applyNumberFormat="1" applyFont="1" applyBorder="1" applyAlignment="1">
      <alignment horizontal="right"/>
    </xf>
    <xf numFmtId="174" fontId="2" fillId="0" borderId="12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 horizontal="right"/>
    </xf>
    <xf numFmtId="174" fontId="0" fillId="0" borderId="0" xfId="0" applyNumberFormat="1" applyBorder="1" applyAlignment="1">
      <alignment horizontal="right"/>
    </xf>
    <xf numFmtId="174" fontId="0" fillId="0" borderId="15" xfId="0" applyNumberFormat="1" applyBorder="1" applyAlignment="1">
      <alignment horizontal="right"/>
    </xf>
    <xf numFmtId="174" fontId="0" fillId="0" borderId="0" xfId="0" applyNumberFormat="1" applyAlignment="1">
      <alignment horizontal="right"/>
    </xf>
    <xf numFmtId="174" fontId="2" fillId="0" borderId="0" xfId="0" applyNumberFormat="1" applyFont="1" applyBorder="1" applyAlignment="1">
      <alignment horizontal="right"/>
    </xf>
    <xf numFmtId="174" fontId="2" fillId="0" borderId="15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17" xfId="0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175" fontId="0" fillId="0" borderId="15" xfId="0" applyNumberFormat="1" applyBorder="1" applyAlignment="1">
      <alignment/>
    </xf>
    <xf numFmtId="175" fontId="0" fillId="0" borderId="0" xfId="0" applyNumberFormat="1" applyBorder="1" applyAlignment="1">
      <alignment/>
    </xf>
    <xf numFmtId="175" fontId="2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5" fontId="3" fillId="0" borderId="0" xfId="0" applyNumberFormat="1" applyFont="1" applyBorder="1" applyAlignment="1">
      <alignment horizontal="right"/>
    </xf>
    <xf numFmtId="175" fontId="3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left"/>
    </xf>
    <xf numFmtId="175" fontId="2" fillId="0" borderId="20" xfId="0" applyNumberFormat="1" applyFont="1" applyBorder="1" applyAlignment="1">
      <alignment/>
    </xf>
    <xf numFmtId="175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 applyProtection="1">
      <alignment horizontal="right"/>
      <protection/>
    </xf>
    <xf numFmtId="0" fontId="0" fillId="0" borderId="15" xfId="0" applyBorder="1" applyAlignment="1" applyProtection="1">
      <alignment horizontal="right"/>
      <protection/>
    </xf>
    <xf numFmtId="174" fontId="0" fillId="0" borderId="15" xfId="0" applyNumberFormat="1" applyBorder="1" applyAlignment="1" applyProtection="1">
      <alignment/>
      <protection/>
    </xf>
    <xf numFmtId="174" fontId="2" fillId="0" borderId="16" xfId="0" applyNumberFormat="1" applyFont="1" applyBorder="1" applyAlignment="1" applyProtection="1">
      <alignment horizontal="right"/>
      <protection/>
    </xf>
    <xf numFmtId="174" fontId="2" fillId="0" borderId="15" xfId="0" applyNumberFormat="1" applyFont="1" applyBorder="1" applyAlignment="1" applyProtection="1">
      <alignment horizontal="right"/>
      <protection/>
    </xf>
    <xf numFmtId="174" fontId="2" fillId="0" borderId="16" xfId="0" applyNumberFormat="1" applyFont="1" applyBorder="1" applyAlignment="1">
      <alignment/>
    </xf>
    <xf numFmtId="174" fontId="2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26" xfId="0" applyBorder="1" applyAlignment="1">
      <alignment horizontal="center"/>
    </xf>
    <xf numFmtId="174" fontId="0" fillId="0" borderId="26" xfId="0" applyNumberFormat="1" applyBorder="1" applyAlignment="1">
      <alignment/>
    </xf>
    <xf numFmtId="174" fontId="0" fillId="0" borderId="14" xfId="0" applyNumberFormat="1" applyBorder="1" applyAlignment="1">
      <alignment/>
    </xf>
    <xf numFmtId="174" fontId="2" fillId="0" borderId="26" xfId="0" applyNumberFormat="1" applyFont="1" applyBorder="1" applyAlignment="1">
      <alignment horizontal="right"/>
    </xf>
    <xf numFmtId="175" fontId="0" fillId="0" borderId="16" xfId="0" applyNumberFormat="1" applyBorder="1" applyAlignment="1">
      <alignment/>
    </xf>
    <xf numFmtId="175" fontId="0" fillId="0" borderId="12" xfId="0" applyNumberFormat="1" applyBorder="1" applyAlignment="1">
      <alignment/>
    </xf>
    <xf numFmtId="174" fontId="2" fillId="0" borderId="20" xfId="0" applyNumberFormat="1" applyFont="1" applyBorder="1" applyAlignment="1">
      <alignment horizontal="right"/>
    </xf>
    <xf numFmtId="175" fontId="2" fillId="0" borderId="0" xfId="0" applyNumberFormat="1" applyFont="1" applyAlignment="1">
      <alignment/>
    </xf>
    <xf numFmtId="0" fontId="2" fillId="0" borderId="20" xfId="0" applyFont="1" applyBorder="1" applyAlignment="1">
      <alignment/>
    </xf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175" fontId="2" fillId="0" borderId="20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74" fontId="0" fillId="0" borderId="0" xfId="0" applyNumberFormat="1" applyFill="1" applyBorder="1" applyAlignment="1">
      <alignment/>
    </xf>
    <xf numFmtId="174" fontId="2" fillId="0" borderId="4" xfId="0" applyNumberFormat="1" applyFont="1" applyBorder="1" applyAlignment="1">
      <alignment/>
    </xf>
    <xf numFmtId="174" fontId="2" fillId="0" borderId="29" xfId="0" applyNumberFormat="1" applyFont="1" applyBorder="1" applyAlignment="1">
      <alignment/>
    </xf>
    <xf numFmtId="174" fontId="2" fillId="0" borderId="30" xfId="0" applyNumberFormat="1" applyFont="1" applyBorder="1" applyAlignment="1">
      <alignment horizontal="right"/>
    </xf>
    <xf numFmtId="174" fontId="0" fillId="0" borderId="16" xfId="0" applyNumberFormat="1" applyFill="1" applyBorder="1" applyAlignment="1">
      <alignment/>
    </xf>
    <xf numFmtId="174" fontId="0" fillId="0" borderId="12" xfId="0" applyNumberFormat="1" applyFill="1" applyBorder="1" applyAlignment="1">
      <alignment/>
    </xf>
    <xf numFmtId="174" fontId="0" fillId="0" borderId="15" xfId="0" applyNumberFormat="1" applyFill="1" applyBorder="1" applyAlignment="1">
      <alignment/>
    </xf>
    <xf numFmtId="174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4" fontId="2" fillId="0" borderId="16" xfId="0" applyNumberFormat="1" applyFont="1" applyFill="1" applyBorder="1" applyAlignment="1">
      <alignment horizontal="right"/>
    </xf>
    <xf numFmtId="174" fontId="2" fillId="0" borderId="12" xfId="0" applyNumberFormat="1" applyFont="1" applyFill="1" applyBorder="1" applyAlignment="1">
      <alignment horizontal="right"/>
    </xf>
    <xf numFmtId="174" fontId="0" fillId="0" borderId="14" xfId="0" applyNumberFormat="1" applyFill="1" applyBorder="1" applyAlignment="1">
      <alignment/>
    </xf>
    <xf numFmtId="174" fontId="2" fillId="0" borderId="31" xfId="0" applyNumberFormat="1" applyFont="1" applyBorder="1" applyAlignment="1">
      <alignment/>
    </xf>
    <xf numFmtId="0" fontId="0" fillId="0" borderId="18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174" fontId="2" fillId="0" borderId="26" xfId="0" applyNumberFormat="1" applyFont="1" applyFill="1" applyBorder="1" applyAlignment="1">
      <alignment horizontal="right"/>
    </xf>
    <xf numFmtId="17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5" fontId="2" fillId="0" borderId="20" xfId="0" applyNumberFormat="1" applyFont="1" applyFill="1" applyBorder="1" applyAlignment="1">
      <alignment/>
    </xf>
    <xf numFmtId="175" fontId="2" fillId="0" borderId="0" xfId="0" applyNumberFormat="1" applyFont="1" applyFill="1" applyAlignment="1">
      <alignment/>
    </xf>
    <xf numFmtId="175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174" fontId="2" fillId="0" borderId="27" xfId="0" applyNumberFormat="1" applyFont="1" applyBorder="1" applyAlignment="1">
      <alignment horizontal="right"/>
    </xf>
    <xf numFmtId="174" fontId="2" fillId="0" borderId="28" xfId="0" applyNumberFormat="1" applyFont="1" applyBorder="1" applyAlignment="1">
      <alignment horizontal="right"/>
    </xf>
    <xf numFmtId="174" fontId="2" fillId="0" borderId="32" xfId="0" applyNumberFormat="1" applyFont="1" applyBorder="1" applyAlignment="1">
      <alignment horizontal="right"/>
    </xf>
    <xf numFmtId="174" fontId="2" fillId="0" borderId="33" xfId="0" applyNumberFormat="1" applyFont="1" applyBorder="1" applyAlignment="1">
      <alignment horizontal="right"/>
    </xf>
    <xf numFmtId="174" fontId="2" fillId="0" borderId="34" xfId="0" applyNumberFormat="1" applyFont="1" applyBorder="1" applyAlignment="1">
      <alignment horizontal="right"/>
    </xf>
    <xf numFmtId="174" fontId="2" fillId="0" borderId="35" xfId="0" applyNumberFormat="1" applyFont="1" applyBorder="1" applyAlignment="1">
      <alignment horizontal="right"/>
    </xf>
    <xf numFmtId="174" fontId="2" fillId="0" borderId="36" xfId="0" applyNumberFormat="1" applyFont="1" applyBorder="1" applyAlignment="1">
      <alignment horizontal="right"/>
    </xf>
    <xf numFmtId="174" fontId="2" fillId="0" borderId="37" xfId="0" applyNumberFormat="1" applyFont="1" applyBorder="1" applyAlignment="1">
      <alignment horizontal="right"/>
    </xf>
    <xf numFmtId="3" fontId="0" fillId="0" borderId="0" xfId="71" applyNumberFormat="1" applyFont="1" applyFill="1" applyBorder="1" applyAlignment="1">
      <alignment horizontal="left"/>
      <protection/>
    </xf>
    <xf numFmtId="0" fontId="0" fillId="0" borderId="0" xfId="0" applyBorder="1" applyAlignment="1">
      <alignment wrapText="1"/>
    </xf>
    <xf numFmtId="174" fontId="0" fillId="0" borderId="26" xfId="0" applyNumberFormat="1" applyFill="1" applyBorder="1" applyAlignment="1">
      <alignment/>
    </xf>
    <xf numFmtId="0" fontId="0" fillId="0" borderId="38" xfId="0" applyFill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39" xfId="0" applyFill="1" applyBorder="1" applyAlignment="1">
      <alignment/>
    </xf>
    <xf numFmtId="0" fontId="0" fillId="0" borderId="39" xfId="0" applyFill="1" applyBorder="1" applyAlignment="1">
      <alignment horizontal="center"/>
    </xf>
    <xf numFmtId="174" fontId="2" fillId="0" borderId="4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174" fontId="2" fillId="0" borderId="20" xfId="0" applyNumberFormat="1" applyFont="1" applyFill="1" applyBorder="1" applyAlignment="1">
      <alignment horizontal="right"/>
    </xf>
    <xf numFmtId="174" fontId="2" fillId="0" borderId="0" xfId="0" applyNumberFormat="1" applyFont="1" applyFill="1" applyBorder="1" applyAlignment="1">
      <alignment horizontal="right"/>
    </xf>
    <xf numFmtId="175" fontId="3" fillId="0" borderId="0" xfId="0" applyNumberFormat="1" applyFont="1" applyFill="1" applyBorder="1" applyAlignment="1">
      <alignment/>
    </xf>
    <xf numFmtId="175" fontId="3" fillId="0" borderId="0" xfId="0" applyNumberFormat="1" applyFont="1" applyFill="1" applyBorder="1" applyAlignment="1">
      <alignment horizontal="right"/>
    </xf>
    <xf numFmtId="175" fontId="3" fillId="0" borderId="15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175" fontId="4" fillId="0" borderId="16" xfId="0" applyNumberFormat="1" applyFont="1" applyFill="1" applyBorder="1" applyAlignment="1">
      <alignment horizontal="right"/>
    </xf>
    <xf numFmtId="175" fontId="4" fillId="0" borderId="1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13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22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23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8" xfId="0" applyFill="1" applyBorder="1" applyAlignment="1">
      <alignment horizontal="left"/>
    </xf>
    <xf numFmtId="0" fontId="0" fillId="0" borderId="15" xfId="0" applyFill="1" applyBorder="1" applyAlignment="1">
      <alignment horizontal="right"/>
    </xf>
    <xf numFmtId="174" fontId="0" fillId="0" borderId="22" xfId="0" applyNumberFormat="1" applyFill="1" applyBorder="1" applyAlignment="1">
      <alignment/>
    </xf>
    <xf numFmtId="0" fontId="2" fillId="0" borderId="38" xfId="0" applyFont="1" applyFill="1" applyBorder="1" applyAlignment="1">
      <alignment horizontal="right"/>
    </xf>
    <xf numFmtId="174" fontId="2" fillId="0" borderId="15" xfId="0" applyNumberFormat="1" applyFont="1" applyFill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3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174" fontId="0" fillId="0" borderId="21" xfId="0" applyNumberFormat="1" applyFont="1" applyFill="1" applyBorder="1" applyAlignment="1">
      <alignment horizontal="right"/>
    </xf>
    <xf numFmtId="174" fontId="0" fillId="0" borderId="22" xfId="0" applyNumberFormat="1" applyFont="1" applyFill="1" applyBorder="1" applyAlignment="1">
      <alignment horizontal="right"/>
    </xf>
    <xf numFmtId="174" fontId="0" fillId="0" borderId="20" xfId="0" applyNumberFormat="1" applyFill="1" applyBorder="1" applyAlignment="1">
      <alignment/>
    </xf>
    <xf numFmtId="174" fontId="0" fillId="0" borderId="15" xfId="0" applyNumberFormat="1" applyFont="1" applyFill="1" applyBorder="1" applyAlignment="1">
      <alignment horizontal="right"/>
    </xf>
    <xf numFmtId="174" fontId="0" fillId="0" borderId="0" xfId="0" applyNumberFormat="1" applyFont="1" applyFill="1" applyBorder="1" applyAlignment="1">
      <alignment horizontal="right"/>
    </xf>
    <xf numFmtId="174" fontId="2" fillId="0" borderId="15" xfId="0" applyNumberFormat="1" applyFont="1" applyFill="1" applyBorder="1" applyAlignment="1">
      <alignment/>
    </xf>
    <xf numFmtId="174" fontId="2" fillId="0" borderId="0" xfId="0" applyNumberFormat="1" applyFont="1" applyFill="1" applyBorder="1" applyAlignment="1">
      <alignment/>
    </xf>
    <xf numFmtId="174" fontId="2" fillId="0" borderId="20" xfId="0" applyNumberFormat="1" applyFont="1" applyFill="1" applyBorder="1" applyAlignment="1">
      <alignment/>
    </xf>
    <xf numFmtId="174" fontId="2" fillId="0" borderId="37" xfId="0" applyNumberFormat="1" applyFont="1" applyFill="1" applyBorder="1" applyAlignment="1">
      <alignment/>
    </xf>
    <xf numFmtId="174" fontId="2" fillId="0" borderId="0" xfId="0" applyNumberFormat="1" applyFont="1" applyFill="1" applyAlignment="1">
      <alignment/>
    </xf>
    <xf numFmtId="174" fontId="0" fillId="0" borderId="37" xfId="0" applyNumberFormat="1" applyFill="1" applyBorder="1" applyAlignment="1">
      <alignment/>
    </xf>
    <xf numFmtId="174" fontId="2" fillId="0" borderId="42" xfId="0" applyNumberFormat="1" applyFont="1" applyFill="1" applyBorder="1" applyAlignment="1">
      <alignment/>
    </xf>
    <xf numFmtId="174" fontId="2" fillId="0" borderId="43" xfId="0" applyNumberFormat="1" applyFont="1" applyFill="1" applyBorder="1" applyAlignment="1">
      <alignment/>
    </xf>
    <xf numFmtId="174" fontId="2" fillId="0" borderId="44" xfId="0" applyNumberFormat="1" applyFont="1" applyFill="1" applyBorder="1" applyAlignment="1">
      <alignment/>
    </xf>
    <xf numFmtId="0" fontId="2" fillId="0" borderId="20" xfId="0" applyFont="1" applyFill="1" applyBorder="1" applyAlignment="1">
      <alignment horizontal="right"/>
    </xf>
    <xf numFmtId="174" fontId="2" fillId="0" borderId="4" xfId="0" applyNumberFormat="1" applyFont="1" applyFill="1" applyBorder="1" applyAlignment="1">
      <alignment/>
    </xf>
    <xf numFmtId="174" fontId="2" fillId="0" borderId="29" xfId="0" applyNumberFormat="1" applyFont="1" applyFill="1" applyBorder="1" applyAlignment="1">
      <alignment/>
    </xf>
    <xf numFmtId="174" fontId="2" fillId="0" borderId="31" xfId="0" applyNumberFormat="1" applyFont="1" applyFill="1" applyBorder="1" applyAlignment="1">
      <alignment/>
    </xf>
    <xf numFmtId="174" fontId="2" fillId="0" borderId="0" xfId="0" applyNumberFormat="1" applyFont="1" applyFill="1" applyBorder="1" applyAlignment="1">
      <alignment/>
    </xf>
    <xf numFmtId="0" fontId="0" fillId="0" borderId="45" xfId="0" applyFill="1" applyBorder="1" applyAlignment="1">
      <alignment horizontal="centerContinuous"/>
    </xf>
    <xf numFmtId="0" fontId="0" fillId="0" borderId="16" xfId="0" applyFill="1" applyBorder="1" applyAlignment="1">
      <alignment horizontal="right"/>
    </xf>
    <xf numFmtId="174" fontId="2" fillId="0" borderId="16" xfId="0" applyNumberFormat="1" applyFont="1" applyFill="1" applyBorder="1" applyAlignment="1">
      <alignment/>
    </xf>
    <xf numFmtId="174" fontId="2" fillId="0" borderId="12" xfId="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174" fontId="2" fillId="0" borderId="20" xfId="0" applyNumberFormat="1" applyFont="1" applyFill="1" applyBorder="1" applyAlignment="1">
      <alignment/>
    </xf>
    <xf numFmtId="174" fontId="2" fillId="0" borderId="12" xfId="0" applyNumberFormat="1" applyFont="1" applyFill="1" applyBorder="1" applyAlignment="1">
      <alignment/>
    </xf>
    <xf numFmtId="174" fontId="2" fillId="0" borderId="46" xfId="0" applyNumberFormat="1" applyFont="1" applyFill="1" applyBorder="1" applyAlignment="1">
      <alignment/>
    </xf>
    <xf numFmtId="174" fontId="2" fillId="0" borderId="47" xfId="0" applyNumberFormat="1" applyFont="1" applyFill="1" applyBorder="1" applyAlignment="1">
      <alignment/>
    </xf>
    <xf numFmtId="174" fontId="2" fillId="0" borderId="29" xfId="0" applyNumberFormat="1" applyFont="1" applyFill="1" applyBorder="1" applyAlignment="1">
      <alignment/>
    </xf>
    <xf numFmtId="0" fontId="0" fillId="0" borderId="17" xfId="0" applyFill="1" applyBorder="1" applyAlignment="1">
      <alignment horizontal="left"/>
    </xf>
    <xf numFmtId="175" fontId="0" fillId="0" borderId="15" xfId="0" applyNumberFormat="1" applyFill="1" applyBorder="1" applyAlignment="1">
      <alignment/>
    </xf>
    <xf numFmtId="175" fontId="0" fillId="0" borderId="0" xfId="0" applyNumberFormat="1" applyFill="1" applyBorder="1" applyAlignment="1">
      <alignment/>
    </xf>
    <xf numFmtId="175" fontId="2" fillId="0" borderId="16" xfId="0" applyNumberFormat="1" applyFont="1" applyFill="1" applyBorder="1" applyAlignment="1">
      <alignment horizontal="right"/>
    </xf>
    <xf numFmtId="175" fontId="2" fillId="0" borderId="12" xfId="0" applyNumberFormat="1" applyFont="1" applyFill="1" applyBorder="1" applyAlignment="1">
      <alignment horizontal="right"/>
    </xf>
    <xf numFmtId="0" fontId="0" fillId="0" borderId="0" xfId="0" applyFont="1" applyBorder="1" applyAlignment="1">
      <alignment wrapText="1"/>
    </xf>
    <xf numFmtId="174" fontId="2" fillId="0" borderId="16" xfId="0" applyNumberFormat="1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1" xfId="0" applyFont="1" applyFill="1" applyBorder="1" applyAlignment="1">
      <alignment/>
    </xf>
    <xf numFmtId="0" fontId="0" fillId="0" borderId="42" xfId="0" applyFont="1" applyFill="1" applyBorder="1" applyAlignment="1">
      <alignment horizontal="right"/>
    </xf>
    <xf numFmtId="0" fontId="0" fillId="0" borderId="43" xfId="0" applyFont="1" applyFill="1" applyBorder="1" applyAlignment="1">
      <alignment horizontal="right"/>
    </xf>
    <xf numFmtId="0" fontId="0" fillId="0" borderId="44" xfId="0" applyFont="1" applyFill="1" applyBorder="1" applyAlignment="1">
      <alignment horizontal="right"/>
    </xf>
    <xf numFmtId="174" fontId="0" fillId="0" borderId="2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4" fontId="0" fillId="0" borderId="37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3" fontId="0" fillId="0" borderId="37" xfId="71" applyNumberFormat="1" applyFont="1" applyFill="1" applyBorder="1" applyAlignment="1">
      <alignment horizontal="left"/>
      <protection/>
    </xf>
    <xf numFmtId="0" fontId="2" fillId="0" borderId="0" xfId="0" applyFont="1" applyFill="1" applyBorder="1" applyAlignment="1">
      <alignment/>
    </xf>
    <xf numFmtId="0" fontId="0" fillId="0" borderId="52" xfId="0" applyFont="1" applyFill="1" applyBorder="1" applyAlignment="1">
      <alignment horizontal="centerContinuous"/>
    </xf>
    <xf numFmtId="0" fontId="2" fillId="0" borderId="53" xfId="0" applyFont="1" applyFill="1" applyBorder="1" applyAlignment="1">
      <alignment horizontal="right"/>
    </xf>
    <xf numFmtId="174" fontId="0" fillId="0" borderId="49" xfId="0" applyNumberFormat="1" applyFont="1" applyFill="1" applyBorder="1" applyAlignment="1">
      <alignment/>
    </xf>
    <xf numFmtId="174" fontId="0" fillId="0" borderId="50" xfId="0" applyNumberFormat="1" applyFont="1" applyFill="1" applyBorder="1" applyAlignment="1">
      <alignment/>
    </xf>
    <xf numFmtId="174" fontId="0" fillId="0" borderId="51" xfId="0" applyNumberFormat="1" applyFont="1" applyFill="1" applyBorder="1" applyAlignment="1">
      <alignment/>
    </xf>
    <xf numFmtId="0" fontId="0" fillId="0" borderId="38" xfId="0" applyFont="1" applyFill="1" applyBorder="1" applyAlignment="1">
      <alignment/>
    </xf>
    <xf numFmtId="174" fontId="0" fillId="0" borderId="15" xfId="0" applyNumberFormat="1" applyBorder="1" applyAlignment="1" applyProtection="1">
      <alignment horizontal="right"/>
      <protection/>
    </xf>
    <xf numFmtId="175" fontId="0" fillId="0" borderId="26" xfId="0" applyNumberFormat="1" applyBorder="1" applyAlignment="1">
      <alignment/>
    </xf>
    <xf numFmtId="174" fontId="2" fillId="0" borderId="54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175" fontId="2" fillId="0" borderId="29" xfId="0" applyNumberFormat="1" applyFont="1" applyFill="1" applyBorder="1" applyAlignment="1">
      <alignment horizontal="right"/>
    </xf>
    <xf numFmtId="174" fontId="2" fillId="0" borderId="55" xfId="0" applyNumberFormat="1" applyFont="1" applyBorder="1" applyAlignment="1">
      <alignment horizontal="right"/>
    </xf>
    <xf numFmtId="174" fontId="2" fillId="0" borderId="56" xfId="0" applyNumberFormat="1" applyFont="1" applyBorder="1" applyAlignment="1">
      <alignment horizontal="right"/>
    </xf>
    <xf numFmtId="175" fontId="2" fillId="0" borderId="4" xfId="0" applyNumberFormat="1" applyFont="1" applyBorder="1" applyAlignment="1">
      <alignment horizontal="right"/>
    </xf>
    <xf numFmtId="175" fontId="2" fillId="0" borderId="29" xfId="0" applyNumberFormat="1" applyFont="1" applyBorder="1" applyAlignment="1">
      <alignment horizontal="right"/>
    </xf>
    <xf numFmtId="174" fontId="0" fillId="0" borderId="21" xfId="0" applyNumberFormat="1" applyBorder="1" applyAlignment="1">
      <alignment/>
    </xf>
    <xf numFmtId="0" fontId="2" fillId="0" borderId="29" xfId="0" applyFont="1" applyFill="1" applyBorder="1" applyAlignment="1">
      <alignment horizontal="right"/>
    </xf>
    <xf numFmtId="175" fontId="2" fillId="0" borderId="4" xfId="0" applyNumberFormat="1" applyFont="1" applyFill="1" applyBorder="1" applyAlignment="1">
      <alignment horizontal="right"/>
    </xf>
    <xf numFmtId="174" fontId="0" fillId="0" borderId="20" xfId="0" applyNumberFormat="1" applyFont="1" applyFill="1" applyBorder="1" applyAlignment="1">
      <alignment horizontal="right"/>
    </xf>
    <xf numFmtId="174" fontId="0" fillId="0" borderId="15" xfId="0" applyNumberFormat="1" applyFill="1" applyBorder="1" applyAlignment="1" applyProtection="1">
      <alignment/>
      <protection/>
    </xf>
    <xf numFmtId="174" fontId="0" fillId="0" borderId="0" xfId="0" applyNumberFormat="1" applyFill="1" applyBorder="1" applyAlignment="1">
      <alignment horizontal="right"/>
    </xf>
    <xf numFmtId="174" fontId="0" fillId="0" borderId="15" xfId="0" applyNumberFormat="1" applyFill="1" applyBorder="1" applyAlignment="1">
      <alignment horizontal="right"/>
    </xf>
    <xf numFmtId="174" fontId="0" fillId="0" borderId="0" xfId="0" applyNumberFormat="1" applyFill="1" applyAlignment="1">
      <alignment horizontal="right"/>
    </xf>
    <xf numFmtId="175" fontId="2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74" fontId="0" fillId="0" borderId="21" xfId="0" applyNumberFormat="1" applyFont="1" applyFill="1" applyBorder="1" applyAlignment="1">
      <alignment/>
    </xf>
    <xf numFmtId="174" fontId="0" fillId="0" borderId="22" xfId="0" applyNumberFormat="1" applyFont="1" applyFill="1" applyBorder="1" applyAlignment="1">
      <alignment/>
    </xf>
    <xf numFmtId="174" fontId="4" fillId="0" borderId="15" xfId="0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 horizontal="right"/>
    </xf>
    <xf numFmtId="174" fontId="4" fillId="0" borderId="15" xfId="0" applyNumberFormat="1" applyFont="1" applyFill="1" applyBorder="1" applyAlignment="1">
      <alignment horizontal="right"/>
    </xf>
    <xf numFmtId="174" fontId="4" fillId="0" borderId="22" xfId="0" applyNumberFormat="1" applyFont="1" applyFill="1" applyBorder="1" applyAlignment="1">
      <alignment horizontal="right"/>
    </xf>
    <xf numFmtId="174" fontId="3" fillId="0" borderId="16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/>
    </xf>
    <xf numFmtId="174" fontId="3" fillId="0" borderId="26" xfId="0" applyNumberFormat="1" applyFont="1" applyFill="1" applyBorder="1" applyAlignment="1">
      <alignment horizontal="right"/>
    </xf>
    <xf numFmtId="174" fontId="3" fillId="0" borderId="16" xfId="0" applyNumberFormat="1" applyFont="1" applyFill="1" applyBorder="1" applyAlignment="1">
      <alignment horizontal="right"/>
    </xf>
    <xf numFmtId="174" fontId="3" fillId="0" borderId="12" xfId="0" applyNumberFormat="1" applyFont="1" applyFill="1" applyBorder="1" applyAlignment="1">
      <alignment horizontal="right"/>
    </xf>
    <xf numFmtId="174" fontId="4" fillId="0" borderId="14" xfId="0" applyNumberFormat="1" applyFont="1" applyFill="1" applyBorder="1" applyAlignment="1">
      <alignment/>
    </xf>
    <xf numFmtId="174" fontId="4" fillId="0" borderId="37" xfId="0" applyNumberFormat="1" applyFont="1" applyFill="1" applyBorder="1" applyAlignment="1">
      <alignment/>
    </xf>
    <xf numFmtId="174" fontId="4" fillId="0" borderId="0" xfId="0" applyNumberFormat="1" applyFont="1" applyFill="1" applyAlignment="1">
      <alignment/>
    </xf>
    <xf numFmtId="174" fontId="4" fillId="0" borderId="21" xfId="0" applyNumberFormat="1" applyFont="1" applyFill="1" applyBorder="1" applyAlignment="1">
      <alignment/>
    </xf>
    <xf numFmtId="174" fontId="4" fillId="0" borderId="22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/>
    </xf>
    <xf numFmtId="174" fontId="4" fillId="0" borderId="50" xfId="0" applyNumberFormat="1" applyFont="1" applyFill="1" applyBorder="1" applyAlignment="1">
      <alignment/>
    </xf>
    <xf numFmtId="174" fontId="4" fillId="0" borderId="51" xfId="0" applyNumberFormat="1" applyFont="1" applyFill="1" applyBorder="1" applyAlignment="1">
      <alignment/>
    </xf>
    <xf numFmtId="174" fontId="4" fillId="0" borderId="0" xfId="0" applyNumberFormat="1" applyFont="1" applyFill="1" applyAlignment="1">
      <alignment horizontal="right"/>
    </xf>
    <xf numFmtId="174" fontId="3" fillId="0" borderId="57" xfId="0" applyNumberFormat="1" applyFont="1" applyFill="1" applyBorder="1" applyAlignment="1">
      <alignment horizontal="right"/>
    </xf>
    <xf numFmtId="174" fontId="3" fillId="0" borderId="0" xfId="0" applyNumberFormat="1" applyFont="1" applyFill="1" applyBorder="1" applyAlignment="1">
      <alignment/>
    </xf>
    <xf numFmtId="174" fontId="3" fillId="0" borderId="37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 horizontal="right"/>
    </xf>
    <xf numFmtId="174" fontId="3" fillId="0" borderId="0" xfId="0" applyNumberFormat="1" applyFont="1" applyFill="1" applyBorder="1" applyAlignment="1">
      <alignment horizontal="right"/>
    </xf>
    <xf numFmtId="174" fontId="3" fillId="0" borderId="15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2" fillId="0" borderId="14" xfId="0" applyFont="1" applyFill="1" applyBorder="1" applyAlignment="1">
      <alignment horizontal="left"/>
    </xf>
    <xf numFmtId="0" fontId="2" fillId="0" borderId="37" xfId="0" applyFont="1" applyFill="1" applyBorder="1" applyAlignment="1">
      <alignment horizontal="right"/>
    </xf>
    <xf numFmtId="0" fontId="38" fillId="0" borderId="0" xfId="50" applyFill="1" applyAlignment="1">
      <alignment/>
    </xf>
    <xf numFmtId="174" fontId="2" fillId="0" borderId="29" xfId="0" applyNumberFormat="1" applyFont="1" applyFill="1" applyBorder="1" applyAlignment="1">
      <alignment horizontal="right"/>
    </xf>
    <xf numFmtId="174" fontId="0" fillId="0" borderId="4" xfId="0" applyNumberFormat="1" applyBorder="1" applyAlignment="1">
      <alignment horizontal="right"/>
    </xf>
    <xf numFmtId="174" fontId="0" fillId="0" borderId="20" xfId="0" applyNumberFormat="1" applyBorder="1" applyAlignment="1">
      <alignment horizontal="right"/>
    </xf>
    <xf numFmtId="174" fontId="0" fillId="0" borderId="15" xfId="0" applyNumberFormat="1" applyFont="1" applyFill="1" applyBorder="1" applyAlignment="1">
      <alignment/>
    </xf>
    <xf numFmtId="175" fontId="2" fillId="0" borderId="15" xfId="0" applyNumberFormat="1" applyFont="1" applyFill="1" applyBorder="1" applyAlignment="1">
      <alignment horizontal="right"/>
    </xf>
    <xf numFmtId="0" fontId="0" fillId="0" borderId="58" xfId="0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7" xfId="0" applyBorder="1" applyAlignment="1">
      <alignment horizontal="left"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right" wrapText="1"/>
    </xf>
    <xf numFmtId="174" fontId="0" fillId="0" borderId="4" xfId="0" applyNumberFormat="1" applyFill="1" applyBorder="1" applyAlignment="1">
      <alignment/>
    </xf>
    <xf numFmtId="174" fontId="0" fillId="0" borderId="29" xfId="0" applyNumberForma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2" fillId="0" borderId="14" xfId="0" applyFont="1" applyFill="1" applyBorder="1" applyAlignment="1">
      <alignment horizontal="right" wrapText="1"/>
    </xf>
    <xf numFmtId="174" fontId="0" fillId="0" borderId="29" xfId="0" applyNumberFormat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0" xfId="0" applyFont="1" applyFill="1" applyAlignment="1">
      <alignment wrapText="1"/>
    </xf>
    <xf numFmtId="0" fontId="2" fillId="0" borderId="37" xfId="0" applyFont="1" applyBorder="1" applyAlignment="1">
      <alignment horizontal="right" wrapText="1"/>
    </xf>
    <xf numFmtId="0" fontId="2" fillId="0" borderId="37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4" fillId="0" borderId="5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63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0" fillId="0" borderId="14" xfId="0" applyFill="1" applyBorder="1" applyAlignment="1">
      <alignment horizontal="left" wrapText="1"/>
    </xf>
    <xf numFmtId="0" fontId="0" fillId="0" borderId="62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 wrapText="1"/>
    </xf>
    <xf numFmtId="0" fontId="0" fillId="0" borderId="41" xfId="0" applyFill="1" applyBorder="1" applyAlignment="1">
      <alignment horizontal="center" wrapText="1"/>
    </xf>
  </cellXfs>
  <cellStyles count="66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ntrolecel" xfId="43"/>
    <cellStyle name="decimalen" xfId="44"/>
    <cellStyle name="decimalenpunt2" xfId="45"/>
    <cellStyle name="Gekoppelde cel" xfId="46"/>
    <cellStyle name="Followed Hyperlink" xfId="47"/>
    <cellStyle name="Goed" xfId="48"/>
    <cellStyle name="Header" xfId="49"/>
    <cellStyle name="Hyperlink" xfId="50"/>
    <cellStyle name="Invoer" xfId="51"/>
    <cellStyle name="Comma" xfId="52"/>
    <cellStyle name="Comma [0]" xfId="53"/>
    <cellStyle name="komma1nul" xfId="54"/>
    <cellStyle name="komma2nul" xfId="55"/>
    <cellStyle name="Kop 1" xfId="56"/>
    <cellStyle name="Kop 2" xfId="57"/>
    <cellStyle name="Kop 3" xfId="58"/>
    <cellStyle name="Kop 4" xfId="59"/>
    <cellStyle name="Netten_1" xfId="60"/>
    <cellStyle name="Neutraal" xfId="61"/>
    <cellStyle name="nieuw" xfId="62"/>
    <cellStyle name="Niveau" xfId="63"/>
    <cellStyle name="Notitie" xfId="64"/>
    <cellStyle name="Ongeldig" xfId="65"/>
    <cellStyle name="perc1nul" xfId="66"/>
    <cellStyle name="perc2nul" xfId="67"/>
    <cellStyle name="perc3nul" xfId="68"/>
    <cellStyle name="perc4" xfId="69"/>
    <cellStyle name="Percent" xfId="70"/>
    <cellStyle name="Standaard_evo9899" xfId="71"/>
    <cellStyle name="Subtotaal" xfId="72"/>
    <cellStyle name="Titel" xfId="73"/>
    <cellStyle name="Totaal" xfId="74"/>
    <cellStyle name="Uitvoer" xfId="75"/>
    <cellStyle name="Currency" xfId="76"/>
    <cellStyle name="Currency [0]" xfId="77"/>
    <cellStyle name="Verklarende tekst" xfId="78"/>
    <cellStyle name="Waarschuwingsteks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704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28650"/>
          <a:ext cx="2695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857500" y="981075"/>
          <a:ext cx="485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52650" y="657225"/>
          <a:ext cx="4667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152650" y="657225"/>
          <a:ext cx="4667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71700" y="647700"/>
          <a:ext cx="438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171700" y="647700"/>
          <a:ext cx="438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647950" y="657225"/>
          <a:ext cx="4667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647950" y="657225"/>
          <a:ext cx="4667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476500" y="657225"/>
          <a:ext cx="428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476500" y="657225"/>
          <a:ext cx="428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tabSelected="1" zoomScalePageLayoutView="0" workbookViewId="0" topLeftCell="A1">
      <selection activeCell="A55" sqref="A55"/>
    </sheetView>
  </sheetViews>
  <sheetFormatPr defaultColWidth="9.140625" defaultRowHeight="12.75"/>
  <cols>
    <col min="1" max="1" width="11.7109375" style="0" customWidth="1"/>
    <col min="8" max="8" width="9.8515625" style="0" customWidth="1"/>
  </cols>
  <sheetData>
    <row r="1" ht="15">
      <c r="A1" s="118" t="s">
        <v>114</v>
      </c>
    </row>
    <row r="2" ht="15">
      <c r="A2" s="263" t="s">
        <v>471</v>
      </c>
    </row>
    <row r="3" ht="15">
      <c r="A3" s="118"/>
    </row>
    <row r="4" ht="13.5">
      <c r="A4" s="119" t="s">
        <v>108</v>
      </c>
    </row>
    <row r="5" spans="1:2" ht="12.75">
      <c r="A5" s="266" t="s">
        <v>472</v>
      </c>
      <c r="B5" t="s">
        <v>109</v>
      </c>
    </row>
    <row r="6" spans="1:2" ht="12.75">
      <c r="A6" s="266" t="s">
        <v>473</v>
      </c>
      <c r="B6" t="s">
        <v>590</v>
      </c>
    </row>
    <row r="7" spans="1:2" ht="12.75">
      <c r="A7" s="266" t="s">
        <v>474</v>
      </c>
      <c r="B7" t="s">
        <v>589</v>
      </c>
    </row>
    <row r="8" spans="1:2" ht="12.75">
      <c r="A8" s="266" t="s">
        <v>475</v>
      </c>
      <c r="B8" t="s">
        <v>68</v>
      </c>
    </row>
    <row r="9" spans="1:2" ht="12.75">
      <c r="A9" s="266" t="s">
        <v>476</v>
      </c>
      <c r="B9" t="s">
        <v>69</v>
      </c>
    </row>
    <row r="10" spans="1:2" ht="12.75">
      <c r="A10" s="266" t="s">
        <v>477</v>
      </c>
      <c r="B10" t="s">
        <v>70</v>
      </c>
    </row>
    <row r="11" spans="1:2" ht="12.75">
      <c r="A11" s="266" t="s">
        <v>478</v>
      </c>
      <c r="B11" t="s">
        <v>65</v>
      </c>
    </row>
    <row r="12" spans="1:2" ht="12.75">
      <c r="A12" s="266" t="s">
        <v>479</v>
      </c>
      <c r="B12" t="s">
        <v>110</v>
      </c>
    </row>
    <row r="13" spans="1:2" ht="12.75">
      <c r="A13" s="266" t="s">
        <v>480</v>
      </c>
      <c r="B13" t="s">
        <v>396</v>
      </c>
    </row>
    <row r="14" spans="1:2" ht="12.75">
      <c r="A14" s="266" t="s">
        <v>481</v>
      </c>
      <c r="B14" t="s">
        <v>404</v>
      </c>
    </row>
    <row r="15" spans="1:2" ht="12.75">
      <c r="A15" s="266" t="s">
        <v>482</v>
      </c>
      <c r="B15" t="s">
        <v>400</v>
      </c>
    </row>
    <row r="16" spans="1:2" ht="12.75">
      <c r="A16" s="266" t="s">
        <v>483</v>
      </c>
      <c r="B16" t="s">
        <v>408</v>
      </c>
    </row>
    <row r="17" spans="1:2" ht="12.75">
      <c r="A17" s="266" t="s">
        <v>484</v>
      </c>
      <c r="B17" t="s">
        <v>409</v>
      </c>
    </row>
    <row r="18" spans="1:2" ht="12.75">
      <c r="A18" s="266" t="s">
        <v>485</v>
      </c>
      <c r="B18" t="s">
        <v>397</v>
      </c>
    </row>
    <row r="19" spans="1:2" ht="12.75">
      <c r="A19" s="266" t="s">
        <v>486</v>
      </c>
      <c r="B19" t="s">
        <v>405</v>
      </c>
    </row>
    <row r="20" spans="1:2" ht="12.75">
      <c r="A20" s="266" t="s">
        <v>487</v>
      </c>
      <c r="B20" t="s">
        <v>401</v>
      </c>
    </row>
    <row r="21" spans="1:2" ht="12.75">
      <c r="A21" s="266" t="s">
        <v>488</v>
      </c>
      <c r="B21" t="s">
        <v>410</v>
      </c>
    </row>
    <row r="22" spans="1:2" ht="12.75">
      <c r="A22" s="266" t="s">
        <v>489</v>
      </c>
      <c r="B22" t="s">
        <v>411</v>
      </c>
    </row>
    <row r="23" spans="1:2" ht="12.75">
      <c r="A23" s="266" t="s">
        <v>490</v>
      </c>
      <c r="B23" t="s">
        <v>398</v>
      </c>
    </row>
    <row r="24" spans="1:2" ht="12.75">
      <c r="A24" s="266" t="s">
        <v>491</v>
      </c>
      <c r="B24" t="s">
        <v>406</v>
      </c>
    </row>
    <row r="25" spans="1:2" ht="12.75">
      <c r="A25" s="266" t="s">
        <v>492</v>
      </c>
      <c r="B25" t="s">
        <v>402</v>
      </c>
    </row>
    <row r="26" spans="1:2" ht="12.75">
      <c r="A26" s="266" t="s">
        <v>493</v>
      </c>
      <c r="B26" t="s">
        <v>412</v>
      </c>
    </row>
    <row r="27" spans="1:2" ht="12.75">
      <c r="A27" s="266" t="s">
        <v>494</v>
      </c>
      <c r="B27" t="s">
        <v>413</v>
      </c>
    </row>
    <row r="28" spans="1:2" ht="12.75">
      <c r="A28" s="266" t="s">
        <v>495</v>
      </c>
      <c r="B28" t="s">
        <v>399</v>
      </c>
    </row>
    <row r="29" spans="1:2" ht="12.75">
      <c r="A29" s="266" t="s">
        <v>496</v>
      </c>
      <c r="B29" t="s">
        <v>407</v>
      </c>
    </row>
    <row r="30" spans="1:2" ht="12.75">
      <c r="A30" s="266" t="s">
        <v>497</v>
      </c>
      <c r="B30" t="s">
        <v>403</v>
      </c>
    </row>
    <row r="31" spans="1:2" ht="12.75">
      <c r="A31" s="266" t="s">
        <v>498</v>
      </c>
      <c r="B31" t="s">
        <v>414</v>
      </c>
    </row>
    <row r="32" spans="1:2" ht="12.75">
      <c r="A32" s="266" t="s">
        <v>499</v>
      </c>
      <c r="B32" t="s">
        <v>415</v>
      </c>
    </row>
    <row r="33" spans="1:2" ht="12.75">
      <c r="A33" s="266" t="s">
        <v>500</v>
      </c>
      <c r="B33" t="s">
        <v>373</v>
      </c>
    </row>
    <row r="34" spans="1:2" ht="12.75">
      <c r="A34" s="266" t="s">
        <v>501</v>
      </c>
      <c r="B34" t="s">
        <v>111</v>
      </c>
    </row>
    <row r="35" spans="1:2" ht="12.75">
      <c r="A35" s="266" t="s">
        <v>502</v>
      </c>
      <c r="B35" t="s">
        <v>112</v>
      </c>
    </row>
    <row r="36" spans="1:2" ht="12.75">
      <c r="A36" s="266" t="s">
        <v>503</v>
      </c>
      <c r="B36" t="s">
        <v>113</v>
      </c>
    </row>
  </sheetData>
  <sheetProtection/>
  <hyperlinks>
    <hyperlink ref="A5" location="'20sec11'!A1" display="20sec11"/>
    <hyperlink ref="A6" location="'20sec12'!A1" display="20sec12"/>
    <hyperlink ref="A7" location="'20sec13'!A1" display="20sec13"/>
    <hyperlink ref="A8" location="'20sec14'!A1" display="20sec14"/>
    <hyperlink ref="A9" location="'20sec15'!A1" display="20sec15"/>
    <hyperlink ref="A10" location="'20sec16'!A1" display="20sec16"/>
    <hyperlink ref="A11" location="'20sec17'!A1" display="20sec17"/>
    <hyperlink ref="A12" location="'20sec18'!A1" display="20sec18"/>
    <hyperlink ref="A13" location="'20sec19'!A1" display="20sec19"/>
    <hyperlink ref="A14" location="'20sec20'!A1" display="20sec20"/>
    <hyperlink ref="A15" location="'20sec21'!A1" display="20sec21"/>
    <hyperlink ref="A16" location="'20sec22'!A1" display="20sec22"/>
    <hyperlink ref="A17" location="'20sec23'!A1" display="20sec23"/>
    <hyperlink ref="A18" location="'20sec24'!A1" display="20sec24"/>
    <hyperlink ref="A19" location="'20sec25'!A1" display="20sec25"/>
    <hyperlink ref="A20" location="'20sec26'!A1" display="20sec26"/>
    <hyperlink ref="A21" location="'20sec27'!A1" display="20sec27"/>
    <hyperlink ref="A22" location="'20sec28'!A1" display="20sec28"/>
    <hyperlink ref="A23" location="'20sec29'!A1" display="20sec29"/>
    <hyperlink ref="A24" location="'20sec30'!A1" display="20sec30"/>
    <hyperlink ref="A25" location="'20sec31'!A1" display="20sec31"/>
    <hyperlink ref="A26" location="'20sec32'!A1" display="20sec32"/>
    <hyperlink ref="A27" location="'20sec33'!A1" display="20sec33"/>
    <hyperlink ref="A28" location="'20sec34'!A1" display="20sec34"/>
    <hyperlink ref="A29" location="'20sec35'!A1" display="20sec35"/>
    <hyperlink ref="A30" location="'20sec36'!A1" display="20sec36"/>
    <hyperlink ref="A31" location="'20sec37'!A1" display="20sec37"/>
    <hyperlink ref="A32" location="'20sec38'!A1" display="20sec38"/>
    <hyperlink ref="A33" location="'20sec39'!A1" display="20sec39"/>
    <hyperlink ref="A34" location="'20sec40'!A1" display="20sec40"/>
    <hyperlink ref="A35" location="'20sec41'!A1" display="20sec41"/>
    <hyperlink ref="A36" location="'20sec42'!A1" display="20sec42"/>
  </hyperlink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zoomScalePageLayoutView="0" workbookViewId="0" topLeftCell="A1">
      <selection activeCell="A42" sqref="A42"/>
    </sheetView>
  </sheetViews>
  <sheetFormatPr defaultColWidth="9.140625" defaultRowHeight="12.75"/>
  <cols>
    <col min="1" max="1" width="32.28125" style="4" customWidth="1"/>
    <col min="2" max="7" width="8.140625" style="0" customWidth="1"/>
    <col min="8" max="8" width="8.140625" style="4" customWidth="1"/>
    <col min="9" max="16" width="8.140625" style="0" customWidth="1"/>
    <col min="17" max="17" width="8.140625" style="4" customWidth="1"/>
    <col min="18" max="19" width="8.140625" style="0" customWidth="1"/>
    <col min="20" max="20" width="8.140625" style="4" customWidth="1"/>
    <col min="21" max="25" width="8.140625" style="0" customWidth="1"/>
    <col min="26" max="27" width="7.57421875" style="0" customWidth="1"/>
    <col min="28" max="28" width="9.28125" style="0" customWidth="1"/>
    <col min="29" max="30" width="5.57421875" style="0" customWidth="1"/>
    <col min="31" max="31" width="7.57421875" style="0" customWidth="1"/>
    <col min="32" max="33" width="4.00390625" style="0" customWidth="1"/>
    <col min="34" max="34" width="7.57421875" style="0" customWidth="1"/>
    <col min="35" max="35" width="17.00390625" style="0" customWidth="1"/>
    <col min="36" max="37" width="6.8515625" style="0" customWidth="1"/>
    <col min="38" max="38" width="7.57421875" style="0" customWidth="1"/>
    <col min="39" max="39" width="12.421875" style="0" customWidth="1"/>
    <col min="40" max="41" width="7.57421875" style="0" customWidth="1"/>
    <col min="42" max="42" width="9.28125" style="0" customWidth="1"/>
    <col min="43" max="43" width="9.57421875" style="0" customWidth="1"/>
    <col min="44" max="44" width="16.00390625" style="0" customWidth="1"/>
    <col min="45" max="46" width="10.57421875" style="0" customWidth="1"/>
    <col min="47" max="47" width="17.00390625" style="0" customWidth="1"/>
    <col min="48" max="49" width="11.421875" style="0" customWidth="1"/>
    <col min="50" max="50" width="9.57421875" style="0" customWidth="1"/>
    <col min="51" max="51" width="16.00390625" style="0" customWidth="1"/>
    <col min="52" max="52" width="10.57421875" style="0" customWidth="1"/>
  </cols>
  <sheetData>
    <row r="1" ht="12.75">
      <c r="A1" s="3" t="s">
        <v>471</v>
      </c>
    </row>
    <row r="2" spans="1:20" s="2" customFormat="1" ht="12.75">
      <c r="A2" s="298" t="s">
        <v>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1:20" s="2" customFormat="1" ht="12.75">
      <c r="A3" s="298" t="s">
        <v>25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4" spans="1:20" s="2" customFormat="1" ht="12.75">
      <c r="A4" s="3"/>
      <c r="H4" s="3"/>
      <c r="Q4" s="3"/>
      <c r="T4" s="3"/>
    </row>
    <row r="5" spans="1:20" s="2" customFormat="1" ht="12.75">
      <c r="A5" s="298" t="s">
        <v>68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</row>
    <row r="6" spans="2:3" ht="13.5" thickBot="1">
      <c r="B6" s="4"/>
      <c r="C6" s="4"/>
    </row>
    <row r="7" spans="1:20" ht="12.75">
      <c r="A7" s="5"/>
      <c r="B7" s="303" t="s">
        <v>66</v>
      </c>
      <c r="C7" s="304"/>
      <c r="D7" s="304"/>
      <c r="E7" s="304"/>
      <c r="F7" s="304"/>
      <c r="G7" s="304"/>
      <c r="H7" s="305"/>
      <c r="I7" s="306" t="s">
        <v>67</v>
      </c>
      <c r="J7" s="307"/>
      <c r="K7" s="307"/>
      <c r="L7" s="307"/>
      <c r="M7" s="307"/>
      <c r="N7" s="307"/>
      <c r="O7" s="307"/>
      <c r="P7" s="307"/>
      <c r="Q7" s="308"/>
      <c r="R7" s="306" t="s">
        <v>30</v>
      </c>
      <c r="S7" s="307"/>
      <c r="T7" s="307"/>
    </row>
    <row r="8" spans="2:20" ht="12.75">
      <c r="B8" s="300" t="s">
        <v>5</v>
      </c>
      <c r="C8" s="302"/>
      <c r="D8" s="300" t="s">
        <v>26</v>
      </c>
      <c r="E8" s="301"/>
      <c r="F8" s="300" t="s">
        <v>27</v>
      </c>
      <c r="G8" s="301"/>
      <c r="H8" s="302"/>
      <c r="I8" s="300" t="s">
        <v>5</v>
      </c>
      <c r="J8" s="302"/>
      <c r="K8" s="300" t="s">
        <v>26</v>
      </c>
      <c r="L8" s="301"/>
      <c r="M8" s="300" t="s">
        <v>29</v>
      </c>
      <c r="N8" s="302"/>
      <c r="O8" s="300" t="s">
        <v>27</v>
      </c>
      <c r="P8" s="301"/>
      <c r="Q8" s="302"/>
      <c r="R8" s="49"/>
      <c r="S8" s="52"/>
      <c r="T8" s="53"/>
    </row>
    <row r="9" spans="1:20" s="56" customFormat="1" ht="12.75">
      <c r="A9" s="33" t="s">
        <v>33</v>
      </c>
      <c r="B9" s="54" t="s">
        <v>0</v>
      </c>
      <c r="C9" s="55" t="s">
        <v>1</v>
      </c>
      <c r="D9" s="54" t="s">
        <v>0</v>
      </c>
      <c r="E9" s="55" t="s">
        <v>1</v>
      </c>
      <c r="F9" s="8" t="s">
        <v>0</v>
      </c>
      <c r="G9" s="6" t="s">
        <v>1</v>
      </c>
      <c r="H9" s="48" t="s">
        <v>28</v>
      </c>
      <c r="I9" s="54" t="s">
        <v>0</v>
      </c>
      <c r="J9" s="55" t="s">
        <v>1</v>
      </c>
      <c r="K9" s="54" t="s">
        <v>0</v>
      </c>
      <c r="L9" s="55" t="s">
        <v>1</v>
      </c>
      <c r="M9" s="54" t="s">
        <v>0</v>
      </c>
      <c r="N9" s="55" t="s">
        <v>1</v>
      </c>
      <c r="O9" s="8" t="s">
        <v>0</v>
      </c>
      <c r="P9" s="6" t="s">
        <v>1</v>
      </c>
      <c r="Q9" s="48" t="s">
        <v>28</v>
      </c>
      <c r="R9" s="8" t="s">
        <v>0</v>
      </c>
      <c r="S9" s="6" t="s">
        <v>1</v>
      </c>
      <c r="T9" s="6" t="s">
        <v>28</v>
      </c>
    </row>
    <row r="10" spans="1:20" ht="12.75">
      <c r="A10" s="1" t="s">
        <v>128</v>
      </c>
      <c r="B10" s="9">
        <v>0</v>
      </c>
      <c r="C10" s="10">
        <v>0</v>
      </c>
      <c r="D10" s="9">
        <v>0</v>
      </c>
      <c r="E10" s="10">
        <v>0</v>
      </c>
      <c r="F10" s="69">
        <f>SUM(B10,D10)</f>
        <v>0</v>
      </c>
      <c r="G10" s="70">
        <f>SUM(C10,E10)</f>
        <v>0</v>
      </c>
      <c r="H10" s="216">
        <f>SUM(F10:G10)</f>
        <v>0</v>
      </c>
      <c r="I10" s="9">
        <v>0</v>
      </c>
      <c r="J10" s="10">
        <v>0</v>
      </c>
      <c r="K10" s="9">
        <v>0</v>
      </c>
      <c r="L10" s="10">
        <v>0</v>
      </c>
      <c r="M10" s="82">
        <v>48</v>
      </c>
      <c r="N10" s="83">
        <v>65</v>
      </c>
      <c r="O10" s="69">
        <f>SUM(M10,K10,I10)</f>
        <v>48</v>
      </c>
      <c r="P10" s="70">
        <f>SUM(N10,L10,J10)</f>
        <v>65</v>
      </c>
      <c r="Q10" s="216">
        <f>SUM(O10:P10)</f>
        <v>113</v>
      </c>
      <c r="R10" s="69">
        <f>SUM(O10,F10)</f>
        <v>48</v>
      </c>
      <c r="S10" s="70">
        <f>SUM(P10,G10)</f>
        <v>65</v>
      </c>
      <c r="T10" s="70">
        <f>SUM(Q10,H10)</f>
        <v>113</v>
      </c>
    </row>
    <row r="11" spans="1:20" ht="12.75">
      <c r="A11" s="4" t="s">
        <v>129</v>
      </c>
      <c r="B11" s="11">
        <v>1095</v>
      </c>
      <c r="C11" s="13">
        <v>851</v>
      </c>
      <c r="D11" s="11">
        <v>868</v>
      </c>
      <c r="E11" s="13">
        <v>802</v>
      </c>
      <c r="F11" s="36">
        <f aca="true" t="shared" si="0" ref="F11:F31">SUM(B11,D11)</f>
        <v>1963</v>
      </c>
      <c r="G11" s="37">
        <f aca="true" t="shared" si="1" ref="G11:G31">SUM(C11,E11)</f>
        <v>1653</v>
      </c>
      <c r="H11" s="37">
        <f aca="true" t="shared" si="2" ref="H11:H31">SUM(F11:G11)</f>
        <v>3616</v>
      </c>
      <c r="I11" s="11">
        <v>0</v>
      </c>
      <c r="J11" s="13">
        <v>0</v>
      </c>
      <c r="K11" s="11">
        <v>0</v>
      </c>
      <c r="L11" s="13">
        <v>0</v>
      </c>
      <c r="M11" s="11">
        <v>0</v>
      </c>
      <c r="N11" s="13">
        <v>0</v>
      </c>
      <c r="O11" s="36">
        <f aca="true" t="shared" si="3" ref="O11:O31">SUM(M11,K11,I11)</f>
        <v>0</v>
      </c>
      <c r="P11" s="37">
        <f aca="true" t="shared" si="4" ref="P11:P31">SUM(N11,L11,J11)</f>
        <v>0</v>
      </c>
      <c r="Q11" s="37">
        <f aca="true" t="shared" si="5" ref="Q11:Q31">SUM(O11:P11)</f>
        <v>0</v>
      </c>
      <c r="R11" s="36">
        <f aca="true" t="shared" si="6" ref="R11:R31">SUM(O11,F11)</f>
        <v>1963</v>
      </c>
      <c r="S11" s="37">
        <f aca="true" t="shared" si="7" ref="S11:S31">SUM(P11,G11)</f>
        <v>1653</v>
      </c>
      <c r="T11" s="37">
        <f aca="true" t="shared" si="8" ref="T11:T31">SUM(Q11,H11)</f>
        <v>3616</v>
      </c>
    </row>
    <row r="12" spans="1:20" ht="12.75">
      <c r="A12" s="4" t="s">
        <v>130</v>
      </c>
      <c r="B12" s="11">
        <v>0</v>
      </c>
      <c r="C12" s="13">
        <v>0</v>
      </c>
      <c r="D12" s="11">
        <v>0</v>
      </c>
      <c r="E12" s="13">
        <v>0</v>
      </c>
      <c r="F12" s="11">
        <f t="shared" si="0"/>
        <v>0</v>
      </c>
      <c r="G12" s="13">
        <f t="shared" si="1"/>
        <v>0</v>
      </c>
      <c r="H12" s="67">
        <f t="shared" si="2"/>
        <v>0</v>
      </c>
      <c r="I12" s="11">
        <v>481</v>
      </c>
      <c r="J12" s="13">
        <v>492</v>
      </c>
      <c r="K12" s="11">
        <v>473</v>
      </c>
      <c r="L12" s="13">
        <v>439</v>
      </c>
      <c r="M12" s="11">
        <v>0</v>
      </c>
      <c r="N12" s="13">
        <v>0</v>
      </c>
      <c r="O12" s="11">
        <f t="shared" si="3"/>
        <v>954</v>
      </c>
      <c r="P12" s="13">
        <f>SUM(N12,L12,J12)</f>
        <v>931</v>
      </c>
      <c r="Q12" s="67">
        <f t="shared" si="5"/>
        <v>1885</v>
      </c>
      <c r="R12" s="11">
        <f t="shared" si="6"/>
        <v>954</v>
      </c>
      <c r="S12" s="13">
        <f t="shared" si="7"/>
        <v>931</v>
      </c>
      <c r="T12" s="13">
        <f t="shared" si="8"/>
        <v>1885</v>
      </c>
    </row>
    <row r="13" spans="1:20" ht="12.75">
      <c r="A13" s="4" t="s">
        <v>131</v>
      </c>
      <c r="B13" s="11">
        <v>0</v>
      </c>
      <c r="C13" s="12">
        <v>0</v>
      </c>
      <c r="D13" s="11">
        <v>0</v>
      </c>
      <c r="E13" s="12">
        <v>0</v>
      </c>
      <c r="F13" s="11">
        <f t="shared" si="0"/>
        <v>0</v>
      </c>
      <c r="G13" s="13">
        <f t="shared" si="1"/>
        <v>0</v>
      </c>
      <c r="H13" s="67">
        <f t="shared" si="2"/>
        <v>0</v>
      </c>
      <c r="I13" s="11">
        <v>223</v>
      </c>
      <c r="J13" s="12">
        <v>155</v>
      </c>
      <c r="K13" s="11">
        <v>186</v>
      </c>
      <c r="L13" s="12">
        <v>111</v>
      </c>
      <c r="M13" s="11">
        <v>0</v>
      </c>
      <c r="N13" s="12">
        <v>0</v>
      </c>
      <c r="O13" s="11">
        <f t="shared" si="3"/>
        <v>409</v>
      </c>
      <c r="P13" s="13">
        <f t="shared" si="4"/>
        <v>266</v>
      </c>
      <c r="Q13" s="67">
        <f t="shared" si="5"/>
        <v>675</v>
      </c>
      <c r="R13" s="11">
        <f t="shared" si="6"/>
        <v>409</v>
      </c>
      <c r="S13" s="12">
        <f t="shared" si="7"/>
        <v>266</v>
      </c>
      <c r="T13" s="13">
        <f t="shared" si="8"/>
        <v>675</v>
      </c>
    </row>
    <row r="14" spans="1:20" ht="12.75">
      <c r="A14" s="4" t="s">
        <v>132</v>
      </c>
      <c r="B14" s="11">
        <v>0</v>
      </c>
      <c r="C14" s="12">
        <v>0</v>
      </c>
      <c r="D14" s="11">
        <v>0</v>
      </c>
      <c r="E14" s="12">
        <v>0</v>
      </c>
      <c r="F14" s="11">
        <f t="shared" si="0"/>
        <v>0</v>
      </c>
      <c r="G14" s="13">
        <f t="shared" si="1"/>
        <v>0</v>
      </c>
      <c r="H14" s="67">
        <f t="shared" si="2"/>
        <v>0</v>
      </c>
      <c r="I14" s="11">
        <v>98</v>
      </c>
      <c r="J14" s="12">
        <v>71</v>
      </c>
      <c r="K14" s="11">
        <v>76</v>
      </c>
      <c r="L14" s="12">
        <v>59</v>
      </c>
      <c r="M14" s="11">
        <v>0</v>
      </c>
      <c r="N14" s="12">
        <v>0</v>
      </c>
      <c r="O14" s="11">
        <f>SUM(M14,K14,I14)</f>
        <v>174</v>
      </c>
      <c r="P14" s="13">
        <f t="shared" si="4"/>
        <v>130</v>
      </c>
      <c r="Q14" s="67">
        <f t="shared" si="5"/>
        <v>304</v>
      </c>
      <c r="R14" s="11">
        <f t="shared" si="6"/>
        <v>174</v>
      </c>
      <c r="S14" s="12">
        <f t="shared" si="7"/>
        <v>130</v>
      </c>
      <c r="T14" s="13">
        <f t="shared" si="8"/>
        <v>304</v>
      </c>
    </row>
    <row r="15" spans="1:20" ht="12.75">
      <c r="A15" s="4" t="s">
        <v>133</v>
      </c>
      <c r="B15" s="11">
        <v>12</v>
      </c>
      <c r="C15" s="12">
        <v>12</v>
      </c>
      <c r="D15" s="11">
        <v>2</v>
      </c>
      <c r="E15" s="12">
        <v>10</v>
      </c>
      <c r="F15" s="11">
        <f t="shared" si="0"/>
        <v>14</v>
      </c>
      <c r="G15" s="13">
        <f t="shared" si="1"/>
        <v>22</v>
      </c>
      <c r="H15" s="67">
        <f t="shared" si="2"/>
        <v>36</v>
      </c>
      <c r="I15" s="11">
        <v>0</v>
      </c>
      <c r="J15" s="12">
        <v>0</v>
      </c>
      <c r="K15" s="11">
        <v>0</v>
      </c>
      <c r="L15" s="12">
        <v>0</v>
      </c>
      <c r="M15" s="11">
        <v>0</v>
      </c>
      <c r="N15" s="12">
        <v>0</v>
      </c>
      <c r="O15" s="11">
        <f t="shared" si="3"/>
        <v>0</v>
      </c>
      <c r="P15" s="13">
        <f t="shared" si="4"/>
        <v>0</v>
      </c>
      <c r="Q15" s="67">
        <f t="shared" si="5"/>
        <v>0</v>
      </c>
      <c r="R15" s="11">
        <f t="shared" si="6"/>
        <v>14</v>
      </c>
      <c r="S15" s="12">
        <f t="shared" si="7"/>
        <v>22</v>
      </c>
      <c r="T15" s="13">
        <f t="shared" si="8"/>
        <v>36</v>
      </c>
    </row>
    <row r="16" spans="1:20" ht="12.75">
      <c r="A16" s="4" t="s">
        <v>120</v>
      </c>
      <c r="B16" s="11">
        <v>15</v>
      </c>
      <c r="C16" s="12">
        <v>24</v>
      </c>
      <c r="D16" s="11">
        <v>13</v>
      </c>
      <c r="E16" s="12">
        <v>26</v>
      </c>
      <c r="F16" s="11">
        <f t="shared" si="0"/>
        <v>28</v>
      </c>
      <c r="G16" s="13">
        <f t="shared" si="1"/>
        <v>50</v>
      </c>
      <c r="H16" s="67">
        <f t="shared" si="2"/>
        <v>78</v>
      </c>
      <c r="I16" s="11">
        <v>5</v>
      </c>
      <c r="J16" s="12">
        <v>8</v>
      </c>
      <c r="K16" s="11">
        <v>4</v>
      </c>
      <c r="L16" s="12">
        <v>9</v>
      </c>
      <c r="M16" s="11">
        <v>0</v>
      </c>
      <c r="N16" s="12">
        <v>0</v>
      </c>
      <c r="O16" s="11">
        <f t="shared" si="3"/>
        <v>9</v>
      </c>
      <c r="P16" s="13">
        <f t="shared" si="4"/>
        <v>17</v>
      </c>
      <c r="Q16" s="67">
        <f t="shared" si="5"/>
        <v>26</v>
      </c>
      <c r="R16" s="11">
        <f t="shared" si="6"/>
        <v>37</v>
      </c>
      <c r="S16" s="12">
        <f t="shared" si="7"/>
        <v>67</v>
      </c>
      <c r="T16" s="13">
        <f t="shared" si="8"/>
        <v>104</v>
      </c>
    </row>
    <row r="17" spans="1:20" ht="12.75">
      <c r="A17" s="4" t="s">
        <v>134</v>
      </c>
      <c r="B17" s="11">
        <v>0</v>
      </c>
      <c r="C17" s="12">
        <v>0</v>
      </c>
      <c r="D17" s="11">
        <v>0</v>
      </c>
      <c r="E17" s="12">
        <v>0</v>
      </c>
      <c r="F17" s="11">
        <f t="shared" si="0"/>
        <v>0</v>
      </c>
      <c r="G17" s="13">
        <f t="shared" si="1"/>
        <v>0</v>
      </c>
      <c r="H17" s="67">
        <f t="shared" si="2"/>
        <v>0</v>
      </c>
      <c r="I17" s="11">
        <v>0</v>
      </c>
      <c r="J17" s="12">
        <v>3</v>
      </c>
      <c r="K17" s="11">
        <v>0</v>
      </c>
      <c r="L17" s="12">
        <v>3</v>
      </c>
      <c r="M17" s="11">
        <v>0</v>
      </c>
      <c r="N17" s="12">
        <v>0</v>
      </c>
      <c r="O17" s="11">
        <f t="shared" si="3"/>
        <v>0</v>
      </c>
      <c r="P17" s="13">
        <f t="shared" si="4"/>
        <v>6</v>
      </c>
      <c r="Q17" s="67">
        <f t="shared" si="5"/>
        <v>6</v>
      </c>
      <c r="R17" s="11">
        <f t="shared" si="6"/>
        <v>0</v>
      </c>
      <c r="S17" s="12">
        <f t="shared" si="7"/>
        <v>6</v>
      </c>
      <c r="T17" s="13">
        <f t="shared" si="8"/>
        <v>6</v>
      </c>
    </row>
    <row r="18" spans="1:20" ht="12.75">
      <c r="A18" s="4" t="s">
        <v>135</v>
      </c>
      <c r="B18" s="11">
        <v>0</v>
      </c>
      <c r="C18" s="12">
        <v>0</v>
      </c>
      <c r="D18" s="11">
        <v>0</v>
      </c>
      <c r="E18" s="12">
        <v>0</v>
      </c>
      <c r="F18" s="11">
        <f t="shared" si="0"/>
        <v>0</v>
      </c>
      <c r="G18" s="13">
        <f t="shared" si="1"/>
        <v>0</v>
      </c>
      <c r="H18" s="67">
        <f t="shared" si="2"/>
        <v>0</v>
      </c>
      <c r="I18" s="11">
        <v>2</v>
      </c>
      <c r="J18" s="12">
        <v>4</v>
      </c>
      <c r="K18" s="11">
        <v>3</v>
      </c>
      <c r="L18" s="12">
        <v>2</v>
      </c>
      <c r="M18" s="11">
        <v>0</v>
      </c>
      <c r="N18" s="12">
        <v>0</v>
      </c>
      <c r="O18" s="11">
        <f t="shared" si="3"/>
        <v>5</v>
      </c>
      <c r="P18" s="13">
        <f t="shared" si="4"/>
        <v>6</v>
      </c>
      <c r="Q18" s="67">
        <f t="shared" si="5"/>
        <v>11</v>
      </c>
      <c r="R18" s="11">
        <f t="shared" si="6"/>
        <v>5</v>
      </c>
      <c r="S18" s="12">
        <f t="shared" si="7"/>
        <v>6</v>
      </c>
      <c r="T18" s="13">
        <f t="shared" si="8"/>
        <v>11</v>
      </c>
    </row>
    <row r="19" spans="1:20" ht="12.75">
      <c r="A19" s="4" t="s">
        <v>136</v>
      </c>
      <c r="B19" s="11">
        <v>0</v>
      </c>
      <c r="C19" s="12">
        <v>0</v>
      </c>
      <c r="D19" s="11">
        <v>0</v>
      </c>
      <c r="E19" s="12">
        <v>0</v>
      </c>
      <c r="F19" s="11">
        <f t="shared" si="0"/>
        <v>0</v>
      </c>
      <c r="G19" s="13">
        <f t="shared" si="1"/>
        <v>0</v>
      </c>
      <c r="H19" s="67">
        <f t="shared" si="2"/>
        <v>0</v>
      </c>
      <c r="I19" s="11">
        <v>4</v>
      </c>
      <c r="J19" s="12">
        <v>4</v>
      </c>
      <c r="K19" s="11">
        <v>4</v>
      </c>
      <c r="L19" s="12">
        <v>5</v>
      </c>
      <c r="M19" s="11">
        <v>0</v>
      </c>
      <c r="N19" s="12">
        <v>0</v>
      </c>
      <c r="O19" s="11">
        <f t="shared" si="3"/>
        <v>8</v>
      </c>
      <c r="P19" s="13">
        <f t="shared" si="4"/>
        <v>9</v>
      </c>
      <c r="Q19" s="67">
        <f t="shared" si="5"/>
        <v>17</v>
      </c>
      <c r="R19" s="11">
        <f t="shared" si="6"/>
        <v>8</v>
      </c>
      <c r="S19" s="12">
        <f t="shared" si="7"/>
        <v>9</v>
      </c>
      <c r="T19" s="13">
        <f t="shared" si="8"/>
        <v>17</v>
      </c>
    </row>
    <row r="20" spans="1:20" ht="12.75">
      <c r="A20" s="4" t="s">
        <v>137</v>
      </c>
      <c r="B20" s="11">
        <v>473</v>
      </c>
      <c r="C20" s="12">
        <v>1371</v>
      </c>
      <c r="D20" s="11">
        <v>502</v>
      </c>
      <c r="E20" s="12">
        <v>1264</v>
      </c>
      <c r="F20" s="11">
        <f t="shared" si="0"/>
        <v>975</v>
      </c>
      <c r="G20" s="13">
        <f t="shared" si="1"/>
        <v>2635</v>
      </c>
      <c r="H20" s="67">
        <f t="shared" si="2"/>
        <v>3610</v>
      </c>
      <c r="I20" s="11">
        <v>542</v>
      </c>
      <c r="J20" s="12">
        <v>1352</v>
      </c>
      <c r="K20" s="11">
        <v>432</v>
      </c>
      <c r="L20" s="12">
        <v>1096</v>
      </c>
      <c r="M20" s="11">
        <v>0</v>
      </c>
      <c r="N20" s="12">
        <v>0</v>
      </c>
      <c r="O20" s="11">
        <f t="shared" si="3"/>
        <v>974</v>
      </c>
      <c r="P20" s="13">
        <f t="shared" si="4"/>
        <v>2448</v>
      </c>
      <c r="Q20" s="67">
        <f t="shared" si="5"/>
        <v>3422</v>
      </c>
      <c r="R20" s="11">
        <f t="shared" si="6"/>
        <v>1949</v>
      </c>
      <c r="S20" s="12">
        <f t="shared" si="7"/>
        <v>5083</v>
      </c>
      <c r="T20" s="13">
        <f t="shared" si="8"/>
        <v>7032</v>
      </c>
    </row>
    <row r="21" spans="1:20" ht="12.75">
      <c r="A21" s="4" t="s">
        <v>122</v>
      </c>
      <c r="B21" s="11">
        <v>328</v>
      </c>
      <c r="C21" s="12">
        <v>617</v>
      </c>
      <c r="D21" s="11">
        <v>317</v>
      </c>
      <c r="E21" s="12">
        <v>547</v>
      </c>
      <c r="F21" s="11">
        <f t="shared" si="0"/>
        <v>645</v>
      </c>
      <c r="G21" s="13">
        <f t="shared" si="1"/>
        <v>1164</v>
      </c>
      <c r="H21" s="67">
        <f t="shared" si="2"/>
        <v>1809</v>
      </c>
      <c r="I21" s="11">
        <v>0</v>
      </c>
      <c r="J21" s="12">
        <v>0</v>
      </c>
      <c r="K21" s="11">
        <v>0</v>
      </c>
      <c r="L21" s="12">
        <v>0</v>
      </c>
      <c r="M21" s="11">
        <v>0</v>
      </c>
      <c r="N21" s="12">
        <v>0</v>
      </c>
      <c r="O21" s="11">
        <f t="shared" si="3"/>
        <v>0</v>
      </c>
      <c r="P21" s="13">
        <f t="shared" si="4"/>
        <v>0</v>
      </c>
      <c r="Q21" s="67">
        <f t="shared" si="5"/>
        <v>0</v>
      </c>
      <c r="R21" s="11">
        <f t="shared" si="6"/>
        <v>645</v>
      </c>
      <c r="S21" s="12">
        <f t="shared" si="7"/>
        <v>1164</v>
      </c>
      <c r="T21" s="13">
        <f t="shared" si="8"/>
        <v>1809</v>
      </c>
    </row>
    <row r="22" spans="1:20" ht="12.75">
      <c r="A22" s="4" t="s">
        <v>138</v>
      </c>
      <c r="B22" s="11">
        <v>0</v>
      </c>
      <c r="C22" s="12">
        <v>0</v>
      </c>
      <c r="D22" s="11">
        <v>0</v>
      </c>
      <c r="E22" s="12">
        <v>0</v>
      </c>
      <c r="F22" s="11">
        <f t="shared" si="0"/>
        <v>0</v>
      </c>
      <c r="G22" s="13">
        <f t="shared" si="1"/>
        <v>0</v>
      </c>
      <c r="H22" s="67">
        <f t="shared" si="2"/>
        <v>0</v>
      </c>
      <c r="I22" s="11">
        <v>52</v>
      </c>
      <c r="J22" s="12">
        <v>135</v>
      </c>
      <c r="K22" s="11">
        <v>68</v>
      </c>
      <c r="L22" s="12">
        <v>171</v>
      </c>
      <c r="M22" s="11">
        <v>0</v>
      </c>
      <c r="N22" s="12">
        <v>0</v>
      </c>
      <c r="O22" s="11">
        <f t="shared" si="3"/>
        <v>120</v>
      </c>
      <c r="P22" s="13">
        <f t="shared" si="4"/>
        <v>306</v>
      </c>
      <c r="Q22" s="67">
        <f t="shared" si="5"/>
        <v>426</v>
      </c>
      <c r="R22" s="11">
        <f t="shared" si="6"/>
        <v>120</v>
      </c>
      <c r="S22" s="12">
        <f t="shared" si="7"/>
        <v>306</v>
      </c>
      <c r="T22" s="13">
        <f t="shared" si="8"/>
        <v>426</v>
      </c>
    </row>
    <row r="23" spans="1:20" ht="12.75">
      <c r="A23" s="4" t="s">
        <v>139</v>
      </c>
      <c r="B23" s="11">
        <v>0</v>
      </c>
      <c r="C23" s="12">
        <v>0</v>
      </c>
      <c r="D23" s="11">
        <v>0</v>
      </c>
      <c r="E23" s="12">
        <v>0</v>
      </c>
      <c r="F23" s="11">
        <f t="shared" si="0"/>
        <v>0</v>
      </c>
      <c r="G23" s="13">
        <f t="shared" si="1"/>
        <v>0</v>
      </c>
      <c r="H23" s="67">
        <f t="shared" si="2"/>
        <v>0</v>
      </c>
      <c r="I23" s="11">
        <v>54</v>
      </c>
      <c r="J23" s="12">
        <v>116</v>
      </c>
      <c r="K23" s="11">
        <v>51</v>
      </c>
      <c r="L23" s="12">
        <v>109</v>
      </c>
      <c r="M23" s="11">
        <v>0</v>
      </c>
      <c r="N23" s="12">
        <v>0</v>
      </c>
      <c r="O23" s="11">
        <f t="shared" si="3"/>
        <v>105</v>
      </c>
      <c r="P23" s="13">
        <f t="shared" si="4"/>
        <v>225</v>
      </c>
      <c r="Q23" s="67">
        <f t="shared" si="5"/>
        <v>330</v>
      </c>
      <c r="R23" s="11">
        <f t="shared" si="6"/>
        <v>105</v>
      </c>
      <c r="S23" s="12">
        <f t="shared" si="7"/>
        <v>225</v>
      </c>
      <c r="T23" s="13">
        <f t="shared" si="8"/>
        <v>330</v>
      </c>
    </row>
    <row r="24" spans="1:20" ht="12.75">
      <c r="A24" s="4" t="s">
        <v>140</v>
      </c>
      <c r="B24" s="11">
        <v>0</v>
      </c>
      <c r="C24" s="12">
        <v>0</v>
      </c>
      <c r="D24" s="11">
        <v>0</v>
      </c>
      <c r="E24" s="12">
        <v>0</v>
      </c>
      <c r="F24" s="11">
        <f t="shared" si="0"/>
        <v>0</v>
      </c>
      <c r="G24" s="13">
        <f t="shared" si="1"/>
        <v>0</v>
      </c>
      <c r="H24" s="67">
        <f t="shared" si="2"/>
        <v>0</v>
      </c>
      <c r="I24" s="11">
        <v>96</v>
      </c>
      <c r="J24" s="12">
        <v>114</v>
      </c>
      <c r="K24" s="11">
        <v>68</v>
      </c>
      <c r="L24" s="12">
        <v>107</v>
      </c>
      <c r="M24" s="11">
        <v>0</v>
      </c>
      <c r="N24" s="12">
        <v>0</v>
      </c>
      <c r="O24" s="11">
        <f t="shared" si="3"/>
        <v>164</v>
      </c>
      <c r="P24" s="13">
        <f t="shared" si="4"/>
        <v>221</v>
      </c>
      <c r="Q24" s="67">
        <f t="shared" si="5"/>
        <v>385</v>
      </c>
      <c r="R24" s="11">
        <f t="shared" si="6"/>
        <v>164</v>
      </c>
      <c r="S24" s="12">
        <f t="shared" si="7"/>
        <v>221</v>
      </c>
      <c r="T24" s="13">
        <f t="shared" si="8"/>
        <v>385</v>
      </c>
    </row>
    <row r="25" spans="1:20" ht="12.75">
      <c r="A25" s="4" t="s">
        <v>141</v>
      </c>
      <c r="B25" s="11">
        <v>0</v>
      </c>
      <c r="C25" s="12">
        <v>0</v>
      </c>
      <c r="D25" s="11">
        <v>0</v>
      </c>
      <c r="E25" s="12">
        <v>0</v>
      </c>
      <c r="F25" s="11">
        <f t="shared" si="0"/>
        <v>0</v>
      </c>
      <c r="G25" s="13">
        <f t="shared" si="1"/>
        <v>0</v>
      </c>
      <c r="H25" s="67">
        <f t="shared" si="2"/>
        <v>0</v>
      </c>
      <c r="I25" s="11">
        <v>2</v>
      </c>
      <c r="J25" s="12">
        <v>2</v>
      </c>
      <c r="K25" s="11">
        <v>1</v>
      </c>
      <c r="L25" s="12">
        <v>4</v>
      </c>
      <c r="M25" s="11">
        <v>0</v>
      </c>
      <c r="N25" s="12">
        <v>0</v>
      </c>
      <c r="O25" s="11">
        <f t="shared" si="3"/>
        <v>3</v>
      </c>
      <c r="P25" s="13">
        <f t="shared" si="4"/>
        <v>6</v>
      </c>
      <c r="Q25" s="67">
        <f t="shared" si="5"/>
        <v>9</v>
      </c>
      <c r="R25" s="11">
        <f t="shared" si="6"/>
        <v>3</v>
      </c>
      <c r="S25" s="12">
        <f t="shared" si="7"/>
        <v>6</v>
      </c>
      <c r="T25" s="13">
        <f t="shared" si="8"/>
        <v>9</v>
      </c>
    </row>
    <row r="26" spans="1:20" ht="12.75">
      <c r="A26" s="4" t="s">
        <v>142</v>
      </c>
      <c r="B26" s="11">
        <v>0</v>
      </c>
      <c r="C26" s="12">
        <v>0</v>
      </c>
      <c r="D26" s="11">
        <v>0</v>
      </c>
      <c r="E26" s="12">
        <v>0</v>
      </c>
      <c r="F26" s="11">
        <f t="shared" si="0"/>
        <v>0</v>
      </c>
      <c r="G26" s="13">
        <f t="shared" si="1"/>
        <v>0</v>
      </c>
      <c r="H26" s="67">
        <f t="shared" si="2"/>
        <v>0</v>
      </c>
      <c r="I26" s="11">
        <v>98</v>
      </c>
      <c r="J26" s="12">
        <v>196</v>
      </c>
      <c r="K26" s="11">
        <v>90</v>
      </c>
      <c r="L26" s="12">
        <v>189</v>
      </c>
      <c r="M26" s="11">
        <v>0</v>
      </c>
      <c r="N26" s="12">
        <v>0</v>
      </c>
      <c r="O26" s="11">
        <f t="shared" si="3"/>
        <v>188</v>
      </c>
      <c r="P26" s="13">
        <f t="shared" si="4"/>
        <v>385</v>
      </c>
      <c r="Q26" s="67">
        <f t="shared" si="5"/>
        <v>573</v>
      </c>
      <c r="R26" s="11">
        <f t="shared" si="6"/>
        <v>188</v>
      </c>
      <c r="S26" s="12">
        <f t="shared" si="7"/>
        <v>385</v>
      </c>
      <c r="T26" s="13">
        <f t="shared" si="8"/>
        <v>573</v>
      </c>
    </row>
    <row r="27" spans="1:20" ht="12.75">
      <c r="A27" s="4" t="s">
        <v>143</v>
      </c>
      <c r="B27" s="11">
        <v>0</v>
      </c>
      <c r="C27" s="12">
        <v>0</v>
      </c>
      <c r="D27" s="11">
        <v>0</v>
      </c>
      <c r="E27" s="12">
        <v>0</v>
      </c>
      <c r="F27" s="11">
        <f t="shared" si="0"/>
        <v>0</v>
      </c>
      <c r="G27" s="13">
        <f t="shared" si="1"/>
        <v>0</v>
      </c>
      <c r="H27" s="67">
        <f t="shared" si="2"/>
        <v>0</v>
      </c>
      <c r="I27" s="11">
        <v>0</v>
      </c>
      <c r="J27" s="12">
        <v>1</v>
      </c>
      <c r="K27" s="11">
        <v>0</v>
      </c>
      <c r="L27" s="12">
        <v>1</v>
      </c>
      <c r="M27" s="11">
        <v>0</v>
      </c>
      <c r="N27" s="12">
        <v>0</v>
      </c>
      <c r="O27" s="11">
        <f t="shared" si="3"/>
        <v>0</v>
      </c>
      <c r="P27" s="13">
        <f t="shared" si="4"/>
        <v>2</v>
      </c>
      <c r="Q27" s="67">
        <f t="shared" si="5"/>
        <v>2</v>
      </c>
      <c r="R27" s="11">
        <f t="shared" si="6"/>
        <v>0</v>
      </c>
      <c r="S27" s="12">
        <f t="shared" si="7"/>
        <v>2</v>
      </c>
      <c r="T27" s="13">
        <f t="shared" si="8"/>
        <v>2</v>
      </c>
    </row>
    <row r="28" spans="1:20" ht="12.75">
      <c r="A28" s="4" t="s">
        <v>144</v>
      </c>
      <c r="B28" s="11">
        <v>282</v>
      </c>
      <c r="C28" s="12">
        <v>143</v>
      </c>
      <c r="D28" s="11">
        <v>234</v>
      </c>
      <c r="E28" s="12">
        <v>113</v>
      </c>
      <c r="F28" s="11">
        <f t="shared" si="0"/>
        <v>516</v>
      </c>
      <c r="G28" s="13">
        <f t="shared" si="1"/>
        <v>256</v>
      </c>
      <c r="H28" s="67">
        <f t="shared" si="2"/>
        <v>772</v>
      </c>
      <c r="I28" s="11">
        <v>215</v>
      </c>
      <c r="J28" s="12">
        <v>118</v>
      </c>
      <c r="K28" s="11">
        <v>176</v>
      </c>
      <c r="L28" s="12">
        <v>107</v>
      </c>
      <c r="M28" s="11">
        <v>0</v>
      </c>
      <c r="N28" s="12">
        <v>0</v>
      </c>
      <c r="O28" s="11">
        <f t="shared" si="3"/>
        <v>391</v>
      </c>
      <c r="P28" s="13">
        <f t="shared" si="4"/>
        <v>225</v>
      </c>
      <c r="Q28" s="67">
        <f t="shared" si="5"/>
        <v>616</v>
      </c>
      <c r="R28" s="11">
        <f t="shared" si="6"/>
        <v>907</v>
      </c>
      <c r="S28" s="12">
        <f t="shared" si="7"/>
        <v>481</v>
      </c>
      <c r="T28" s="13">
        <f t="shared" si="8"/>
        <v>1388</v>
      </c>
    </row>
    <row r="29" spans="1:20" ht="12.75">
      <c r="A29" s="4" t="s">
        <v>145</v>
      </c>
      <c r="B29" s="11">
        <v>1483</v>
      </c>
      <c r="C29" s="12">
        <v>1194</v>
      </c>
      <c r="D29" s="11">
        <v>1188</v>
      </c>
      <c r="E29" s="12">
        <v>977</v>
      </c>
      <c r="F29" s="11">
        <f t="shared" si="0"/>
        <v>2671</v>
      </c>
      <c r="G29" s="13">
        <f t="shared" si="1"/>
        <v>2171</v>
      </c>
      <c r="H29" s="67">
        <f t="shared" si="2"/>
        <v>4842</v>
      </c>
      <c r="I29" s="11">
        <v>0</v>
      </c>
      <c r="J29" s="12">
        <v>0</v>
      </c>
      <c r="K29" s="11">
        <v>0</v>
      </c>
      <c r="L29" s="12">
        <v>0</v>
      </c>
      <c r="M29" s="11">
        <v>0</v>
      </c>
      <c r="N29" s="12">
        <v>0</v>
      </c>
      <c r="O29" s="11">
        <f t="shared" si="3"/>
        <v>0</v>
      </c>
      <c r="P29" s="13">
        <f t="shared" si="4"/>
        <v>0</v>
      </c>
      <c r="Q29" s="67">
        <f t="shared" si="5"/>
        <v>0</v>
      </c>
      <c r="R29" s="11">
        <f t="shared" si="6"/>
        <v>2671</v>
      </c>
      <c r="S29" s="12">
        <f t="shared" si="7"/>
        <v>2171</v>
      </c>
      <c r="T29" s="13">
        <f t="shared" si="8"/>
        <v>4842</v>
      </c>
    </row>
    <row r="30" spans="1:20" ht="12.75">
      <c r="A30" s="4" t="s">
        <v>146</v>
      </c>
      <c r="B30" s="11">
        <v>11</v>
      </c>
      <c r="C30" s="12">
        <v>12</v>
      </c>
      <c r="D30" s="11">
        <v>17</v>
      </c>
      <c r="E30" s="12">
        <v>21</v>
      </c>
      <c r="F30" s="11">
        <f t="shared" si="0"/>
        <v>28</v>
      </c>
      <c r="G30" s="13">
        <f t="shared" si="1"/>
        <v>33</v>
      </c>
      <c r="H30" s="67">
        <f t="shared" si="2"/>
        <v>61</v>
      </c>
      <c r="I30" s="11">
        <v>12</v>
      </c>
      <c r="J30" s="12">
        <v>14</v>
      </c>
      <c r="K30" s="11">
        <v>14</v>
      </c>
      <c r="L30" s="12">
        <v>12</v>
      </c>
      <c r="M30" s="11">
        <v>0</v>
      </c>
      <c r="N30" s="12">
        <v>0</v>
      </c>
      <c r="O30" s="11">
        <f t="shared" si="3"/>
        <v>26</v>
      </c>
      <c r="P30" s="13">
        <f t="shared" si="4"/>
        <v>26</v>
      </c>
      <c r="Q30" s="67">
        <f t="shared" si="5"/>
        <v>52</v>
      </c>
      <c r="R30" s="11">
        <f t="shared" si="6"/>
        <v>54</v>
      </c>
      <c r="S30" s="12">
        <f t="shared" si="7"/>
        <v>59</v>
      </c>
      <c r="T30" s="13">
        <f t="shared" si="8"/>
        <v>113</v>
      </c>
    </row>
    <row r="31" spans="1:20" ht="12.75">
      <c r="A31" s="4" t="s">
        <v>147</v>
      </c>
      <c r="B31" s="11">
        <v>0</v>
      </c>
      <c r="C31" s="12">
        <v>0</v>
      </c>
      <c r="D31" s="11">
        <v>0</v>
      </c>
      <c r="E31" s="12">
        <v>0</v>
      </c>
      <c r="F31" s="11">
        <f t="shared" si="0"/>
        <v>0</v>
      </c>
      <c r="G31" s="13">
        <f t="shared" si="1"/>
        <v>0</v>
      </c>
      <c r="H31" s="67">
        <f t="shared" si="2"/>
        <v>0</v>
      </c>
      <c r="I31" s="11">
        <v>655</v>
      </c>
      <c r="J31" s="12">
        <v>556</v>
      </c>
      <c r="K31" s="11">
        <v>587</v>
      </c>
      <c r="L31" s="12">
        <v>488</v>
      </c>
      <c r="M31" s="11">
        <v>0</v>
      </c>
      <c r="N31" s="12">
        <v>0</v>
      </c>
      <c r="O31" s="11">
        <f t="shared" si="3"/>
        <v>1242</v>
      </c>
      <c r="P31" s="13">
        <f t="shared" si="4"/>
        <v>1044</v>
      </c>
      <c r="Q31" s="67">
        <f t="shared" si="5"/>
        <v>2286</v>
      </c>
      <c r="R31" s="11">
        <f t="shared" si="6"/>
        <v>1242</v>
      </c>
      <c r="S31" s="12">
        <f t="shared" si="7"/>
        <v>1044</v>
      </c>
      <c r="T31" s="13">
        <f t="shared" si="8"/>
        <v>2286</v>
      </c>
    </row>
    <row r="32" spans="1:20" s="21" customFormat="1" ht="12.75">
      <c r="A32" s="16" t="s">
        <v>27</v>
      </c>
      <c r="B32" s="17">
        <f>SUM(B10:B31)</f>
        <v>3699</v>
      </c>
      <c r="C32" s="18">
        <f aca="true" t="shared" si="9" ref="C32:T32">SUM(C10:C31)</f>
        <v>4224</v>
      </c>
      <c r="D32" s="17">
        <f t="shared" si="9"/>
        <v>3141</v>
      </c>
      <c r="E32" s="18">
        <f>SUM(E10:E31)</f>
        <v>3760</v>
      </c>
      <c r="F32" s="17">
        <f t="shared" si="9"/>
        <v>6840</v>
      </c>
      <c r="G32" s="18">
        <f t="shared" si="9"/>
        <v>7984</v>
      </c>
      <c r="H32" s="68">
        <f t="shared" si="9"/>
        <v>14824</v>
      </c>
      <c r="I32" s="17">
        <f t="shared" si="9"/>
        <v>2539</v>
      </c>
      <c r="J32" s="18">
        <f t="shared" si="9"/>
        <v>3341</v>
      </c>
      <c r="K32" s="17">
        <f t="shared" si="9"/>
        <v>2233</v>
      </c>
      <c r="L32" s="18">
        <f t="shared" si="9"/>
        <v>2912</v>
      </c>
      <c r="M32" s="17">
        <f t="shared" si="9"/>
        <v>48</v>
      </c>
      <c r="N32" s="18">
        <f t="shared" si="9"/>
        <v>65</v>
      </c>
      <c r="O32" s="17">
        <f>SUM(O10:O31)</f>
        <v>4820</v>
      </c>
      <c r="P32" s="18">
        <f t="shared" si="9"/>
        <v>6318</v>
      </c>
      <c r="Q32" s="68">
        <f t="shared" si="9"/>
        <v>11138</v>
      </c>
      <c r="R32" s="17">
        <f t="shared" si="9"/>
        <v>11660</v>
      </c>
      <c r="S32" s="18">
        <f t="shared" si="9"/>
        <v>14302</v>
      </c>
      <c r="T32" s="18">
        <f t="shared" si="9"/>
        <v>25962</v>
      </c>
    </row>
    <row r="44" spans="9:10" ht="12.75">
      <c r="I44" s="88"/>
      <c r="J44" s="88"/>
    </row>
    <row r="45" spans="9:13" ht="12.75">
      <c r="I45" s="88"/>
      <c r="J45" s="88"/>
      <c r="K45" s="88"/>
      <c r="L45" s="88"/>
      <c r="M45" s="88"/>
    </row>
    <row r="46" spans="10:12" ht="12.75">
      <c r="J46" s="88"/>
      <c r="K46" s="88"/>
      <c r="L46" s="88"/>
    </row>
    <row r="47" spans="10:12" ht="12.75">
      <c r="J47" s="88"/>
      <c r="K47" s="88"/>
      <c r="L47" s="88"/>
    </row>
    <row r="48" spans="10:12" ht="12.75">
      <c r="J48" s="88"/>
      <c r="K48" s="88"/>
      <c r="L48" s="88"/>
    </row>
    <row r="49" spans="8:13" ht="12.75">
      <c r="H49" s="88"/>
      <c r="I49" s="88"/>
      <c r="J49" s="88"/>
      <c r="K49" s="88"/>
      <c r="L49" s="88"/>
      <c r="M49" s="88"/>
    </row>
    <row r="50" spans="10:12" ht="12.75">
      <c r="J50" s="88"/>
      <c r="K50" s="88"/>
      <c r="L50" s="88"/>
    </row>
    <row r="51" spans="10:12" ht="12.75">
      <c r="J51" s="88"/>
      <c r="K51" s="88"/>
      <c r="L51" s="88"/>
    </row>
    <row r="52" spans="10:12" ht="12.75">
      <c r="J52" s="88"/>
      <c r="K52" s="88"/>
      <c r="L52" s="88"/>
    </row>
    <row r="53" spans="10:12" ht="12.75">
      <c r="J53" s="88"/>
      <c r="K53" s="88"/>
      <c r="L53" s="88"/>
    </row>
    <row r="54" spans="10:12" ht="12.75">
      <c r="J54" s="88"/>
      <c r="K54" s="88"/>
      <c r="L54" s="88"/>
    </row>
    <row r="55" spans="8:13" ht="12.75">
      <c r="H55" s="88"/>
      <c r="I55" s="88"/>
      <c r="J55" s="88"/>
      <c r="K55" s="88"/>
      <c r="L55" s="88"/>
      <c r="M55" s="88"/>
    </row>
    <row r="56" spans="10:12" ht="12.75">
      <c r="J56" s="88"/>
      <c r="K56" s="88"/>
      <c r="L56" s="88"/>
    </row>
    <row r="57" spans="10:12" ht="12.75">
      <c r="J57" s="88"/>
      <c r="K57" s="88"/>
      <c r="L57" s="88"/>
    </row>
    <row r="58" spans="10:12" ht="12.75">
      <c r="J58" s="88"/>
      <c r="K58" s="88"/>
      <c r="L58" s="88"/>
    </row>
    <row r="59" spans="10:12" ht="12.75">
      <c r="J59" s="88"/>
      <c r="K59" s="88"/>
      <c r="L59" s="88"/>
    </row>
    <row r="60" spans="10:12" ht="12.75">
      <c r="J60" s="88"/>
      <c r="K60" s="88"/>
      <c r="L60" s="88"/>
    </row>
    <row r="61" spans="8:12" ht="12.75">
      <c r="H61" s="88"/>
      <c r="J61" s="88"/>
      <c r="K61" s="88"/>
      <c r="L61" s="88"/>
    </row>
    <row r="62" spans="10:12" ht="12.75">
      <c r="J62" s="88"/>
      <c r="K62" s="88"/>
      <c r="L62" s="88"/>
    </row>
    <row r="63" spans="8:13" ht="12.75">
      <c r="H63" s="88"/>
      <c r="I63" s="88"/>
      <c r="J63" s="88"/>
      <c r="K63" s="88"/>
      <c r="L63" s="88"/>
      <c r="M63" s="88"/>
    </row>
    <row r="64" spans="10:12" ht="12.75">
      <c r="J64" s="88"/>
      <c r="K64" s="88"/>
      <c r="L64" s="88"/>
    </row>
    <row r="65" spans="10:12" ht="12.75">
      <c r="J65" s="88"/>
      <c r="K65" s="88"/>
      <c r="L65" s="88"/>
    </row>
    <row r="66" spans="10:12" ht="12.75">
      <c r="J66" s="88"/>
      <c r="K66" s="88"/>
      <c r="L66" s="88"/>
    </row>
  </sheetData>
  <sheetProtection/>
  <mergeCells count="13">
    <mergeCell ref="B7:H7"/>
    <mergeCell ref="O8:Q8"/>
    <mergeCell ref="I7:Q7"/>
    <mergeCell ref="I8:J8"/>
    <mergeCell ref="K8:L8"/>
    <mergeCell ref="M8:N8"/>
    <mergeCell ref="R7:T7"/>
    <mergeCell ref="A2:T2"/>
    <mergeCell ref="A3:T3"/>
    <mergeCell ref="A5:T5"/>
    <mergeCell ref="F8:H8"/>
    <mergeCell ref="D8:E8"/>
    <mergeCell ref="B8:C8"/>
  </mergeCells>
  <printOptions horizontalCentered="1"/>
  <pageMargins left="0" right="0" top="0.5905511811023623" bottom="0.7874015748031497" header="0.5118110236220472" footer="0.5118110236220472"/>
  <pageSetup fitToHeight="1" fitToWidth="1" horizontalDpi="600" verticalDpi="600" orientation="landscape" paperSize="9" scale="79" r:id="rId1"/>
  <headerFooter alignWithMargins="0"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1" width="32.7109375" style="4" customWidth="1"/>
    <col min="2" max="7" width="7.8515625" style="0" customWidth="1"/>
    <col min="8" max="8" width="7.8515625" style="4" customWidth="1"/>
    <col min="9" max="18" width="7.8515625" style="0" customWidth="1"/>
    <col min="19" max="19" width="7.8515625" style="4" customWidth="1"/>
    <col min="20" max="21" width="7.8515625" style="0" customWidth="1"/>
    <col min="22" max="22" width="7.8515625" style="4" customWidth="1"/>
    <col min="23" max="44" width="7.8515625" style="0" customWidth="1"/>
    <col min="45" max="45" width="17.00390625" style="0" customWidth="1"/>
    <col min="46" max="47" width="11.421875" style="0" customWidth="1"/>
    <col min="48" max="48" width="9.57421875" style="0" customWidth="1"/>
    <col min="49" max="49" width="16.00390625" style="0" customWidth="1"/>
    <col min="50" max="50" width="10.57421875" style="0" customWidth="1"/>
  </cols>
  <sheetData>
    <row r="1" ht="12.75">
      <c r="A1" s="3" t="s">
        <v>471</v>
      </c>
    </row>
    <row r="2" spans="1:22" ht="12.75">
      <c r="A2" s="298" t="s">
        <v>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</row>
    <row r="3" spans="1:22" ht="12.75">
      <c r="A3" s="298" t="s">
        <v>25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</row>
    <row r="4" ht="12.75">
      <c r="A4" s="3"/>
    </row>
    <row r="5" spans="1:22" ht="12.75">
      <c r="A5" s="298" t="s">
        <v>69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</row>
    <row r="6" ht="13.5" thickBot="1"/>
    <row r="7" spans="1:22" ht="12.75">
      <c r="A7" s="5"/>
      <c r="B7" s="303" t="s">
        <v>66</v>
      </c>
      <c r="C7" s="304"/>
      <c r="D7" s="304"/>
      <c r="E7" s="304"/>
      <c r="F7" s="304"/>
      <c r="G7" s="304"/>
      <c r="H7" s="305"/>
      <c r="I7" s="306" t="s">
        <v>67</v>
      </c>
      <c r="J7" s="307"/>
      <c r="K7" s="307"/>
      <c r="L7" s="307"/>
      <c r="M7" s="307"/>
      <c r="N7" s="307"/>
      <c r="O7" s="307"/>
      <c r="P7" s="307"/>
      <c r="Q7" s="307"/>
      <c r="R7" s="307"/>
      <c r="S7" s="308"/>
      <c r="T7" s="306" t="s">
        <v>30</v>
      </c>
      <c r="U7" s="307"/>
      <c r="V7" s="307"/>
    </row>
    <row r="8" spans="2:22" ht="12.75">
      <c r="B8" s="300" t="s">
        <v>5</v>
      </c>
      <c r="C8" s="302"/>
      <c r="D8" s="300" t="s">
        <v>26</v>
      </c>
      <c r="E8" s="301"/>
      <c r="F8" s="300" t="s">
        <v>27</v>
      </c>
      <c r="G8" s="301"/>
      <c r="H8" s="302"/>
      <c r="I8" s="300" t="s">
        <v>5</v>
      </c>
      <c r="J8" s="302"/>
      <c r="K8" s="300" t="s">
        <v>26</v>
      </c>
      <c r="L8" s="301"/>
      <c r="M8" s="300" t="s">
        <v>29</v>
      </c>
      <c r="N8" s="301"/>
      <c r="O8" s="300" t="s">
        <v>107</v>
      </c>
      <c r="P8" s="302"/>
      <c r="Q8" s="300" t="s">
        <v>27</v>
      </c>
      <c r="R8" s="301"/>
      <c r="S8" s="302"/>
      <c r="T8" s="49"/>
      <c r="U8" s="52"/>
      <c r="V8" s="53"/>
    </row>
    <row r="9" spans="1:22" s="56" customFormat="1" ht="12.75">
      <c r="A9" s="77" t="s">
        <v>33</v>
      </c>
      <c r="B9" s="54" t="s">
        <v>0</v>
      </c>
      <c r="C9" s="55" t="s">
        <v>1</v>
      </c>
      <c r="D9" s="54" t="s">
        <v>0</v>
      </c>
      <c r="E9" s="55" t="s">
        <v>1</v>
      </c>
      <c r="F9" s="8" t="s">
        <v>0</v>
      </c>
      <c r="G9" s="6" t="s">
        <v>1</v>
      </c>
      <c r="H9" s="48" t="s">
        <v>28</v>
      </c>
      <c r="I9" s="54" t="s">
        <v>0</v>
      </c>
      <c r="J9" s="55" t="s">
        <v>1</v>
      </c>
      <c r="K9" s="54" t="s">
        <v>0</v>
      </c>
      <c r="L9" s="55" t="s">
        <v>1</v>
      </c>
      <c r="M9" s="54" t="s">
        <v>0</v>
      </c>
      <c r="N9" s="55" t="s">
        <v>1</v>
      </c>
      <c r="O9" s="54" t="s">
        <v>0</v>
      </c>
      <c r="P9" s="55" t="s">
        <v>1</v>
      </c>
      <c r="Q9" s="8" t="s">
        <v>0</v>
      </c>
      <c r="R9" s="6" t="s">
        <v>1</v>
      </c>
      <c r="S9" s="48" t="s">
        <v>28</v>
      </c>
      <c r="T9" s="8" t="s">
        <v>0</v>
      </c>
      <c r="U9" s="6" t="s">
        <v>1</v>
      </c>
      <c r="V9" s="6" t="s">
        <v>28</v>
      </c>
    </row>
    <row r="10" spans="1:22" ht="12.75">
      <c r="A10" s="1" t="s">
        <v>149</v>
      </c>
      <c r="B10" s="9">
        <v>0</v>
      </c>
      <c r="C10" s="10">
        <v>0</v>
      </c>
      <c r="D10" s="9">
        <v>0</v>
      </c>
      <c r="E10" s="10">
        <v>0</v>
      </c>
      <c r="F10" s="69">
        <f aca="true" t="shared" si="0" ref="F10:F24">SUM(B10,D10)</f>
        <v>0</v>
      </c>
      <c r="G10" s="70">
        <f aca="true" t="shared" si="1" ref="G10:G24">SUM(C10,E10)</f>
        <v>0</v>
      </c>
      <c r="H10" s="70">
        <f aca="true" t="shared" si="2" ref="H10:H24">SUM(F10:G10)</f>
        <v>0</v>
      </c>
      <c r="I10" s="9">
        <v>4</v>
      </c>
      <c r="J10" s="10">
        <v>12</v>
      </c>
      <c r="K10" s="9">
        <v>1</v>
      </c>
      <c r="L10" s="10">
        <v>5</v>
      </c>
      <c r="M10" s="82">
        <v>0</v>
      </c>
      <c r="N10" s="116">
        <v>0</v>
      </c>
      <c r="O10" s="82">
        <v>0</v>
      </c>
      <c r="P10" s="83">
        <v>0</v>
      </c>
      <c r="Q10" s="69">
        <f>SUM(I10,K10,M10,O10)</f>
        <v>5</v>
      </c>
      <c r="R10" s="70">
        <f>SUM(J10,L10,N10,P10)</f>
        <v>17</v>
      </c>
      <c r="S10" s="70">
        <f>SUM(Q10:R10)</f>
        <v>22</v>
      </c>
      <c r="T10" s="69">
        <f>SUM(Q10,F10)</f>
        <v>5</v>
      </c>
      <c r="U10" s="70">
        <f>SUM(R10,G10)</f>
        <v>17</v>
      </c>
      <c r="V10" s="70">
        <f>SUM(S10,H10)</f>
        <v>22</v>
      </c>
    </row>
    <row r="11" spans="1:22" ht="12.75">
      <c r="A11" s="4" t="s">
        <v>150</v>
      </c>
      <c r="B11" s="11">
        <v>0</v>
      </c>
      <c r="C11" s="12">
        <v>0</v>
      </c>
      <c r="D11" s="11">
        <v>0</v>
      </c>
      <c r="E11" s="12">
        <v>0</v>
      </c>
      <c r="F11" s="11">
        <f t="shared" si="0"/>
        <v>0</v>
      </c>
      <c r="G11" s="12">
        <f t="shared" si="1"/>
        <v>0</v>
      </c>
      <c r="H11" s="13">
        <f t="shared" si="2"/>
        <v>0</v>
      </c>
      <c r="I11" s="11">
        <v>3</v>
      </c>
      <c r="J11" s="12">
        <v>9</v>
      </c>
      <c r="K11" s="11">
        <v>2</v>
      </c>
      <c r="L11" s="12">
        <v>7</v>
      </c>
      <c r="M11" s="84">
        <v>0</v>
      </c>
      <c r="N11" s="91">
        <v>0</v>
      </c>
      <c r="O11" s="84">
        <v>0</v>
      </c>
      <c r="P11" s="85">
        <v>0</v>
      </c>
      <c r="Q11" s="11">
        <f aca="true" t="shared" si="3" ref="Q11:Q24">SUM(I11,K11,M11,O11)</f>
        <v>5</v>
      </c>
      <c r="R11" s="12">
        <f aca="true" t="shared" si="4" ref="R11:R24">SUM(J11,L11,N11,P11)</f>
        <v>16</v>
      </c>
      <c r="S11" s="13">
        <f aca="true" t="shared" si="5" ref="S11:S24">SUM(Q11:R11)</f>
        <v>21</v>
      </c>
      <c r="T11" s="11">
        <f aca="true" t="shared" si="6" ref="T11:T25">SUM(Q11,F11)</f>
        <v>5</v>
      </c>
      <c r="U11" s="12">
        <f aca="true" t="shared" si="7" ref="U11:U25">SUM(R11,G11)</f>
        <v>16</v>
      </c>
      <c r="V11" s="13">
        <f aca="true" t="shared" si="8" ref="V11:V25">SUM(S11,H11)</f>
        <v>21</v>
      </c>
    </row>
    <row r="12" spans="1:22" ht="12.75">
      <c r="A12" s="4" t="s">
        <v>151</v>
      </c>
      <c r="B12" s="11">
        <v>6</v>
      </c>
      <c r="C12" s="12">
        <v>7</v>
      </c>
      <c r="D12" s="11">
        <v>6</v>
      </c>
      <c r="E12" s="12">
        <v>15</v>
      </c>
      <c r="F12" s="11">
        <f t="shared" si="0"/>
        <v>12</v>
      </c>
      <c r="G12" s="12">
        <f t="shared" si="1"/>
        <v>22</v>
      </c>
      <c r="H12" s="13">
        <f t="shared" si="2"/>
        <v>34</v>
      </c>
      <c r="I12" s="11">
        <v>9</v>
      </c>
      <c r="J12" s="12">
        <v>16</v>
      </c>
      <c r="K12" s="11">
        <v>4</v>
      </c>
      <c r="L12" s="12">
        <v>13</v>
      </c>
      <c r="M12" s="84">
        <v>0</v>
      </c>
      <c r="N12" s="91">
        <v>0</v>
      </c>
      <c r="O12" s="84">
        <v>0</v>
      </c>
      <c r="P12" s="85">
        <v>0</v>
      </c>
      <c r="Q12" s="11">
        <f t="shared" si="3"/>
        <v>13</v>
      </c>
      <c r="R12" s="12">
        <f t="shared" si="4"/>
        <v>29</v>
      </c>
      <c r="S12" s="13">
        <f t="shared" si="5"/>
        <v>42</v>
      </c>
      <c r="T12" s="11">
        <f t="shared" si="6"/>
        <v>25</v>
      </c>
      <c r="U12" s="12">
        <f t="shared" si="7"/>
        <v>51</v>
      </c>
      <c r="V12" s="13">
        <f t="shared" si="8"/>
        <v>76</v>
      </c>
    </row>
    <row r="13" spans="1:22" ht="12.75">
      <c r="A13" s="4" t="s">
        <v>152</v>
      </c>
      <c r="B13" s="11">
        <v>15</v>
      </c>
      <c r="C13" s="12">
        <v>7</v>
      </c>
      <c r="D13" s="11">
        <v>19</v>
      </c>
      <c r="E13" s="12">
        <v>12</v>
      </c>
      <c r="F13" s="11">
        <f t="shared" si="0"/>
        <v>34</v>
      </c>
      <c r="G13" s="12">
        <f t="shared" si="1"/>
        <v>19</v>
      </c>
      <c r="H13" s="13">
        <f t="shared" si="2"/>
        <v>53</v>
      </c>
      <c r="I13" s="11">
        <v>13</v>
      </c>
      <c r="J13" s="12">
        <v>16</v>
      </c>
      <c r="K13" s="11">
        <v>15</v>
      </c>
      <c r="L13" s="12">
        <v>10</v>
      </c>
      <c r="M13" s="84">
        <v>0</v>
      </c>
      <c r="N13" s="91">
        <v>0</v>
      </c>
      <c r="O13" s="84">
        <v>0</v>
      </c>
      <c r="P13" s="85">
        <v>0</v>
      </c>
      <c r="Q13" s="11">
        <f t="shared" si="3"/>
        <v>28</v>
      </c>
      <c r="R13" s="12">
        <f t="shared" si="4"/>
        <v>26</v>
      </c>
      <c r="S13" s="13">
        <f t="shared" si="5"/>
        <v>54</v>
      </c>
      <c r="T13" s="11">
        <f t="shared" si="6"/>
        <v>62</v>
      </c>
      <c r="U13" s="12">
        <f t="shared" si="7"/>
        <v>45</v>
      </c>
      <c r="V13" s="13">
        <f t="shared" si="8"/>
        <v>107</v>
      </c>
    </row>
    <row r="14" spans="1:22" ht="12.75">
      <c r="A14" s="4" t="s">
        <v>153</v>
      </c>
      <c r="B14" s="11">
        <v>23</v>
      </c>
      <c r="C14" s="12">
        <v>88</v>
      </c>
      <c r="D14" s="11">
        <v>36</v>
      </c>
      <c r="E14" s="12">
        <v>89</v>
      </c>
      <c r="F14" s="11">
        <f t="shared" si="0"/>
        <v>59</v>
      </c>
      <c r="G14" s="12">
        <f t="shared" si="1"/>
        <v>177</v>
      </c>
      <c r="H14" s="13">
        <f t="shared" si="2"/>
        <v>236</v>
      </c>
      <c r="I14" s="11">
        <v>0</v>
      </c>
      <c r="J14" s="12">
        <v>0</v>
      </c>
      <c r="K14" s="11">
        <v>0</v>
      </c>
      <c r="L14" s="12">
        <v>0</v>
      </c>
      <c r="M14" s="84">
        <v>0</v>
      </c>
      <c r="N14" s="91">
        <v>0</v>
      </c>
      <c r="O14" s="84">
        <v>0</v>
      </c>
      <c r="P14" s="85">
        <v>0</v>
      </c>
      <c r="Q14" s="11">
        <f t="shared" si="3"/>
        <v>0</v>
      </c>
      <c r="R14" s="12">
        <f t="shared" si="4"/>
        <v>0</v>
      </c>
      <c r="S14" s="13">
        <f t="shared" si="5"/>
        <v>0</v>
      </c>
      <c r="T14" s="11">
        <f t="shared" si="6"/>
        <v>59</v>
      </c>
      <c r="U14" s="12">
        <f t="shared" si="7"/>
        <v>177</v>
      </c>
      <c r="V14" s="13">
        <f t="shared" si="8"/>
        <v>236</v>
      </c>
    </row>
    <row r="15" spans="1:22" ht="12.75">
      <c r="A15" s="4" t="s">
        <v>154</v>
      </c>
      <c r="B15" s="11">
        <v>8</v>
      </c>
      <c r="C15" s="12">
        <v>29</v>
      </c>
      <c r="D15" s="11">
        <v>12</v>
      </c>
      <c r="E15" s="12">
        <v>29</v>
      </c>
      <c r="F15" s="11">
        <f t="shared" si="0"/>
        <v>20</v>
      </c>
      <c r="G15" s="12">
        <f t="shared" si="1"/>
        <v>58</v>
      </c>
      <c r="H15" s="13">
        <f t="shared" si="2"/>
        <v>78</v>
      </c>
      <c r="I15" s="11">
        <v>0</v>
      </c>
      <c r="J15" s="12">
        <v>0</v>
      </c>
      <c r="K15" s="11">
        <v>0</v>
      </c>
      <c r="L15" s="12">
        <v>0</v>
      </c>
      <c r="M15" s="84">
        <v>0</v>
      </c>
      <c r="N15" s="91">
        <v>0</v>
      </c>
      <c r="O15" s="84">
        <v>0</v>
      </c>
      <c r="P15" s="85">
        <v>0</v>
      </c>
      <c r="Q15" s="11">
        <f t="shared" si="3"/>
        <v>0</v>
      </c>
      <c r="R15" s="12">
        <f t="shared" si="4"/>
        <v>0</v>
      </c>
      <c r="S15" s="13">
        <f t="shared" si="5"/>
        <v>0</v>
      </c>
      <c r="T15" s="11">
        <f t="shared" si="6"/>
        <v>20</v>
      </c>
      <c r="U15" s="12">
        <f t="shared" si="7"/>
        <v>58</v>
      </c>
      <c r="V15" s="13">
        <f t="shared" si="8"/>
        <v>78</v>
      </c>
    </row>
    <row r="16" spans="1:22" ht="12.75">
      <c r="A16" s="4" t="s">
        <v>155</v>
      </c>
      <c r="B16" s="11">
        <v>0</v>
      </c>
      <c r="C16" s="12">
        <v>0</v>
      </c>
      <c r="D16" s="11">
        <v>0</v>
      </c>
      <c r="E16" s="12">
        <v>0</v>
      </c>
      <c r="F16" s="11">
        <f t="shared" si="0"/>
        <v>0</v>
      </c>
      <c r="G16" s="12">
        <f t="shared" si="1"/>
        <v>0</v>
      </c>
      <c r="H16" s="13">
        <f t="shared" si="2"/>
        <v>0</v>
      </c>
      <c r="I16" s="11">
        <v>7</v>
      </c>
      <c r="J16" s="12">
        <v>19</v>
      </c>
      <c r="K16" s="11">
        <v>2</v>
      </c>
      <c r="L16" s="12">
        <v>18</v>
      </c>
      <c r="M16" s="84">
        <v>0</v>
      </c>
      <c r="N16" s="91">
        <v>0</v>
      </c>
      <c r="O16" s="84">
        <v>0</v>
      </c>
      <c r="P16" s="85">
        <v>0</v>
      </c>
      <c r="Q16" s="11">
        <f t="shared" si="3"/>
        <v>9</v>
      </c>
      <c r="R16" s="12">
        <f t="shared" si="4"/>
        <v>37</v>
      </c>
      <c r="S16" s="13">
        <f t="shared" si="5"/>
        <v>46</v>
      </c>
      <c r="T16" s="11">
        <f t="shared" si="6"/>
        <v>9</v>
      </c>
      <c r="U16" s="12">
        <f t="shared" si="7"/>
        <v>37</v>
      </c>
      <c r="V16" s="13">
        <f t="shared" si="8"/>
        <v>46</v>
      </c>
    </row>
    <row r="17" spans="1:22" ht="12.75">
      <c r="A17" s="4" t="s">
        <v>156</v>
      </c>
      <c r="B17" s="11">
        <v>0</v>
      </c>
      <c r="C17" s="12">
        <v>0</v>
      </c>
      <c r="D17" s="11">
        <v>0</v>
      </c>
      <c r="E17" s="12">
        <v>0</v>
      </c>
      <c r="F17" s="11">
        <f aca="true" t="shared" si="9" ref="F17:G19">SUM(B17,D17)</f>
        <v>0</v>
      </c>
      <c r="G17" s="12">
        <f t="shared" si="9"/>
        <v>0</v>
      </c>
      <c r="H17" s="13">
        <f>SUM(F17:G17)</f>
        <v>0</v>
      </c>
      <c r="I17" s="11">
        <v>0</v>
      </c>
      <c r="J17" s="12">
        <v>0</v>
      </c>
      <c r="K17" s="11">
        <v>0</v>
      </c>
      <c r="L17" s="12">
        <v>0</v>
      </c>
      <c r="M17" s="84">
        <v>9</v>
      </c>
      <c r="N17" s="78">
        <v>17</v>
      </c>
      <c r="O17" s="84">
        <v>0</v>
      </c>
      <c r="P17" s="85">
        <v>0</v>
      </c>
      <c r="Q17" s="11">
        <f aca="true" t="shared" si="10" ref="Q17:R19">SUM(I17,K17,M17,O17)</f>
        <v>9</v>
      </c>
      <c r="R17" s="12">
        <f t="shared" si="10"/>
        <v>17</v>
      </c>
      <c r="S17" s="13">
        <f>SUM(Q17:R17)</f>
        <v>26</v>
      </c>
      <c r="T17" s="11">
        <f aca="true" t="shared" si="11" ref="T17:V19">SUM(Q17,F17)</f>
        <v>9</v>
      </c>
      <c r="U17" s="12">
        <f t="shared" si="11"/>
        <v>17</v>
      </c>
      <c r="V17" s="13">
        <f t="shared" si="11"/>
        <v>26</v>
      </c>
    </row>
    <row r="18" spans="1:22" ht="12.75">
      <c r="A18" s="4" t="s">
        <v>157</v>
      </c>
      <c r="B18" s="11">
        <v>0</v>
      </c>
      <c r="C18" s="12">
        <v>0</v>
      </c>
      <c r="D18" s="11">
        <v>0</v>
      </c>
      <c r="E18" s="12">
        <v>0</v>
      </c>
      <c r="F18" s="11">
        <f t="shared" si="9"/>
        <v>0</v>
      </c>
      <c r="G18" s="12">
        <f t="shared" si="9"/>
        <v>0</v>
      </c>
      <c r="H18" s="13">
        <f>SUM(F18:G18)</f>
        <v>0</v>
      </c>
      <c r="I18" s="11">
        <v>0</v>
      </c>
      <c r="J18" s="12">
        <v>0</v>
      </c>
      <c r="K18" s="11">
        <v>0</v>
      </c>
      <c r="L18" s="12">
        <v>0</v>
      </c>
      <c r="M18" s="84">
        <v>21</v>
      </c>
      <c r="N18" s="78">
        <v>29</v>
      </c>
      <c r="O18" s="84">
        <v>0</v>
      </c>
      <c r="P18" s="85">
        <v>0</v>
      </c>
      <c r="Q18" s="11">
        <f t="shared" si="10"/>
        <v>21</v>
      </c>
      <c r="R18" s="12">
        <f t="shared" si="10"/>
        <v>29</v>
      </c>
      <c r="S18" s="13">
        <f>SUM(Q18:R18)</f>
        <v>50</v>
      </c>
      <c r="T18" s="11">
        <f t="shared" si="11"/>
        <v>21</v>
      </c>
      <c r="U18" s="12">
        <f t="shared" si="11"/>
        <v>29</v>
      </c>
      <c r="V18" s="13">
        <f t="shared" si="11"/>
        <v>50</v>
      </c>
    </row>
    <row r="19" spans="1:22" ht="12.75">
      <c r="A19" s="4" t="s">
        <v>376</v>
      </c>
      <c r="B19" s="11">
        <v>0</v>
      </c>
      <c r="C19" s="12">
        <v>0</v>
      </c>
      <c r="D19" s="11">
        <v>0</v>
      </c>
      <c r="E19" s="12">
        <v>0</v>
      </c>
      <c r="F19" s="11">
        <f t="shared" si="9"/>
        <v>0</v>
      </c>
      <c r="G19" s="12">
        <f t="shared" si="9"/>
        <v>0</v>
      </c>
      <c r="H19" s="13">
        <f>SUM(F19:G19)</f>
        <v>0</v>
      </c>
      <c r="I19" s="11">
        <v>0</v>
      </c>
      <c r="J19" s="12">
        <v>0</v>
      </c>
      <c r="K19" s="11">
        <v>0</v>
      </c>
      <c r="L19" s="12">
        <v>0</v>
      </c>
      <c r="M19" s="84">
        <v>8</v>
      </c>
      <c r="N19" s="78">
        <v>13</v>
      </c>
      <c r="O19" s="84">
        <v>0</v>
      </c>
      <c r="P19" s="85">
        <v>0</v>
      </c>
      <c r="Q19" s="11">
        <f t="shared" si="10"/>
        <v>8</v>
      </c>
      <c r="R19" s="12">
        <f t="shared" si="10"/>
        <v>13</v>
      </c>
      <c r="S19" s="13">
        <f>SUM(Q19:R19)</f>
        <v>21</v>
      </c>
      <c r="T19" s="11">
        <f t="shared" si="11"/>
        <v>8</v>
      </c>
      <c r="U19" s="12">
        <f t="shared" si="11"/>
        <v>13</v>
      </c>
      <c r="V19" s="13">
        <f t="shared" si="11"/>
        <v>21</v>
      </c>
    </row>
    <row r="20" spans="1:22" ht="12.75">
      <c r="A20" s="4" t="s">
        <v>158</v>
      </c>
      <c r="B20" s="11">
        <v>4</v>
      </c>
      <c r="C20" s="12">
        <v>38</v>
      </c>
      <c r="D20" s="11">
        <v>4</v>
      </c>
      <c r="E20" s="12">
        <v>28</v>
      </c>
      <c r="F20" s="11">
        <f t="shared" si="0"/>
        <v>8</v>
      </c>
      <c r="G20" s="12">
        <f t="shared" si="1"/>
        <v>66</v>
      </c>
      <c r="H20" s="13">
        <f t="shared" si="2"/>
        <v>74</v>
      </c>
      <c r="I20" s="11">
        <v>3</v>
      </c>
      <c r="J20" s="12">
        <v>41</v>
      </c>
      <c r="K20" s="11">
        <v>3</v>
      </c>
      <c r="L20" s="12">
        <v>21</v>
      </c>
      <c r="M20" s="84">
        <v>0</v>
      </c>
      <c r="N20" s="85">
        <v>0</v>
      </c>
      <c r="O20" s="84">
        <v>0</v>
      </c>
      <c r="P20" s="85">
        <v>0</v>
      </c>
      <c r="Q20" s="11">
        <f t="shared" si="3"/>
        <v>6</v>
      </c>
      <c r="R20" s="12">
        <f t="shared" si="4"/>
        <v>62</v>
      </c>
      <c r="S20" s="13">
        <f t="shared" si="5"/>
        <v>68</v>
      </c>
      <c r="T20" s="11">
        <f t="shared" si="6"/>
        <v>14</v>
      </c>
      <c r="U20" s="12">
        <f t="shared" si="7"/>
        <v>128</v>
      </c>
      <c r="V20" s="13">
        <f t="shared" si="8"/>
        <v>142</v>
      </c>
    </row>
    <row r="21" spans="1:22" ht="12.75">
      <c r="A21" s="4" t="s">
        <v>160</v>
      </c>
      <c r="B21" s="11">
        <v>28</v>
      </c>
      <c r="C21" s="12">
        <v>29</v>
      </c>
      <c r="D21" s="11">
        <v>35</v>
      </c>
      <c r="E21" s="12">
        <v>28</v>
      </c>
      <c r="F21" s="11">
        <f t="shared" si="0"/>
        <v>63</v>
      </c>
      <c r="G21" s="12">
        <f t="shared" si="1"/>
        <v>57</v>
      </c>
      <c r="H21" s="13">
        <f t="shared" si="2"/>
        <v>120</v>
      </c>
      <c r="I21" s="11">
        <v>60</v>
      </c>
      <c r="J21" s="12">
        <v>62</v>
      </c>
      <c r="K21" s="11">
        <v>53</v>
      </c>
      <c r="L21" s="12">
        <v>36</v>
      </c>
      <c r="M21" s="84">
        <v>0</v>
      </c>
      <c r="N21" s="85">
        <v>0</v>
      </c>
      <c r="O21" s="84">
        <v>0</v>
      </c>
      <c r="P21" s="85">
        <v>0</v>
      </c>
      <c r="Q21" s="11">
        <f t="shared" si="3"/>
        <v>113</v>
      </c>
      <c r="R21" s="12">
        <f t="shared" si="4"/>
        <v>98</v>
      </c>
      <c r="S21" s="13">
        <f t="shared" si="5"/>
        <v>211</v>
      </c>
      <c r="T21" s="11">
        <f t="shared" si="6"/>
        <v>176</v>
      </c>
      <c r="U21" s="12">
        <f t="shared" si="7"/>
        <v>155</v>
      </c>
      <c r="V21" s="13">
        <f t="shared" si="8"/>
        <v>331</v>
      </c>
    </row>
    <row r="22" spans="1:22" ht="12.75">
      <c r="A22" s="4" t="s">
        <v>162</v>
      </c>
      <c r="B22" s="11">
        <v>0</v>
      </c>
      <c r="C22" s="12">
        <v>0</v>
      </c>
      <c r="D22" s="11">
        <v>0</v>
      </c>
      <c r="E22" s="12">
        <v>0</v>
      </c>
      <c r="F22" s="11">
        <f t="shared" si="0"/>
        <v>0</v>
      </c>
      <c r="G22" s="12">
        <f t="shared" si="1"/>
        <v>0</v>
      </c>
      <c r="H22" s="13">
        <f t="shared" si="2"/>
        <v>0</v>
      </c>
      <c r="I22" s="11">
        <v>23</v>
      </c>
      <c r="J22" s="12">
        <v>52</v>
      </c>
      <c r="K22" s="11">
        <v>31</v>
      </c>
      <c r="L22" s="12">
        <v>47</v>
      </c>
      <c r="M22" s="84">
        <v>0</v>
      </c>
      <c r="N22" s="91">
        <v>0</v>
      </c>
      <c r="O22" s="84">
        <v>0</v>
      </c>
      <c r="P22" s="85">
        <v>0</v>
      </c>
      <c r="Q22" s="11">
        <f t="shared" si="3"/>
        <v>54</v>
      </c>
      <c r="R22" s="12">
        <f t="shared" si="4"/>
        <v>99</v>
      </c>
      <c r="S22" s="13">
        <f t="shared" si="5"/>
        <v>153</v>
      </c>
      <c r="T22" s="11">
        <f t="shared" si="6"/>
        <v>54</v>
      </c>
      <c r="U22" s="12">
        <f t="shared" si="7"/>
        <v>99</v>
      </c>
      <c r="V22" s="13">
        <f t="shared" si="8"/>
        <v>153</v>
      </c>
    </row>
    <row r="23" spans="1:22" ht="12.75">
      <c r="A23" s="4" t="s">
        <v>163</v>
      </c>
      <c r="B23" s="11">
        <v>0</v>
      </c>
      <c r="C23" s="12">
        <v>0</v>
      </c>
      <c r="D23" s="11">
        <v>0</v>
      </c>
      <c r="E23" s="12">
        <v>0</v>
      </c>
      <c r="F23" s="11">
        <f t="shared" si="0"/>
        <v>0</v>
      </c>
      <c r="G23" s="12">
        <f t="shared" si="1"/>
        <v>0</v>
      </c>
      <c r="H23" s="13">
        <f t="shared" si="2"/>
        <v>0</v>
      </c>
      <c r="I23" s="11">
        <v>11</v>
      </c>
      <c r="J23" s="12">
        <v>26</v>
      </c>
      <c r="K23" s="11">
        <v>6</v>
      </c>
      <c r="L23" s="12">
        <v>13</v>
      </c>
      <c r="M23" s="84">
        <v>0</v>
      </c>
      <c r="N23" s="91">
        <v>0</v>
      </c>
      <c r="O23" s="84">
        <v>0</v>
      </c>
      <c r="P23" s="85">
        <v>0</v>
      </c>
      <c r="Q23" s="11">
        <f t="shared" si="3"/>
        <v>17</v>
      </c>
      <c r="R23" s="12">
        <f t="shared" si="4"/>
        <v>39</v>
      </c>
      <c r="S23" s="13">
        <f t="shared" si="5"/>
        <v>56</v>
      </c>
      <c r="T23" s="11">
        <f t="shared" si="6"/>
        <v>17</v>
      </c>
      <c r="U23" s="12">
        <f t="shared" si="7"/>
        <v>39</v>
      </c>
      <c r="V23" s="13">
        <f t="shared" si="8"/>
        <v>56</v>
      </c>
    </row>
    <row r="24" spans="1:22" ht="12.75">
      <c r="A24" s="4" t="s">
        <v>164</v>
      </c>
      <c r="B24" s="11">
        <v>21</v>
      </c>
      <c r="C24" s="12">
        <v>39</v>
      </c>
      <c r="D24" s="11">
        <v>18</v>
      </c>
      <c r="E24" s="12">
        <v>39</v>
      </c>
      <c r="F24" s="11">
        <f t="shared" si="0"/>
        <v>39</v>
      </c>
      <c r="G24" s="12">
        <f t="shared" si="1"/>
        <v>78</v>
      </c>
      <c r="H24" s="13">
        <f t="shared" si="2"/>
        <v>117</v>
      </c>
      <c r="I24" s="11">
        <v>14</v>
      </c>
      <c r="J24" s="12">
        <v>32</v>
      </c>
      <c r="K24" s="11">
        <v>11</v>
      </c>
      <c r="L24" s="12">
        <v>25</v>
      </c>
      <c r="M24" s="84">
        <v>0</v>
      </c>
      <c r="N24" s="91">
        <v>0</v>
      </c>
      <c r="O24" s="84">
        <v>0</v>
      </c>
      <c r="P24" s="85">
        <v>0</v>
      </c>
      <c r="Q24" s="11">
        <f t="shared" si="3"/>
        <v>25</v>
      </c>
      <c r="R24" s="12">
        <f t="shared" si="4"/>
        <v>57</v>
      </c>
      <c r="S24" s="13">
        <f t="shared" si="5"/>
        <v>82</v>
      </c>
      <c r="T24" s="11">
        <f t="shared" si="6"/>
        <v>64</v>
      </c>
      <c r="U24" s="12">
        <f t="shared" si="7"/>
        <v>135</v>
      </c>
      <c r="V24" s="13">
        <f t="shared" si="8"/>
        <v>199</v>
      </c>
    </row>
    <row r="25" spans="1:22" s="21" customFormat="1" ht="12.75">
      <c r="A25" s="16" t="s">
        <v>27</v>
      </c>
      <c r="B25" s="17">
        <f>SUM(B10:B24)</f>
        <v>105</v>
      </c>
      <c r="C25" s="18">
        <f aca="true" t="shared" si="12" ref="C25:S25">SUM(C10:C24)</f>
        <v>237</v>
      </c>
      <c r="D25" s="17">
        <f t="shared" si="12"/>
        <v>130</v>
      </c>
      <c r="E25" s="18">
        <f t="shared" si="12"/>
        <v>240</v>
      </c>
      <c r="F25" s="17">
        <f t="shared" si="12"/>
        <v>235</v>
      </c>
      <c r="G25" s="18">
        <f t="shared" si="12"/>
        <v>477</v>
      </c>
      <c r="H25" s="18">
        <f>SUM(H10:H24)</f>
        <v>712</v>
      </c>
      <c r="I25" s="17">
        <f t="shared" si="12"/>
        <v>147</v>
      </c>
      <c r="J25" s="18">
        <f t="shared" si="12"/>
        <v>285</v>
      </c>
      <c r="K25" s="17">
        <f t="shared" si="12"/>
        <v>128</v>
      </c>
      <c r="L25" s="18">
        <f t="shared" si="12"/>
        <v>195</v>
      </c>
      <c r="M25" s="89">
        <f t="shared" si="12"/>
        <v>38</v>
      </c>
      <c r="N25" s="97">
        <f t="shared" si="12"/>
        <v>59</v>
      </c>
      <c r="O25" s="89">
        <f t="shared" si="12"/>
        <v>0</v>
      </c>
      <c r="P25" s="90">
        <f t="shared" si="12"/>
        <v>0</v>
      </c>
      <c r="Q25" s="17">
        <f t="shared" si="12"/>
        <v>313</v>
      </c>
      <c r="R25" s="18">
        <f t="shared" si="12"/>
        <v>539</v>
      </c>
      <c r="S25" s="18">
        <f t="shared" si="12"/>
        <v>852</v>
      </c>
      <c r="T25" s="17">
        <f t="shared" si="6"/>
        <v>548</v>
      </c>
      <c r="U25" s="18">
        <f t="shared" si="7"/>
        <v>1016</v>
      </c>
      <c r="V25" s="18">
        <f t="shared" si="8"/>
        <v>1564</v>
      </c>
    </row>
    <row r="42" spans="8:11" ht="12.75">
      <c r="H42" s="88"/>
      <c r="I42" s="88"/>
      <c r="J42" s="88"/>
      <c r="K42" s="88"/>
    </row>
    <row r="43" spans="8:11" ht="12.75">
      <c r="H43" s="88"/>
      <c r="I43" s="88"/>
      <c r="J43" s="88"/>
      <c r="K43" s="88"/>
    </row>
    <row r="44" spans="10:11" ht="12.75">
      <c r="J44" s="88"/>
      <c r="K44" s="88"/>
    </row>
    <row r="45" spans="8:9" ht="12.75">
      <c r="H45" s="88"/>
      <c r="I45" s="88"/>
    </row>
    <row r="46" spans="8:9" ht="12.75">
      <c r="H46" s="88"/>
      <c r="I46" s="88"/>
    </row>
    <row r="47" spans="8:9" ht="12.75">
      <c r="H47" s="88"/>
      <c r="I47" s="88"/>
    </row>
  </sheetData>
  <sheetProtection/>
  <mergeCells count="14">
    <mergeCell ref="A2:V2"/>
    <mergeCell ref="A3:V3"/>
    <mergeCell ref="A5:V5"/>
    <mergeCell ref="B7:H7"/>
    <mergeCell ref="I7:S7"/>
    <mergeCell ref="T7:V7"/>
    <mergeCell ref="K8:L8"/>
    <mergeCell ref="O8:P8"/>
    <mergeCell ref="Q8:S8"/>
    <mergeCell ref="B8:C8"/>
    <mergeCell ref="D8:E8"/>
    <mergeCell ref="F8:H8"/>
    <mergeCell ref="I8:J8"/>
    <mergeCell ref="M8:N8"/>
  </mergeCells>
  <printOptions horizontalCentered="1"/>
  <pageMargins left="0" right="0" top="0.5905511811023623" bottom="0.984251968503937" header="0.5118110236220472" footer="0.5118110236220472"/>
  <pageSetup fitToHeight="1" fitToWidth="1" horizontalDpi="600" verticalDpi="600" orientation="landscape" paperSize="9" scale="74" r:id="rId1"/>
  <headerFooter alignWithMargins="0"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167"/>
  <sheetViews>
    <sheetView zoomScalePageLayoutView="0" workbookViewId="0" topLeftCell="A1">
      <selection activeCell="A92" sqref="A92"/>
    </sheetView>
  </sheetViews>
  <sheetFormatPr defaultColWidth="9.140625" defaultRowHeight="12.75"/>
  <cols>
    <col min="1" max="1" width="41.140625" style="4" customWidth="1"/>
    <col min="2" max="7" width="7.00390625" style="0" customWidth="1"/>
    <col min="8" max="8" width="7.00390625" style="4" customWidth="1"/>
    <col min="9" max="16" width="7.00390625" style="0" customWidth="1"/>
    <col min="17" max="17" width="7.00390625" style="4" customWidth="1"/>
    <col min="18" max="19" width="7.00390625" style="0" customWidth="1"/>
    <col min="20" max="20" width="7.00390625" style="4" customWidth="1"/>
    <col min="21" max="22" width="6.8515625" style="0" customWidth="1"/>
    <col min="23" max="23" width="7.57421875" style="0" customWidth="1"/>
    <col min="24" max="24" width="12.421875" style="0" customWidth="1"/>
    <col min="25" max="26" width="7.57421875" style="0" customWidth="1"/>
    <col min="27" max="27" width="9.28125" style="0" customWidth="1"/>
    <col min="28" max="28" width="9.57421875" style="0" customWidth="1"/>
    <col min="29" max="29" width="16.00390625" style="0" customWidth="1"/>
    <col min="30" max="31" width="10.57421875" style="0" customWidth="1"/>
    <col min="32" max="32" width="17.00390625" style="0" customWidth="1"/>
    <col min="33" max="34" width="11.421875" style="0" customWidth="1"/>
    <col min="35" max="35" width="9.57421875" style="0" customWidth="1"/>
    <col min="36" max="36" width="16.00390625" style="0" customWidth="1"/>
    <col min="37" max="37" width="10.57421875" style="0" customWidth="1"/>
  </cols>
  <sheetData>
    <row r="1" ht="12.75">
      <c r="A1" s="3" t="s">
        <v>471</v>
      </c>
    </row>
    <row r="2" spans="1:20" ht="12.75">
      <c r="A2" s="298" t="s">
        <v>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1:20" ht="12.75">
      <c r="A3" s="298" t="s">
        <v>25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4" ht="12.75">
      <c r="A4" s="3"/>
    </row>
    <row r="5" spans="1:20" ht="12.75">
      <c r="A5" s="298" t="s">
        <v>70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</row>
    <row r="6" ht="13.5" thickBot="1"/>
    <row r="7" spans="1:20" ht="12.75">
      <c r="A7" s="5"/>
      <c r="B7" s="303" t="s">
        <v>66</v>
      </c>
      <c r="C7" s="304"/>
      <c r="D7" s="304"/>
      <c r="E7" s="304"/>
      <c r="F7" s="304"/>
      <c r="G7" s="304"/>
      <c r="H7" s="305"/>
      <c r="I7" s="306" t="s">
        <v>67</v>
      </c>
      <c r="J7" s="307"/>
      <c r="K7" s="307"/>
      <c r="L7" s="307"/>
      <c r="M7" s="307"/>
      <c r="N7" s="307"/>
      <c r="O7" s="307"/>
      <c r="P7" s="307"/>
      <c r="Q7" s="308"/>
      <c r="R7" s="306" t="s">
        <v>30</v>
      </c>
      <c r="S7" s="307"/>
      <c r="T7" s="307"/>
    </row>
    <row r="8" spans="2:20" ht="12.75">
      <c r="B8" s="300" t="s">
        <v>5</v>
      </c>
      <c r="C8" s="302"/>
      <c r="D8" s="300" t="s">
        <v>26</v>
      </c>
      <c r="E8" s="301"/>
      <c r="F8" s="300" t="s">
        <v>27</v>
      </c>
      <c r="G8" s="301"/>
      <c r="H8" s="302"/>
      <c r="I8" s="300" t="s">
        <v>5</v>
      </c>
      <c r="J8" s="302"/>
      <c r="K8" s="300" t="s">
        <v>26</v>
      </c>
      <c r="L8" s="301"/>
      <c r="M8" s="300" t="s">
        <v>107</v>
      </c>
      <c r="N8" s="302"/>
      <c r="O8" s="300" t="s">
        <v>27</v>
      </c>
      <c r="P8" s="301"/>
      <c r="Q8" s="302"/>
      <c r="R8" s="49"/>
      <c r="S8" s="52"/>
      <c r="T8" s="53"/>
    </row>
    <row r="9" spans="1:20" s="56" customFormat="1" ht="12.75">
      <c r="A9" s="33" t="s">
        <v>33</v>
      </c>
      <c r="B9" s="54" t="s">
        <v>0</v>
      </c>
      <c r="C9" s="55" t="s">
        <v>1</v>
      </c>
      <c r="D9" s="54" t="s">
        <v>0</v>
      </c>
      <c r="E9" s="55" t="s">
        <v>1</v>
      </c>
      <c r="F9" s="54" t="s">
        <v>0</v>
      </c>
      <c r="G9" s="6" t="s">
        <v>1</v>
      </c>
      <c r="H9" s="48" t="s">
        <v>28</v>
      </c>
      <c r="I9" s="54" t="s">
        <v>0</v>
      </c>
      <c r="J9" s="55" t="s">
        <v>1</v>
      </c>
      <c r="K9" s="54" t="s">
        <v>0</v>
      </c>
      <c r="L9" s="55" t="s">
        <v>1</v>
      </c>
      <c r="M9" s="54" t="s">
        <v>0</v>
      </c>
      <c r="N9" s="55" t="s">
        <v>1</v>
      </c>
      <c r="O9" s="8" t="s">
        <v>0</v>
      </c>
      <c r="P9" s="6" t="s">
        <v>1</v>
      </c>
      <c r="Q9" s="48" t="s">
        <v>28</v>
      </c>
      <c r="R9" s="8" t="s">
        <v>0</v>
      </c>
      <c r="S9" s="6" t="s">
        <v>1</v>
      </c>
      <c r="T9" s="6" t="s">
        <v>28</v>
      </c>
    </row>
    <row r="10" spans="1:20" ht="12.75">
      <c r="A10" s="1" t="s">
        <v>166</v>
      </c>
      <c r="B10" s="9">
        <v>0</v>
      </c>
      <c r="C10" s="10">
        <v>0</v>
      </c>
      <c r="D10" s="9">
        <v>0</v>
      </c>
      <c r="E10" s="10">
        <v>0</v>
      </c>
      <c r="F10" s="69">
        <f>SUM(B10,D10)</f>
        <v>0</v>
      </c>
      <c r="G10" s="70">
        <f>SUM(C10,E10)</f>
        <v>0</v>
      </c>
      <c r="H10" s="70">
        <f>SUM(F10:G10)</f>
        <v>0</v>
      </c>
      <c r="I10" s="9">
        <v>0</v>
      </c>
      <c r="J10" s="10">
        <v>0</v>
      </c>
      <c r="K10" s="9">
        <v>0</v>
      </c>
      <c r="L10" s="10">
        <v>0</v>
      </c>
      <c r="M10" s="9">
        <v>2</v>
      </c>
      <c r="N10" s="10">
        <v>0</v>
      </c>
      <c r="O10" s="69">
        <f>SUM(M10,K10,I10)</f>
        <v>2</v>
      </c>
      <c r="P10" s="70">
        <f>SUM(N10,L10,J10)</f>
        <v>0</v>
      </c>
      <c r="Q10" s="70">
        <f>SUM(O10:P10)</f>
        <v>2</v>
      </c>
      <c r="R10" s="69">
        <f>SUM(O10,F10)</f>
        <v>2</v>
      </c>
      <c r="S10" s="70">
        <f>SUM(P10,G10)</f>
        <v>0</v>
      </c>
      <c r="T10" s="70">
        <f>SUM(Q10,H10)</f>
        <v>2</v>
      </c>
    </row>
    <row r="11" spans="1:20" ht="12.75">
      <c r="A11" s="4" t="s">
        <v>167</v>
      </c>
      <c r="B11" s="11">
        <v>0</v>
      </c>
      <c r="C11" s="12">
        <v>0</v>
      </c>
      <c r="D11" s="11">
        <v>0</v>
      </c>
      <c r="E11" s="12">
        <v>0</v>
      </c>
      <c r="F11" s="11">
        <f aca="true" t="shared" si="0" ref="F11:F77">SUM(B11,D11)</f>
        <v>0</v>
      </c>
      <c r="G11" s="12">
        <f aca="true" t="shared" si="1" ref="G11:G77">SUM(C11,E11)</f>
        <v>0</v>
      </c>
      <c r="H11" s="13">
        <f aca="true" t="shared" si="2" ref="H11:H77">SUM(F11:G11)</f>
        <v>0</v>
      </c>
      <c r="I11" s="11">
        <v>0</v>
      </c>
      <c r="J11" s="12">
        <v>0</v>
      </c>
      <c r="K11" s="11">
        <v>0</v>
      </c>
      <c r="L11" s="12">
        <v>0</v>
      </c>
      <c r="M11" s="11">
        <v>4</v>
      </c>
      <c r="N11" s="12">
        <v>0</v>
      </c>
      <c r="O11" s="11">
        <f aca="true" t="shared" si="3" ref="O11:O77">SUM(M11,K11,I11)</f>
        <v>4</v>
      </c>
      <c r="P11" s="13">
        <f aca="true" t="shared" si="4" ref="P11:P77">SUM(N11,L11,J11)</f>
        <v>0</v>
      </c>
      <c r="Q11" s="67">
        <f aca="true" t="shared" si="5" ref="Q11:Q77">SUM(O11:P11)</f>
        <v>4</v>
      </c>
      <c r="R11" s="11">
        <f aca="true" t="shared" si="6" ref="R11:R77">SUM(O11,F11)</f>
        <v>4</v>
      </c>
      <c r="S11" s="12">
        <f aca="true" t="shared" si="7" ref="S11:S77">SUM(P11,G11)</f>
        <v>0</v>
      </c>
      <c r="T11" s="13">
        <f aca="true" t="shared" si="8" ref="T11:T77">SUM(Q11,H11)</f>
        <v>4</v>
      </c>
    </row>
    <row r="12" spans="1:20" ht="12.75">
      <c r="A12" s="4" t="s">
        <v>168</v>
      </c>
      <c r="B12" s="11">
        <v>0</v>
      </c>
      <c r="C12" s="12">
        <v>0</v>
      </c>
      <c r="D12" s="11">
        <v>0</v>
      </c>
      <c r="E12" s="12">
        <v>0</v>
      </c>
      <c r="F12" s="11">
        <f t="shared" si="0"/>
        <v>0</v>
      </c>
      <c r="G12" s="12">
        <f t="shared" si="1"/>
        <v>0</v>
      </c>
      <c r="H12" s="13">
        <f t="shared" si="2"/>
        <v>0</v>
      </c>
      <c r="I12" s="11">
        <v>0</v>
      </c>
      <c r="J12" s="12">
        <v>0</v>
      </c>
      <c r="K12" s="11">
        <v>0</v>
      </c>
      <c r="L12" s="12">
        <v>0</v>
      </c>
      <c r="M12" s="11">
        <v>1</v>
      </c>
      <c r="N12" s="12">
        <v>6</v>
      </c>
      <c r="O12" s="11">
        <f t="shared" si="3"/>
        <v>1</v>
      </c>
      <c r="P12" s="13">
        <f t="shared" si="4"/>
        <v>6</v>
      </c>
      <c r="Q12" s="67">
        <f t="shared" si="5"/>
        <v>7</v>
      </c>
      <c r="R12" s="11">
        <f t="shared" si="6"/>
        <v>1</v>
      </c>
      <c r="S12" s="12">
        <f t="shared" si="7"/>
        <v>6</v>
      </c>
      <c r="T12" s="13">
        <f t="shared" si="8"/>
        <v>7</v>
      </c>
    </row>
    <row r="13" spans="1:20" ht="12.75">
      <c r="A13" s="4" t="s">
        <v>169</v>
      </c>
      <c r="B13" s="11">
        <v>0</v>
      </c>
      <c r="C13" s="12">
        <v>0</v>
      </c>
      <c r="D13" s="11">
        <v>0</v>
      </c>
      <c r="E13" s="12">
        <v>0</v>
      </c>
      <c r="F13" s="11">
        <f t="shared" si="0"/>
        <v>0</v>
      </c>
      <c r="G13" s="12">
        <f t="shared" si="1"/>
        <v>0</v>
      </c>
      <c r="H13" s="13">
        <f t="shared" si="2"/>
        <v>0</v>
      </c>
      <c r="I13" s="11">
        <v>0</v>
      </c>
      <c r="J13" s="12">
        <v>0</v>
      </c>
      <c r="K13" s="11">
        <v>0</v>
      </c>
      <c r="L13" s="12">
        <v>0</v>
      </c>
      <c r="M13" s="11">
        <v>4</v>
      </c>
      <c r="N13" s="12">
        <v>10</v>
      </c>
      <c r="O13" s="11">
        <f t="shared" si="3"/>
        <v>4</v>
      </c>
      <c r="P13" s="13">
        <f t="shared" si="4"/>
        <v>10</v>
      </c>
      <c r="Q13" s="67">
        <f t="shared" si="5"/>
        <v>14</v>
      </c>
      <c r="R13" s="11">
        <f t="shared" si="6"/>
        <v>4</v>
      </c>
      <c r="S13" s="12">
        <f t="shared" si="7"/>
        <v>10</v>
      </c>
      <c r="T13" s="13">
        <f t="shared" si="8"/>
        <v>14</v>
      </c>
    </row>
    <row r="14" spans="1:20" ht="12.75">
      <c r="A14" s="4" t="s">
        <v>171</v>
      </c>
      <c r="B14" s="11">
        <v>0</v>
      </c>
      <c r="C14" s="12">
        <v>0</v>
      </c>
      <c r="D14" s="11">
        <v>0</v>
      </c>
      <c r="E14" s="12">
        <v>0</v>
      </c>
      <c r="F14" s="11">
        <f>SUM(B14,D14)</f>
        <v>0</v>
      </c>
      <c r="G14" s="12">
        <f>SUM(C14,E14)</f>
        <v>0</v>
      </c>
      <c r="H14" s="13">
        <f>SUM(F14:G14)</f>
        <v>0</v>
      </c>
      <c r="I14" s="11">
        <v>0</v>
      </c>
      <c r="J14" s="12">
        <v>0</v>
      </c>
      <c r="K14" s="11">
        <v>0</v>
      </c>
      <c r="L14" s="12">
        <v>0</v>
      </c>
      <c r="M14" s="11">
        <v>4</v>
      </c>
      <c r="N14" s="12">
        <v>0</v>
      </c>
      <c r="O14" s="11">
        <f>SUM(M14,K14,I14)</f>
        <v>4</v>
      </c>
      <c r="P14" s="13">
        <f>SUM(N14,L14,J14)</f>
        <v>0</v>
      </c>
      <c r="Q14" s="67">
        <f>SUM(O14:P14)</f>
        <v>4</v>
      </c>
      <c r="R14" s="11">
        <f aca="true" t="shared" si="9" ref="R14:T15">SUM(O14,F14)</f>
        <v>4</v>
      </c>
      <c r="S14" s="12">
        <f t="shared" si="9"/>
        <v>0</v>
      </c>
      <c r="T14" s="13">
        <f t="shared" si="9"/>
        <v>4</v>
      </c>
    </row>
    <row r="15" spans="1:20" ht="12.75">
      <c r="A15" s="4" t="s">
        <v>172</v>
      </c>
      <c r="B15" s="11">
        <v>0</v>
      </c>
      <c r="C15" s="12">
        <v>0</v>
      </c>
      <c r="D15" s="11">
        <v>0</v>
      </c>
      <c r="E15" s="12">
        <v>0</v>
      </c>
      <c r="F15" s="11">
        <f t="shared" si="0"/>
        <v>0</v>
      </c>
      <c r="G15" s="12">
        <f t="shared" si="1"/>
        <v>0</v>
      </c>
      <c r="H15" s="13">
        <f t="shared" si="2"/>
        <v>0</v>
      </c>
      <c r="I15" s="11">
        <v>18</v>
      </c>
      <c r="J15" s="12">
        <v>1</v>
      </c>
      <c r="K15" s="11">
        <v>9</v>
      </c>
      <c r="L15" s="12">
        <v>1</v>
      </c>
      <c r="M15" s="11">
        <v>0</v>
      </c>
      <c r="N15" s="12">
        <v>0</v>
      </c>
      <c r="O15" s="11">
        <f>SUM(M15,K15,I15)</f>
        <v>27</v>
      </c>
      <c r="P15" s="13">
        <f>SUM(N15,L15,J15)</f>
        <v>2</v>
      </c>
      <c r="Q15" s="67">
        <f>SUM(O15:P15)</f>
        <v>29</v>
      </c>
      <c r="R15" s="11">
        <f t="shared" si="9"/>
        <v>27</v>
      </c>
      <c r="S15" s="12">
        <f t="shared" si="9"/>
        <v>2</v>
      </c>
      <c r="T15" s="13">
        <f t="shared" si="9"/>
        <v>29</v>
      </c>
    </row>
    <row r="16" spans="1:20" ht="12.75">
      <c r="A16" s="4" t="s">
        <v>173</v>
      </c>
      <c r="B16" s="11">
        <v>0</v>
      </c>
      <c r="C16" s="12">
        <v>116</v>
      </c>
      <c r="D16" s="11">
        <v>1</v>
      </c>
      <c r="E16" s="12">
        <v>121</v>
      </c>
      <c r="F16" s="11">
        <f t="shared" si="0"/>
        <v>1</v>
      </c>
      <c r="G16" s="12">
        <f t="shared" si="1"/>
        <v>237</v>
      </c>
      <c r="H16" s="13">
        <f t="shared" si="2"/>
        <v>238</v>
      </c>
      <c r="I16" s="11">
        <v>0</v>
      </c>
      <c r="J16" s="12">
        <v>0</v>
      </c>
      <c r="K16" s="11">
        <v>0</v>
      </c>
      <c r="L16" s="12">
        <v>0</v>
      </c>
      <c r="M16" s="11">
        <v>0</v>
      </c>
      <c r="N16" s="12">
        <v>0</v>
      </c>
      <c r="O16" s="11">
        <f t="shared" si="3"/>
        <v>0</v>
      </c>
      <c r="P16" s="13">
        <f t="shared" si="4"/>
        <v>0</v>
      </c>
      <c r="Q16" s="67">
        <f t="shared" si="5"/>
        <v>0</v>
      </c>
      <c r="R16" s="11">
        <f t="shared" si="6"/>
        <v>1</v>
      </c>
      <c r="S16" s="12">
        <f t="shared" si="7"/>
        <v>237</v>
      </c>
      <c r="T16" s="13">
        <f t="shared" si="8"/>
        <v>238</v>
      </c>
    </row>
    <row r="17" spans="1:20" ht="12.75">
      <c r="A17" s="4" t="s">
        <v>174</v>
      </c>
      <c r="B17" s="11">
        <v>15</v>
      </c>
      <c r="C17" s="12">
        <v>15</v>
      </c>
      <c r="D17" s="11">
        <v>26</v>
      </c>
      <c r="E17" s="12">
        <v>12</v>
      </c>
      <c r="F17" s="11">
        <f t="shared" si="0"/>
        <v>41</v>
      </c>
      <c r="G17" s="12">
        <f t="shared" si="1"/>
        <v>27</v>
      </c>
      <c r="H17" s="13">
        <f t="shared" si="2"/>
        <v>68</v>
      </c>
      <c r="I17" s="11">
        <v>18</v>
      </c>
      <c r="J17" s="12">
        <v>15</v>
      </c>
      <c r="K17" s="11">
        <v>12</v>
      </c>
      <c r="L17" s="12">
        <v>10</v>
      </c>
      <c r="M17" s="11">
        <v>0</v>
      </c>
      <c r="N17" s="12">
        <v>0</v>
      </c>
      <c r="O17" s="11">
        <f t="shared" si="3"/>
        <v>30</v>
      </c>
      <c r="P17" s="13">
        <f t="shared" si="4"/>
        <v>25</v>
      </c>
      <c r="Q17" s="67">
        <f t="shared" si="5"/>
        <v>55</v>
      </c>
      <c r="R17" s="11">
        <f t="shared" si="6"/>
        <v>71</v>
      </c>
      <c r="S17" s="12">
        <f t="shared" si="7"/>
        <v>52</v>
      </c>
      <c r="T17" s="13">
        <f t="shared" si="8"/>
        <v>123</v>
      </c>
    </row>
    <row r="18" spans="1:20" ht="12.75">
      <c r="A18" s="4" t="s">
        <v>175</v>
      </c>
      <c r="B18" s="11">
        <v>0</v>
      </c>
      <c r="C18" s="12">
        <v>0</v>
      </c>
      <c r="D18" s="11">
        <v>0</v>
      </c>
      <c r="E18" s="12">
        <v>0</v>
      </c>
      <c r="F18" s="11">
        <f t="shared" si="0"/>
        <v>0</v>
      </c>
      <c r="G18" s="12">
        <f t="shared" si="1"/>
        <v>0</v>
      </c>
      <c r="H18" s="13">
        <f t="shared" si="2"/>
        <v>0</v>
      </c>
      <c r="I18" s="11">
        <v>178</v>
      </c>
      <c r="J18" s="12">
        <v>76</v>
      </c>
      <c r="K18" s="11">
        <v>148</v>
      </c>
      <c r="L18" s="12">
        <v>73</v>
      </c>
      <c r="M18" s="11">
        <v>0</v>
      </c>
      <c r="N18" s="12">
        <v>0</v>
      </c>
      <c r="O18" s="11">
        <f t="shared" si="3"/>
        <v>326</v>
      </c>
      <c r="P18" s="13">
        <f t="shared" si="4"/>
        <v>149</v>
      </c>
      <c r="Q18" s="67">
        <f t="shared" si="5"/>
        <v>475</v>
      </c>
      <c r="R18" s="11">
        <f t="shared" si="6"/>
        <v>326</v>
      </c>
      <c r="S18" s="12">
        <f t="shared" si="7"/>
        <v>149</v>
      </c>
      <c r="T18" s="13">
        <f t="shared" si="8"/>
        <v>475</v>
      </c>
    </row>
    <row r="19" spans="1:20" ht="12.75">
      <c r="A19" s="4" t="s">
        <v>176</v>
      </c>
      <c r="B19" s="11">
        <v>6</v>
      </c>
      <c r="C19" s="12">
        <v>0</v>
      </c>
      <c r="D19" s="11">
        <v>3</v>
      </c>
      <c r="E19" s="12">
        <v>1</v>
      </c>
      <c r="F19" s="11">
        <f t="shared" si="0"/>
        <v>9</v>
      </c>
      <c r="G19" s="12">
        <f t="shared" si="1"/>
        <v>1</v>
      </c>
      <c r="H19" s="13">
        <f t="shared" si="2"/>
        <v>10</v>
      </c>
      <c r="I19" s="11">
        <v>0</v>
      </c>
      <c r="J19" s="12">
        <v>0</v>
      </c>
      <c r="K19" s="11">
        <v>2</v>
      </c>
      <c r="L19" s="12">
        <v>0</v>
      </c>
      <c r="M19" s="11">
        <v>0</v>
      </c>
      <c r="N19" s="12">
        <v>0</v>
      </c>
      <c r="O19" s="11">
        <f t="shared" si="3"/>
        <v>2</v>
      </c>
      <c r="P19" s="13">
        <f t="shared" si="4"/>
        <v>0</v>
      </c>
      <c r="Q19" s="67">
        <f t="shared" si="5"/>
        <v>2</v>
      </c>
      <c r="R19" s="11">
        <f t="shared" si="6"/>
        <v>11</v>
      </c>
      <c r="S19" s="12">
        <f t="shared" si="7"/>
        <v>1</v>
      </c>
      <c r="T19" s="13">
        <f t="shared" si="8"/>
        <v>12</v>
      </c>
    </row>
    <row r="20" spans="1:20" ht="12.75">
      <c r="A20" s="4" t="s">
        <v>177</v>
      </c>
      <c r="B20" s="11">
        <v>1</v>
      </c>
      <c r="C20" s="12">
        <v>0</v>
      </c>
      <c r="D20" s="11">
        <v>7</v>
      </c>
      <c r="E20" s="12">
        <v>0</v>
      </c>
      <c r="F20" s="11">
        <f t="shared" si="0"/>
        <v>8</v>
      </c>
      <c r="G20" s="12">
        <f t="shared" si="1"/>
        <v>0</v>
      </c>
      <c r="H20" s="13">
        <f t="shared" si="2"/>
        <v>8</v>
      </c>
      <c r="I20" s="11">
        <v>9</v>
      </c>
      <c r="J20" s="12">
        <v>0</v>
      </c>
      <c r="K20" s="11">
        <v>4</v>
      </c>
      <c r="L20" s="12">
        <v>0</v>
      </c>
      <c r="M20" s="11">
        <v>0</v>
      </c>
      <c r="N20" s="12">
        <v>0</v>
      </c>
      <c r="O20" s="11">
        <f t="shared" si="3"/>
        <v>13</v>
      </c>
      <c r="P20" s="13">
        <f t="shared" si="4"/>
        <v>0</v>
      </c>
      <c r="Q20" s="67">
        <f t="shared" si="5"/>
        <v>13</v>
      </c>
      <c r="R20" s="11">
        <f t="shared" si="6"/>
        <v>21</v>
      </c>
      <c r="S20" s="12">
        <f t="shared" si="7"/>
        <v>0</v>
      </c>
      <c r="T20" s="13">
        <f t="shared" si="8"/>
        <v>21</v>
      </c>
    </row>
    <row r="21" spans="1:20" ht="12.75">
      <c r="A21" s="4" t="s">
        <v>178</v>
      </c>
      <c r="B21" s="11">
        <v>4</v>
      </c>
      <c r="C21" s="12">
        <v>6</v>
      </c>
      <c r="D21" s="11">
        <v>3</v>
      </c>
      <c r="E21" s="12">
        <v>6</v>
      </c>
      <c r="F21" s="11">
        <f t="shared" si="0"/>
        <v>7</v>
      </c>
      <c r="G21" s="12">
        <f t="shared" si="1"/>
        <v>12</v>
      </c>
      <c r="H21" s="13">
        <f t="shared" si="2"/>
        <v>19</v>
      </c>
      <c r="I21" s="11">
        <v>5</v>
      </c>
      <c r="J21" s="12">
        <v>7</v>
      </c>
      <c r="K21" s="11">
        <v>7</v>
      </c>
      <c r="L21" s="12">
        <v>0</v>
      </c>
      <c r="M21" s="11">
        <v>0</v>
      </c>
      <c r="N21" s="12">
        <v>0</v>
      </c>
      <c r="O21" s="11">
        <f t="shared" si="3"/>
        <v>12</v>
      </c>
      <c r="P21" s="13">
        <f t="shared" si="4"/>
        <v>7</v>
      </c>
      <c r="Q21" s="67">
        <f t="shared" si="5"/>
        <v>19</v>
      </c>
      <c r="R21" s="11">
        <f t="shared" si="6"/>
        <v>19</v>
      </c>
      <c r="S21" s="12">
        <f t="shared" si="7"/>
        <v>19</v>
      </c>
      <c r="T21" s="13">
        <f t="shared" si="8"/>
        <v>38</v>
      </c>
    </row>
    <row r="22" spans="1:20" ht="12.75">
      <c r="A22" s="4" t="s">
        <v>14</v>
      </c>
      <c r="B22" s="11">
        <v>0</v>
      </c>
      <c r="C22" s="12">
        <v>0</v>
      </c>
      <c r="D22" s="11">
        <v>0</v>
      </c>
      <c r="E22" s="12">
        <v>0</v>
      </c>
      <c r="F22" s="11">
        <f t="shared" si="0"/>
        <v>0</v>
      </c>
      <c r="G22" s="12">
        <f t="shared" si="1"/>
        <v>0</v>
      </c>
      <c r="H22" s="13">
        <f t="shared" si="2"/>
        <v>0</v>
      </c>
      <c r="I22" s="11">
        <v>12</v>
      </c>
      <c r="J22" s="12">
        <v>15</v>
      </c>
      <c r="K22" s="11">
        <v>11</v>
      </c>
      <c r="L22" s="12">
        <v>15</v>
      </c>
      <c r="M22" s="11">
        <v>0</v>
      </c>
      <c r="N22" s="12">
        <v>0</v>
      </c>
      <c r="O22" s="11">
        <f t="shared" si="3"/>
        <v>23</v>
      </c>
      <c r="P22" s="13">
        <f t="shared" si="4"/>
        <v>30</v>
      </c>
      <c r="Q22" s="67">
        <f t="shared" si="5"/>
        <v>53</v>
      </c>
      <c r="R22" s="11">
        <f t="shared" si="6"/>
        <v>23</v>
      </c>
      <c r="S22" s="12">
        <f t="shared" si="7"/>
        <v>30</v>
      </c>
      <c r="T22" s="13">
        <f t="shared" si="8"/>
        <v>53</v>
      </c>
    </row>
    <row r="23" spans="1:20" ht="12.75">
      <c r="A23" s="4" t="s">
        <v>179</v>
      </c>
      <c r="B23" s="11">
        <v>0</v>
      </c>
      <c r="C23" s="12">
        <v>0</v>
      </c>
      <c r="D23" s="11">
        <v>0</v>
      </c>
      <c r="E23" s="12">
        <v>0</v>
      </c>
      <c r="F23" s="11">
        <f t="shared" si="0"/>
        <v>0</v>
      </c>
      <c r="G23" s="12">
        <f t="shared" si="1"/>
        <v>0</v>
      </c>
      <c r="H23" s="13">
        <f t="shared" si="2"/>
        <v>0</v>
      </c>
      <c r="I23" s="11">
        <v>0</v>
      </c>
      <c r="J23" s="12">
        <v>0</v>
      </c>
      <c r="K23" s="11">
        <v>0</v>
      </c>
      <c r="L23" s="12">
        <v>0</v>
      </c>
      <c r="M23" s="11">
        <v>3</v>
      </c>
      <c r="N23" s="12">
        <v>0</v>
      </c>
      <c r="O23" s="11">
        <f t="shared" si="3"/>
        <v>3</v>
      </c>
      <c r="P23" s="13">
        <f t="shared" si="4"/>
        <v>0</v>
      </c>
      <c r="Q23" s="67">
        <f t="shared" si="5"/>
        <v>3</v>
      </c>
      <c r="R23" s="11">
        <f t="shared" si="6"/>
        <v>3</v>
      </c>
      <c r="S23" s="12">
        <f t="shared" si="7"/>
        <v>0</v>
      </c>
      <c r="T23" s="13">
        <f t="shared" si="8"/>
        <v>3</v>
      </c>
    </row>
    <row r="24" spans="1:20" ht="12.75">
      <c r="A24" s="4" t="s">
        <v>180</v>
      </c>
      <c r="B24" s="11">
        <v>0</v>
      </c>
      <c r="C24" s="12">
        <v>0</v>
      </c>
      <c r="D24" s="11">
        <v>0</v>
      </c>
      <c r="E24" s="12">
        <v>0</v>
      </c>
      <c r="F24" s="11">
        <f t="shared" si="0"/>
        <v>0</v>
      </c>
      <c r="G24" s="12">
        <f t="shared" si="1"/>
        <v>0</v>
      </c>
      <c r="H24" s="13">
        <f t="shared" si="2"/>
        <v>0</v>
      </c>
      <c r="I24" s="11">
        <v>0</v>
      </c>
      <c r="J24" s="12">
        <v>0</v>
      </c>
      <c r="K24" s="11">
        <v>0</v>
      </c>
      <c r="L24" s="12">
        <v>0</v>
      </c>
      <c r="M24" s="11">
        <v>1</v>
      </c>
      <c r="N24" s="12">
        <v>3</v>
      </c>
      <c r="O24" s="11">
        <f t="shared" si="3"/>
        <v>1</v>
      </c>
      <c r="P24" s="13">
        <f t="shared" si="4"/>
        <v>3</v>
      </c>
      <c r="Q24" s="67">
        <f t="shared" si="5"/>
        <v>4</v>
      </c>
      <c r="R24" s="11">
        <f t="shared" si="6"/>
        <v>1</v>
      </c>
      <c r="S24" s="12">
        <f t="shared" si="7"/>
        <v>3</v>
      </c>
      <c r="T24" s="13">
        <f t="shared" si="8"/>
        <v>4</v>
      </c>
    </row>
    <row r="25" spans="1:20" ht="12.75">
      <c r="A25" s="4" t="s">
        <v>181</v>
      </c>
      <c r="B25" s="11">
        <v>2</v>
      </c>
      <c r="C25" s="12">
        <v>9</v>
      </c>
      <c r="D25" s="11">
        <v>0</v>
      </c>
      <c r="E25" s="12">
        <v>5</v>
      </c>
      <c r="F25" s="11">
        <f aca="true" t="shared" si="10" ref="F25:G28">SUM(B25,D25)</f>
        <v>2</v>
      </c>
      <c r="G25" s="12">
        <f t="shared" si="10"/>
        <v>14</v>
      </c>
      <c r="H25" s="13">
        <f>SUM(F25:G25)</f>
        <v>16</v>
      </c>
      <c r="I25" s="11">
        <v>2</v>
      </c>
      <c r="J25" s="12">
        <v>5</v>
      </c>
      <c r="K25" s="11">
        <v>3</v>
      </c>
      <c r="L25" s="12">
        <v>5</v>
      </c>
      <c r="M25" s="11">
        <v>0</v>
      </c>
      <c r="N25" s="12">
        <v>0</v>
      </c>
      <c r="O25" s="11">
        <f aca="true" t="shared" si="11" ref="O25:O30">SUM(M25,K25,I25)</f>
        <v>5</v>
      </c>
      <c r="P25" s="13">
        <f aca="true" t="shared" si="12" ref="P25:P30">SUM(N25,L25,J25)</f>
        <v>10</v>
      </c>
      <c r="Q25" s="67">
        <f aca="true" t="shared" si="13" ref="Q25:Q30">SUM(O25:P25)</f>
        <v>15</v>
      </c>
      <c r="R25" s="11">
        <f aca="true" t="shared" si="14" ref="R25:R30">SUM(O25,F25)</f>
        <v>7</v>
      </c>
      <c r="S25" s="12">
        <f aca="true" t="shared" si="15" ref="S25:S30">SUM(P25,G25)</f>
        <v>24</v>
      </c>
      <c r="T25" s="13">
        <f aca="true" t="shared" si="16" ref="T25:T30">SUM(Q25,H25)</f>
        <v>31</v>
      </c>
    </row>
    <row r="26" spans="1:20" ht="12.75">
      <c r="A26" s="34" t="s">
        <v>183</v>
      </c>
      <c r="B26" s="11">
        <v>0</v>
      </c>
      <c r="C26" s="12">
        <v>0</v>
      </c>
      <c r="D26" s="11">
        <v>0</v>
      </c>
      <c r="E26" s="12">
        <v>0</v>
      </c>
      <c r="F26" s="11">
        <f t="shared" si="10"/>
        <v>0</v>
      </c>
      <c r="G26" s="12">
        <f t="shared" si="10"/>
        <v>0</v>
      </c>
      <c r="H26" s="13">
        <f>SUM(F26:G26)</f>
        <v>0</v>
      </c>
      <c r="I26" s="11">
        <v>0</v>
      </c>
      <c r="J26" s="12">
        <v>0</v>
      </c>
      <c r="K26" s="11">
        <v>0</v>
      </c>
      <c r="L26" s="12">
        <v>0</v>
      </c>
      <c r="M26" s="11">
        <v>1</v>
      </c>
      <c r="N26" s="12">
        <v>3</v>
      </c>
      <c r="O26" s="11">
        <f t="shared" si="11"/>
        <v>1</v>
      </c>
      <c r="P26" s="13">
        <f t="shared" si="12"/>
        <v>3</v>
      </c>
      <c r="Q26" s="67">
        <f t="shared" si="13"/>
        <v>4</v>
      </c>
      <c r="R26" s="11">
        <f t="shared" si="14"/>
        <v>1</v>
      </c>
      <c r="S26" s="12">
        <f t="shared" si="15"/>
        <v>3</v>
      </c>
      <c r="T26" s="13">
        <f t="shared" si="16"/>
        <v>4</v>
      </c>
    </row>
    <row r="27" spans="1:20" ht="12.75">
      <c r="A27" s="115" t="s">
        <v>436</v>
      </c>
      <c r="B27" s="11">
        <v>0</v>
      </c>
      <c r="C27" s="12">
        <v>0</v>
      </c>
      <c r="D27" s="11">
        <v>0</v>
      </c>
      <c r="E27" s="12">
        <v>0</v>
      </c>
      <c r="F27" s="11">
        <f t="shared" si="10"/>
        <v>0</v>
      </c>
      <c r="G27" s="12">
        <f t="shared" si="10"/>
        <v>0</v>
      </c>
      <c r="H27" s="13">
        <f>SUM(F27:G27)</f>
        <v>0</v>
      </c>
      <c r="I27" s="11">
        <v>23</v>
      </c>
      <c r="J27" s="12">
        <v>53</v>
      </c>
      <c r="K27" s="11">
        <v>10</v>
      </c>
      <c r="L27" s="12">
        <v>37</v>
      </c>
      <c r="M27" s="11">
        <v>0</v>
      </c>
      <c r="N27" s="12">
        <v>0</v>
      </c>
      <c r="O27" s="11">
        <f t="shared" si="11"/>
        <v>33</v>
      </c>
      <c r="P27" s="13">
        <f t="shared" si="12"/>
        <v>90</v>
      </c>
      <c r="Q27" s="67">
        <f t="shared" si="13"/>
        <v>123</v>
      </c>
      <c r="R27" s="11">
        <f t="shared" si="14"/>
        <v>33</v>
      </c>
      <c r="S27" s="12">
        <f t="shared" si="15"/>
        <v>90</v>
      </c>
      <c r="T27" s="13">
        <f t="shared" si="16"/>
        <v>123</v>
      </c>
    </row>
    <row r="28" spans="1:20" ht="12.75">
      <c r="A28" s="34" t="s">
        <v>184</v>
      </c>
      <c r="B28" s="11">
        <v>29</v>
      </c>
      <c r="C28" s="12">
        <v>0</v>
      </c>
      <c r="D28" s="11">
        <v>28</v>
      </c>
      <c r="E28" s="12">
        <v>0</v>
      </c>
      <c r="F28" s="11">
        <f t="shared" si="10"/>
        <v>57</v>
      </c>
      <c r="G28" s="12">
        <f t="shared" si="10"/>
        <v>0</v>
      </c>
      <c r="H28" s="13">
        <f>SUM(F28:G28)</f>
        <v>57</v>
      </c>
      <c r="I28" s="11">
        <v>14</v>
      </c>
      <c r="J28" s="12">
        <v>0</v>
      </c>
      <c r="K28" s="11">
        <v>11</v>
      </c>
      <c r="L28" s="12">
        <v>0</v>
      </c>
      <c r="M28" s="11">
        <v>0</v>
      </c>
      <c r="N28" s="12">
        <v>0</v>
      </c>
      <c r="O28" s="11">
        <f t="shared" si="11"/>
        <v>25</v>
      </c>
      <c r="P28" s="13">
        <f t="shared" si="12"/>
        <v>0</v>
      </c>
      <c r="Q28" s="67">
        <f t="shared" si="13"/>
        <v>25</v>
      </c>
      <c r="R28" s="11">
        <f t="shared" si="14"/>
        <v>82</v>
      </c>
      <c r="S28" s="12">
        <f t="shared" si="15"/>
        <v>0</v>
      </c>
      <c r="T28" s="13">
        <f t="shared" si="16"/>
        <v>82</v>
      </c>
    </row>
    <row r="29" spans="1:20" ht="12.75">
      <c r="A29" s="4" t="s">
        <v>185</v>
      </c>
      <c r="B29" s="11">
        <v>0</v>
      </c>
      <c r="C29" s="12">
        <v>0</v>
      </c>
      <c r="D29" s="11">
        <v>0</v>
      </c>
      <c r="E29" s="12">
        <v>0</v>
      </c>
      <c r="F29" s="11">
        <f t="shared" si="0"/>
        <v>0</v>
      </c>
      <c r="G29" s="12">
        <f t="shared" si="1"/>
        <v>0</v>
      </c>
      <c r="H29" s="13">
        <f t="shared" si="2"/>
        <v>0</v>
      </c>
      <c r="I29" s="11">
        <v>83</v>
      </c>
      <c r="J29" s="12">
        <v>1</v>
      </c>
      <c r="K29" s="11">
        <v>86</v>
      </c>
      <c r="L29" s="12">
        <v>0</v>
      </c>
      <c r="M29" s="11">
        <v>0</v>
      </c>
      <c r="N29" s="12">
        <v>0</v>
      </c>
      <c r="O29" s="11">
        <f t="shared" si="11"/>
        <v>169</v>
      </c>
      <c r="P29" s="13">
        <f t="shared" si="12"/>
        <v>1</v>
      </c>
      <c r="Q29" s="67">
        <f t="shared" si="13"/>
        <v>170</v>
      </c>
      <c r="R29" s="11">
        <f t="shared" si="14"/>
        <v>169</v>
      </c>
      <c r="S29" s="12">
        <f t="shared" si="15"/>
        <v>1</v>
      </c>
      <c r="T29" s="13">
        <f t="shared" si="16"/>
        <v>170</v>
      </c>
    </row>
    <row r="30" spans="1:20" ht="12.75">
      <c r="A30" s="4" t="s">
        <v>186</v>
      </c>
      <c r="B30" s="11">
        <v>156</v>
      </c>
      <c r="C30" s="12">
        <v>4</v>
      </c>
      <c r="D30" s="11">
        <v>152</v>
      </c>
      <c r="E30" s="12">
        <v>3</v>
      </c>
      <c r="F30" s="11">
        <f t="shared" si="0"/>
        <v>308</v>
      </c>
      <c r="G30" s="12">
        <f t="shared" si="1"/>
        <v>7</v>
      </c>
      <c r="H30" s="13">
        <f t="shared" si="2"/>
        <v>315</v>
      </c>
      <c r="I30" s="11">
        <v>112</v>
      </c>
      <c r="J30" s="12">
        <v>5</v>
      </c>
      <c r="K30" s="11">
        <v>112</v>
      </c>
      <c r="L30" s="12">
        <v>8</v>
      </c>
      <c r="M30" s="11">
        <v>0</v>
      </c>
      <c r="N30" s="12">
        <v>0</v>
      </c>
      <c r="O30" s="11">
        <f t="shared" si="11"/>
        <v>224</v>
      </c>
      <c r="P30" s="13">
        <f t="shared" si="12"/>
        <v>13</v>
      </c>
      <c r="Q30" s="67">
        <f t="shared" si="13"/>
        <v>237</v>
      </c>
      <c r="R30" s="11">
        <f t="shared" si="14"/>
        <v>532</v>
      </c>
      <c r="S30" s="12">
        <f t="shared" si="15"/>
        <v>20</v>
      </c>
      <c r="T30" s="13">
        <f t="shared" si="16"/>
        <v>552</v>
      </c>
    </row>
    <row r="31" spans="1:20" ht="12.75">
      <c r="A31" s="4" t="s">
        <v>432</v>
      </c>
      <c r="B31" s="11">
        <v>0</v>
      </c>
      <c r="C31" s="12">
        <v>0</v>
      </c>
      <c r="D31" s="11">
        <v>0</v>
      </c>
      <c r="E31" s="12">
        <v>0</v>
      </c>
      <c r="F31" s="11">
        <f t="shared" si="0"/>
        <v>0</v>
      </c>
      <c r="G31" s="12">
        <f t="shared" si="1"/>
        <v>0</v>
      </c>
      <c r="H31" s="13">
        <f t="shared" si="2"/>
        <v>0</v>
      </c>
      <c r="I31" s="11">
        <v>9</v>
      </c>
      <c r="J31" s="12">
        <v>0</v>
      </c>
      <c r="K31" s="11">
        <v>4</v>
      </c>
      <c r="L31" s="12">
        <v>0</v>
      </c>
      <c r="M31" s="11">
        <v>0</v>
      </c>
      <c r="N31" s="12">
        <v>0</v>
      </c>
      <c r="O31" s="11">
        <f t="shared" si="3"/>
        <v>13</v>
      </c>
      <c r="P31" s="13">
        <f t="shared" si="4"/>
        <v>0</v>
      </c>
      <c r="Q31" s="67">
        <f t="shared" si="5"/>
        <v>13</v>
      </c>
      <c r="R31" s="11">
        <f t="shared" si="6"/>
        <v>13</v>
      </c>
      <c r="S31" s="12">
        <f t="shared" si="7"/>
        <v>0</v>
      </c>
      <c r="T31" s="13">
        <f t="shared" si="8"/>
        <v>13</v>
      </c>
    </row>
    <row r="32" spans="1:20" ht="12.75">
      <c r="A32" s="4" t="s">
        <v>187</v>
      </c>
      <c r="B32" s="11">
        <v>0</v>
      </c>
      <c r="C32" s="12">
        <v>0</v>
      </c>
      <c r="D32" s="11">
        <v>0</v>
      </c>
      <c r="E32" s="12">
        <v>0</v>
      </c>
      <c r="F32" s="11">
        <f t="shared" si="0"/>
        <v>0</v>
      </c>
      <c r="G32" s="12">
        <f t="shared" si="1"/>
        <v>0</v>
      </c>
      <c r="H32" s="13">
        <f t="shared" si="2"/>
        <v>0</v>
      </c>
      <c r="I32" s="11">
        <v>3</v>
      </c>
      <c r="J32" s="12">
        <v>0</v>
      </c>
      <c r="K32" s="11">
        <v>5</v>
      </c>
      <c r="L32" s="12">
        <v>0</v>
      </c>
      <c r="M32" s="11">
        <v>0</v>
      </c>
      <c r="N32" s="12">
        <v>0</v>
      </c>
      <c r="O32" s="11">
        <f t="shared" si="3"/>
        <v>8</v>
      </c>
      <c r="P32" s="13">
        <f t="shared" si="4"/>
        <v>0</v>
      </c>
      <c r="Q32" s="67">
        <f t="shared" si="5"/>
        <v>8</v>
      </c>
      <c r="R32" s="11">
        <f t="shared" si="6"/>
        <v>8</v>
      </c>
      <c r="S32" s="12">
        <f t="shared" si="7"/>
        <v>0</v>
      </c>
      <c r="T32" s="13">
        <f t="shared" si="8"/>
        <v>8</v>
      </c>
    </row>
    <row r="33" spans="1:20" ht="12.75">
      <c r="A33" s="4" t="s">
        <v>188</v>
      </c>
      <c r="B33" s="11">
        <v>103</v>
      </c>
      <c r="C33" s="12">
        <v>5</v>
      </c>
      <c r="D33" s="11">
        <v>141</v>
      </c>
      <c r="E33" s="12">
        <v>4</v>
      </c>
      <c r="F33" s="11">
        <f t="shared" si="0"/>
        <v>244</v>
      </c>
      <c r="G33" s="12">
        <f t="shared" si="1"/>
        <v>9</v>
      </c>
      <c r="H33" s="13">
        <f t="shared" si="2"/>
        <v>253</v>
      </c>
      <c r="I33" s="11">
        <v>0</v>
      </c>
      <c r="J33" s="12">
        <v>0</v>
      </c>
      <c r="K33" s="11">
        <v>0</v>
      </c>
      <c r="L33" s="12">
        <v>0</v>
      </c>
      <c r="M33" s="11">
        <v>0</v>
      </c>
      <c r="N33" s="12">
        <v>0</v>
      </c>
      <c r="O33" s="11">
        <f t="shared" si="3"/>
        <v>0</v>
      </c>
      <c r="P33" s="13">
        <f t="shared" si="4"/>
        <v>0</v>
      </c>
      <c r="Q33" s="67">
        <f t="shared" si="5"/>
        <v>0</v>
      </c>
      <c r="R33" s="11">
        <f t="shared" si="6"/>
        <v>244</v>
      </c>
      <c r="S33" s="12">
        <f t="shared" si="7"/>
        <v>9</v>
      </c>
      <c r="T33" s="13">
        <f t="shared" si="8"/>
        <v>253</v>
      </c>
    </row>
    <row r="34" spans="1:20" ht="12.75">
      <c r="A34" s="4" t="s">
        <v>189</v>
      </c>
      <c r="B34" s="11">
        <v>0</v>
      </c>
      <c r="C34" s="12">
        <v>0</v>
      </c>
      <c r="D34" s="11">
        <v>0</v>
      </c>
      <c r="E34" s="12">
        <v>0</v>
      </c>
      <c r="F34" s="11">
        <f t="shared" si="0"/>
        <v>0</v>
      </c>
      <c r="G34" s="12">
        <f t="shared" si="1"/>
        <v>0</v>
      </c>
      <c r="H34" s="13">
        <f t="shared" si="2"/>
        <v>0</v>
      </c>
      <c r="I34" s="11">
        <v>0</v>
      </c>
      <c r="J34" s="12">
        <v>0</v>
      </c>
      <c r="K34" s="11">
        <v>0</v>
      </c>
      <c r="L34" s="12">
        <v>0</v>
      </c>
      <c r="M34" s="11">
        <v>0</v>
      </c>
      <c r="N34" s="12">
        <v>20</v>
      </c>
      <c r="O34" s="11">
        <f t="shared" si="3"/>
        <v>0</v>
      </c>
      <c r="P34" s="13">
        <f t="shared" si="4"/>
        <v>20</v>
      </c>
      <c r="Q34" s="67">
        <f t="shared" si="5"/>
        <v>20</v>
      </c>
      <c r="R34" s="11">
        <f t="shared" si="6"/>
        <v>0</v>
      </c>
      <c r="S34" s="12">
        <f t="shared" si="7"/>
        <v>20</v>
      </c>
      <c r="T34" s="13">
        <f t="shared" si="8"/>
        <v>20</v>
      </c>
    </row>
    <row r="35" spans="1:20" ht="12.75">
      <c r="A35" s="4" t="s">
        <v>190</v>
      </c>
      <c r="B35" s="11">
        <v>0</v>
      </c>
      <c r="C35" s="12">
        <v>0</v>
      </c>
      <c r="D35" s="11">
        <v>0</v>
      </c>
      <c r="E35" s="12">
        <v>0</v>
      </c>
      <c r="F35" s="11">
        <f t="shared" si="0"/>
        <v>0</v>
      </c>
      <c r="G35" s="12">
        <f t="shared" si="1"/>
        <v>0</v>
      </c>
      <c r="H35" s="13">
        <f t="shared" si="2"/>
        <v>0</v>
      </c>
      <c r="I35" s="11">
        <v>2</v>
      </c>
      <c r="J35" s="12">
        <v>10</v>
      </c>
      <c r="K35" s="11">
        <v>1</v>
      </c>
      <c r="L35" s="12">
        <v>9</v>
      </c>
      <c r="M35" s="11">
        <v>0</v>
      </c>
      <c r="N35" s="12">
        <v>0</v>
      </c>
      <c r="O35" s="11">
        <f t="shared" si="3"/>
        <v>3</v>
      </c>
      <c r="P35" s="13">
        <f t="shared" si="4"/>
        <v>19</v>
      </c>
      <c r="Q35" s="67">
        <f t="shared" si="5"/>
        <v>22</v>
      </c>
      <c r="R35" s="11">
        <f t="shared" si="6"/>
        <v>3</v>
      </c>
      <c r="S35" s="12">
        <f t="shared" si="7"/>
        <v>19</v>
      </c>
      <c r="T35" s="13">
        <f t="shared" si="8"/>
        <v>22</v>
      </c>
    </row>
    <row r="36" spans="1:20" ht="12.75">
      <c r="A36" s="4" t="s">
        <v>19</v>
      </c>
      <c r="B36" s="11">
        <v>5</v>
      </c>
      <c r="C36" s="12">
        <v>5</v>
      </c>
      <c r="D36" s="11">
        <v>5</v>
      </c>
      <c r="E36" s="12">
        <v>5</v>
      </c>
      <c r="F36" s="11">
        <f t="shared" si="0"/>
        <v>10</v>
      </c>
      <c r="G36" s="12">
        <f t="shared" si="1"/>
        <v>10</v>
      </c>
      <c r="H36" s="13">
        <f t="shared" si="2"/>
        <v>20</v>
      </c>
      <c r="I36" s="11">
        <v>6</v>
      </c>
      <c r="J36" s="12">
        <v>10</v>
      </c>
      <c r="K36" s="11">
        <v>4</v>
      </c>
      <c r="L36" s="12">
        <v>13</v>
      </c>
      <c r="M36" s="11">
        <v>0</v>
      </c>
      <c r="N36" s="12">
        <v>0</v>
      </c>
      <c r="O36" s="11">
        <f t="shared" si="3"/>
        <v>10</v>
      </c>
      <c r="P36" s="13">
        <f t="shared" si="4"/>
        <v>23</v>
      </c>
      <c r="Q36" s="67">
        <f t="shared" si="5"/>
        <v>33</v>
      </c>
      <c r="R36" s="11">
        <f t="shared" si="6"/>
        <v>20</v>
      </c>
      <c r="S36" s="12">
        <f t="shared" si="7"/>
        <v>33</v>
      </c>
      <c r="T36" s="13">
        <f t="shared" si="8"/>
        <v>53</v>
      </c>
    </row>
    <row r="37" spans="1:20" ht="12.75">
      <c r="A37" s="4" t="s">
        <v>191</v>
      </c>
      <c r="B37" s="11">
        <v>0</v>
      </c>
      <c r="C37" s="12">
        <v>0</v>
      </c>
      <c r="D37" s="11">
        <v>0</v>
      </c>
      <c r="E37" s="12">
        <v>0</v>
      </c>
      <c r="F37" s="11">
        <f t="shared" si="0"/>
        <v>0</v>
      </c>
      <c r="G37" s="12">
        <f t="shared" si="1"/>
        <v>0</v>
      </c>
      <c r="H37" s="13">
        <f t="shared" si="2"/>
        <v>0</v>
      </c>
      <c r="I37" s="11">
        <v>42</v>
      </c>
      <c r="J37" s="12">
        <v>195</v>
      </c>
      <c r="K37" s="11">
        <v>34</v>
      </c>
      <c r="L37" s="12">
        <v>158</v>
      </c>
      <c r="M37" s="11">
        <v>0</v>
      </c>
      <c r="N37" s="12">
        <v>0</v>
      </c>
      <c r="O37" s="11">
        <f t="shared" si="3"/>
        <v>76</v>
      </c>
      <c r="P37" s="13">
        <f t="shared" si="4"/>
        <v>353</v>
      </c>
      <c r="Q37" s="67">
        <f t="shared" si="5"/>
        <v>429</v>
      </c>
      <c r="R37" s="11">
        <f t="shared" si="6"/>
        <v>76</v>
      </c>
      <c r="S37" s="12">
        <f t="shared" si="7"/>
        <v>353</v>
      </c>
      <c r="T37" s="13">
        <f t="shared" si="8"/>
        <v>429</v>
      </c>
    </row>
    <row r="38" spans="1:20" ht="12.75">
      <c r="A38" s="4" t="s">
        <v>193</v>
      </c>
      <c r="B38" s="11">
        <v>59</v>
      </c>
      <c r="C38" s="12">
        <v>14</v>
      </c>
      <c r="D38" s="11">
        <v>72</v>
      </c>
      <c r="E38" s="12">
        <v>15</v>
      </c>
      <c r="F38" s="11">
        <f t="shared" si="0"/>
        <v>131</v>
      </c>
      <c r="G38" s="12">
        <f t="shared" si="1"/>
        <v>29</v>
      </c>
      <c r="H38" s="13">
        <f t="shared" si="2"/>
        <v>160</v>
      </c>
      <c r="I38" s="11">
        <v>0</v>
      </c>
      <c r="J38" s="12">
        <v>0</v>
      </c>
      <c r="K38" s="11">
        <v>0</v>
      </c>
      <c r="L38" s="12">
        <v>0</v>
      </c>
      <c r="M38" s="11">
        <v>0</v>
      </c>
      <c r="N38" s="12">
        <v>0</v>
      </c>
      <c r="O38" s="11">
        <f t="shared" si="3"/>
        <v>0</v>
      </c>
      <c r="P38" s="13">
        <f t="shared" si="4"/>
        <v>0</v>
      </c>
      <c r="Q38" s="67">
        <f t="shared" si="5"/>
        <v>0</v>
      </c>
      <c r="R38" s="11">
        <f t="shared" si="6"/>
        <v>131</v>
      </c>
      <c r="S38" s="12">
        <f t="shared" si="7"/>
        <v>29</v>
      </c>
      <c r="T38" s="13">
        <f t="shared" si="8"/>
        <v>160</v>
      </c>
    </row>
    <row r="39" spans="1:20" ht="12.75">
      <c r="A39" s="4" t="s">
        <v>15</v>
      </c>
      <c r="B39" s="11">
        <v>453</v>
      </c>
      <c r="C39" s="12">
        <v>256</v>
      </c>
      <c r="D39" s="11">
        <v>534</v>
      </c>
      <c r="E39" s="12">
        <v>291</v>
      </c>
      <c r="F39" s="11">
        <f t="shared" si="0"/>
        <v>987</v>
      </c>
      <c r="G39" s="12">
        <f t="shared" si="1"/>
        <v>547</v>
      </c>
      <c r="H39" s="13">
        <f t="shared" si="2"/>
        <v>1534</v>
      </c>
      <c r="I39" s="11">
        <v>319</v>
      </c>
      <c r="J39" s="12">
        <v>225</v>
      </c>
      <c r="K39" s="11">
        <v>269</v>
      </c>
      <c r="L39" s="12">
        <v>209</v>
      </c>
      <c r="M39" s="11">
        <v>0</v>
      </c>
      <c r="N39" s="12">
        <v>0</v>
      </c>
      <c r="O39" s="11">
        <f t="shared" si="3"/>
        <v>588</v>
      </c>
      <c r="P39" s="13">
        <f t="shared" si="4"/>
        <v>434</v>
      </c>
      <c r="Q39" s="67">
        <f t="shared" si="5"/>
        <v>1022</v>
      </c>
      <c r="R39" s="11">
        <f t="shared" si="6"/>
        <v>1575</v>
      </c>
      <c r="S39" s="12">
        <f t="shared" si="7"/>
        <v>981</v>
      </c>
      <c r="T39" s="13">
        <f t="shared" si="8"/>
        <v>2556</v>
      </c>
    </row>
    <row r="40" spans="1:20" ht="12.75">
      <c r="A40" s="4" t="s">
        <v>195</v>
      </c>
      <c r="B40" s="11">
        <v>36</v>
      </c>
      <c r="C40" s="12">
        <v>28</v>
      </c>
      <c r="D40" s="11">
        <v>43</v>
      </c>
      <c r="E40" s="12">
        <v>32</v>
      </c>
      <c r="F40" s="11">
        <f t="shared" si="0"/>
        <v>79</v>
      </c>
      <c r="G40" s="12">
        <f t="shared" si="1"/>
        <v>60</v>
      </c>
      <c r="H40" s="13">
        <f t="shared" si="2"/>
        <v>139</v>
      </c>
      <c r="I40" s="11">
        <v>0</v>
      </c>
      <c r="J40" s="12">
        <v>0</v>
      </c>
      <c r="K40" s="11">
        <v>0</v>
      </c>
      <c r="L40" s="12">
        <v>0</v>
      </c>
      <c r="M40" s="11">
        <v>0</v>
      </c>
      <c r="N40" s="12">
        <v>0</v>
      </c>
      <c r="O40" s="11">
        <f t="shared" si="3"/>
        <v>0</v>
      </c>
      <c r="P40" s="13">
        <f t="shared" si="4"/>
        <v>0</v>
      </c>
      <c r="Q40" s="67">
        <f t="shared" si="5"/>
        <v>0</v>
      </c>
      <c r="R40" s="11">
        <f t="shared" si="6"/>
        <v>79</v>
      </c>
      <c r="S40" s="12">
        <f t="shared" si="7"/>
        <v>60</v>
      </c>
      <c r="T40" s="13">
        <f t="shared" si="8"/>
        <v>139</v>
      </c>
    </row>
    <row r="41" spans="1:20" ht="12.75">
      <c r="A41" s="4" t="s">
        <v>197</v>
      </c>
      <c r="B41" s="11">
        <v>0</v>
      </c>
      <c r="C41" s="12">
        <v>0</v>
      </c>
      <c r="D41" s="11">
        <v>0</v>
      </c>
      <c r="E41" s="12">
        <v>0</v>
      </c>
      <c r="F41" s="11">
        <f t="shared" si="0"/>
        <v>0</v>
      </c>
      <c r="G41" s="12">
        <f t="shared" si="1"/>
        <v>0</v>
      </c>
      <c r="H41" s="13">
        <f t="shared" si="2"/>
        <v>0</v>
      </c>
      <c r="I41" s="11">
        <v>0</v>
      </c>
      <c r="J41" s="12">
        <v>3</v>
      </c>
      <c r="K41" s="11">
        <v>1</v>
      </c>
      <c r="L41" s="12">
        <v>2</v>
      </c>
      <c r="M41" s="11">
        <v>0</v>
      </c>
      <c r="N41" s="12">
        <v>0</v>
      </c>
      <c r="O41" s="11">
        <f t="shared" si="3"/>
        <v>1</v>
      </c>
      <c r="P41" s="13">
        <f t="shared" si="4"/>
        <v>5</v>
      </c>
      <c r="Q41" s="67">
        <f t="shared" si="5"/>
        <v>6</v>
      </c>
      <c r="R41" s="11">
        <f t="shared" si="6"/>
        <v>1</v>
      </c>
      <c r="S41" s="12">
        <f t="shared" si="7"/>
        <v>5</v>
      </c>
      <c r="T41" s="13">
        <f t="shared" si="8"/>
        <v>6</v>
      </c>
    </row>
    <row r="42" spans="1:20" ht="12.75">
      <c r="A42" s="4" t="s">
        <v>198</v>
      </c>
      <c r="B42" s="11">
        <v>33</v>
      </c>
      <c r="C42" s="12">
        <v>10</v>
      </c>
      <c r="D42" s="11">
        <v>41</v>
      </c>
      <c r="E42" s="12">
        <v>10</v>
      </c>
      <c r="F42" s="11">
        <f t="shared" si="0"/>
        <v>74</v>
      </c>
      <c r="G42" s="12">
        <f t="shared" si="1"/>
        <v>20</v>
      </c>
      <c r="H42" s="13">
        <f t="shared" si="2"/>
        <v>94</v>
      </c>
      <c r="I42" s="11">
        <v>25</v>
      </c>
      <c r="J42" s="12">
        <v>12</v>
      </c>
      <c r="K42" s="11">
        <v>22</v>
      </c>
      <c r="L42" s="12">
        <v>15</v>
      </c>
      <c r="M42" s="11">
        <v>0</v>
      </c>
      <c r="N42" s="12">
        <v>0</v>
      </c>
      <c r="O42" s="11">
        <f t="shared" si="3"/>
        <v>47</v>
      </c>
      <c r="P42" s="13">
        <f t="shared" si="4"/>
        <v>27</v>
      </c>
      <c r="Q42" s="67">
        <f t="shared" si="5"/>
        <v>74</v>
      </c>
      <c r="R42" s="11">
        <f t="shared" si="6"/>
        <v>121</v>
      </c>
      <c r="S42" s="12">
        <f t="shared" si="7"/>
        <v>47</v>
      </c>
      <c r="T42" s="13">
        <f t="shared" si="8"/>
        <v>168</v>
      </c>
    </row>
    <row r="43" spans="1:20" ht="12.75">
      <c r="A43" s="4" t="s">
        <v>201</v>
      </c>
      <c r="B43" s="11">
        <v>10</v>
      </c>
      <c r="C43" s="12">
        <v>1</v>
      </c>
      <c r="D43" s="11">
        <v>11</v>
      </c>
      <c r="E43" s="12">
        <v>0</v>
      </c>
      <c r="F43" s="11">
        <f t="shared" si="0"/>
        <v>21</v>
      </c>
      <c r="G43" s="12">
        <f t="shared" si="1"/>
        <v>1</v>
      </c>
      <c r="H43" s="13">
        <f t="shared" si="2"/>
        <v>22</v>
      </c>
      <c r="I43" s="11">
        <v>16</v>
      </c>
      <c r="J43" s="12">
        <v>1</v>
      </c>
      <c r="K43" s="11">
        <v>4</v>
      </c>
      <c r="L43" s="12">
        <v>0</v>
      </c>
      <c r="M43" s="11">
        <v>0</v>
      </c>
      <c r="N43" s="12">
        <v>0</v>
      </c>
      <c r="O43" s="11">
        <f t="shared" si="3"/>
        <v>20</v>
      </c>
      <c r="P43" s="13">
        <f t="shared" si="4"/>
        <v>1</v>
      </c>
      <c r="Q43" s="67">
        <f t="shared" si="5"/>
        <v>21</v>
      </c>
      <c r="R43" s="11">
        <f t="shared" si="6"/>
        <v>41</v>
      </c>
      <c r="S43" s="12">
        <f t="shared" si="7"/>
        <v>2</v>
      </c>
      <c r="T43" s="13">
        <f t="shared" si="8"/>
        <v>43</v>
      </c>
    </row>
    <row r="44" spans="1:20" ht="12.75">
      <c r="A44" s="4" t="s">
        <v>203</v>
      </c>
      <c r="B44" s="11">
        <v>0</v>
      </c>
      <c r="C44" s="12">
        <v>0</v>
      </c>
      <c r="D44" s="11">
        <v>0</v>
      </c>
      <c r="E44" s="12">
        <v>0</v>
      </c>
      <c r="F44" s="11">
        <f t="shared" si="0"/>
        <v>0</v>
      </c>
      <c r="G44" s="12">
        <f t="shared" si="1"/>
        <v>0</v>
      </c>
      <c r="H44" s="13">
        <f t="shared" si="2"/>
        <v>0</v>
      </c>
      <c r="I44" s="11">
        <v>31</v>
      </c>
      <c r="J44" s="12">
        <v>1</v>
      </c>
      <c r="K44" s="11">
        <v>30</v>
      </c>
      <c r="L44" s="12">
        <v>0</v>
      </c>
      <c r="M44" s="11">
        <v>0</v>
      </c>
      <c r="N44" s="12">
        <v>0</v>
      </c>
      <c r="O44" s="11">
        <f t="shared" si="3"/>
        <v>61</v>
      </c>
      <c r="P44" s="13">
        <f t="shared" si="4"/>
        <v>1</v>
      </c>
      <c r="Q44" s="67">
        <f t="shared" si="5"/>
        <v>62</v>
      </c>
      <c r="R44" s="11">
        <f t="shared" si="6"/>
        <v>61</v>
      </c>
      <c r="S44" s="12">
        <f t="shared" si="7"/>
        <v>1</v>
      </c>
      <c r="T44" s="13">
        <f t="shared" si="8"/>
        <v>62</v>
      </c>
    </row>
    <row r="45" spans="1:20" ht="12.75">
      <c r="A45" s="4" t="s">
        <v>205</v>
      </c>
      <c r="B45" s="11">
        <v>0</v>
      </c>
      <c r="C45" s="12">
        <v>0</v>
      </c>
      <c r="D45" s="11">
        <v>0</v>
      </c>
      <c r="E45" s="12">
        <v>0</v>
      </c>
      <c r="F45" s="11">
        <f t="shared" si="0"/>
        <v>0</v>
      </c>
      <c r="G45" s="12">
        <f t="shared" si="1"/>
        <v>0</v>
      </c>
      <c r="H45" s="13">
        <f t="shared" si="2"/>
        <v>0</v>
      </c>
      <c r="I45" s="11">
        <v>0</v>
      </c>
      <c r="J45" s="12">
        <v>0</v>
      </c>
      <c r="K45" s="11">
        <v>0</v>
      </c>
      <c r="L45" s="12">
        <v>0</v>
      </c>
      <c r="M45" s="11">
        <v>3</v>
      </c>
      <c r="N45" s="12">
        <v>0</v>
      </c>
      <c r="O45" s="11">
        <f t="shared" si="3"/>
        <v>3</v>
      </c>
      <c r="P45" s="13">
        <f t="shared" si="4"/>
        <v>0</v>
      </c>
      <c r="Q45" s="67">
        <f t="shared" si="5"/>
        <v>3</v>
      </c>
      <c r="R45" s="11">
        <f t="shared" si="6"/>
        <v>3</v>
      </c>
      <c r="S45" s="12">
        <f t="shared" si="7"/>
        <v>0</v>
      </c>
      <c r="T45" s="13">
        <f t="shared" si="8"/>
        <v>3</v>
      </c>
    </row>
    <row r="46" spans="1:20" ht="12.75">
      <c r="A46" s="4" t="s">
        <v>121</v>
      </c>
      <c r="B46" s="11">
        <v>17</v>
      </c>
      <c r="C46" s="12">
        <v>0</v>
      </c>
      <c r="D46" s="11">
        <v>18</v>
      </c>
      <c r="E46" s="12">
        <v>0</v>
      </c>
      <c r="F46" s="11">
        <f t="shared" si="0"/>
        <v>35</v>
      </c>
      <c r="G46" s="12">
        <f t="shared" si="1"/>
        <v>0</v>
      </c>
      <c r="H46" s="13">
        <f t="shared" si="2"/>
        <v>35</v>
      </c>
      <c r="I46" s="11">
        <v>19</v>
      </c>
      <c r="J46" s="12">
        <v>0</v>
      </c>
      <c r="K46" s="11">
        <v>21</v>
      </c>
      <c r="L46" s="12">
        <v>2</v>
      </c>
      <c r="M46" s="11">
        <v>0</v>
      </c>
      <c r="N46" s="12">
        <v>0</v>
      </c>
      <c r="O46" s="11">
        <f t="shared" si="3"/>
        <v>40</v>
      </c>
      <c r="P46" s="13">
        <f t="shared" si="4"/>
        <v>2</v>
      </c>
      <c r="Q46" s="67">
        <f t="shared" si="5"/>
        <v>42</v>
      </c>
      <c r="R46" s="11">
        <f t="shared" si="6"/>
        <v>75</v>
      </c>
      <c r="S46" s="12">
        <f t="shared" si="7"/>
        <v>2</v>
      </c>
      <c r="T46" s="13">
        <f t="shared" si="8"/>
        <v>77</v>
      </c>
    </row>
    <row r="47" spans="1:20" ht="12.75">
      <c r="A47" s="4" t="s">
        <v>206</v>
      </c>
      <c r="B47" s="11">
        <v>0</v>
      </c>
      <c r="C47" s="12">
        <v>0</v>
      </c>
      <c r="D47" s="11">
        <v>0</v>
      </c>
      <c r="E47" s="12">
        <v>0</v>
      </c>
      <c r="F47" s="11">
        <f t="shared" si="0"/>
        <v>0</v>
      </c>
      <c r="G47" s="12">
        <f t="shared" si="1"/>
        <v>0</v>
      </c>
      <c r="H47" s="13">
        <f t="shared" si="2"/>
        <v>0</v>
      </c>
      <c r="I47" s="11">
        <v>201</v>
      </c>
      <c r="J47" s="12">
        <v>11</v>
      </c>
      <c r="K47" s="11">
        <v>189</v>
      </c>
      <c r="L47" s="12">
        <v>13</v>
      </c>
      <c r="M47" s="11">
        <v>0</v>
      </c>
      <c r="N47" s="12">
        <v>0</v>
      </c>
      <c r="O47" s="11">
        <f t="shared" si="3"/>
        <v>390</v>
      </c>
      <c r="P47" s="13">
        <f t="shared" si="4"/>
        <v>24</v>
      </c>
      <c r="Q47" s="67">
        <f t="shared" si="5"/>
        <v>414</v>
      </c>
      <c r="R47" s="11">
        <f t="shared" si="6"/>
        <v>390</v>
      </c>
      <c r="S47" s="12">
        <f t="shared" si="7"/>
        <v>24</v>
      </c>
      <c r="T47" s="13">
        <f t="shared" si="8"/>
        <v>414</v>
      </c>
    </row>
    <row r="48" spans="1:20" ht="12.75">
      <c r="A48" s="192" t="s">
        <v>207</v>
      </c>
      <c r="B48" s="11">
        <v>0</v>
      </c>
      <c r="C48" s="12">
        <v>0</v>
      </c>
      <c r="D48" s="11">
        <v>0</v>
      </c>
      <c r="E48" s="12">
        <v>0</v>
      </c>
      <c r="F48" s="11">
        <f t="shared" si="0"/>
        <v>0</v>
      </c>
      <c r="G48" s="12">
        <f t="shared" si="1"/>
        <v>0</v>
      </c>
      <c r="H48" s="13">
        <f t="shared" si="2"/>
        <v>0</v>
      </c>
      <c r="I48" s="11">
        <v>0</v>
      </c>
      <c r="J48" s="12">
        <v>0</v>
      </c>
      <c r="K48" s="11">
        <v>0</v>
      </c>
      <c r="L48" s="12">
        <v>0</v>
      </c>
      <c r="M48" s="11">
        <v>179</v>
      </c>
      <c r="N48" s="12">
        <v>50</v>
      </c>
      <c r="O48" s="11">
        <f t="shared" si="3"/>
        <v>179</v>
      </c>
      <c r="P48" s="13">
        <f t="shared" si="4"/>
        <v>50</v>
      </c>
      <c r="Q48" s="67">
        <f t="shared" si="5"/>
        <v>229</v>
      </c>
      <c r="R48" s="11">
        <f t="shared" si="6"/>
        <v>179</v>
      </c>
      <c r="S48" s="12">
        <f t="shared" si="7"/>
        <v>50</v>
      </c>
      <c r="T48" s="13">
        <f t="shared" si="8"/>
        <v>229</v>
      </c>
    </row>
    <row r="49" spans="1:20" ht="12.75">
      <c r="A49" s="4" t="s">
        <v>208</v>
      </c>
      <c r="B49" s="11">
        <v>0</v>
      </c>
      <c r="C49" s="12">
        <v>0</v>
      </c>
      <c r="D49" s="11">
        <v>0</v>
      </c>
      <c r="E49" s="12">
        <v>0</v>
      </c>
      <c r="F49" s="11">
        <f t="shared" si="0"/>
        <v>0</v>
      </c>
      <c r="G49" s="12">
        <f t="shared" si="1"/>
        <v>0</v>
      </c>
      <c r="H49" s="13">
        <f t="shared" si="2"/>
        <v>0</v>
      </c>
      <c r="I49" s="11">
        <v>0</v>
      </c>
      <c r="J49" s="12">
        <v>0</v>
      </c>
      <c r="K49" s="11">
        <v>0</v>
      </c>
      <c r="L49" s="12">
        <v>0</v>
      </c>
      <c r="M49" s="11">
        <v>0</v>
      </c>
      <c r="N49" s="12">
        <v>1</v>
      </c>
      <c r="O49" s="11">
        <f t="shared" si="3"/>
        <v>0</v>
      </c>
      <c r="P49" s="13">
        <f t="shared" si="4"/>
        <v>1</v>
      </c>
      <c r="Q49" s="67">
        <f t="shared" si="5"/>
        <v>1</v>
      </c>
      <c r="R49" s="11">
        <f t="shared" si="6"/>
        <v>0</v>
      </c>
      <c r="S49" s="12">
        <f t="shared" si="7"/>
        <v>1</v>
      </c>
      <c r="T49" s="13">
        <f t="shared" si="8"/>
        <v>1</v>
      </c>
    </row>
    <row r="50" spans="1:20" ht="12.75">
      <c r="A50" s="4" t="s">
        <v>209</v>
      </c>
      <c r="B50" s="11">
        <v>0</v>
      </c>
      <c r="C50" s="12">
        <v>0</v>
      </c>
      <c r="D50" s="11">
        <v>0</v>
      </c>
      <c r="E50" s="12">
        <v>0</v>
      </c>
      <c r="F50" s="11">
        <f t="shared" si="0"/>
        <v>0</v>
      </c>
      <c r="G50" s="12">
        <f t="shared" si="1"/>
        <v>0</v>
      </c>
      <c r="H50" s="13">
        <f t="shared" si="2"/>
        <v>0</v>
      </c>
      <c r="I50" s="11">
        <v>0</v>
      </c>
      <c r="J50" s="12">
        <v>0</v>
      </c>
      <c r="K50" s="11">
        <v>0</v>
      </c>
      <c r="L50" s="12">
        <v>0</v>
      </c>
      <c r="M50" s="11">
        <v>5</v>
      </c>
      <c r="N50" s="12">
        <v>2</v>
      </c>
      <c r="O50" s="11">
        <f t="shared" si="3"/>
        <v>5</v>
      </c>
      <c r="P50" s="13">
        <f t="shared" si="4"/>
        <v>2</v>
      </c>
      <c r="Q50" s="67">
        <f t="shared" si="5"/>
        <v>7</v>
      </c>
      <c r="R50" s="11">
        <f t="shared" si="6"/>
        <v>5</v>
      </c>
      <c r="S50" s="12">
        <f t="shared" si="7"/>
        <v>2</v>
      </c>
      <c r="T50" s="13">
        <f t="shared" si="8"/>
        <v>7</v>
      </c>
    </row>
    <row r="51" spans="1:20" ht="12.75">
      <c r="A51" s="34" t="s">
        <v>437</v>
      </c>
      <c r="B51" s="11">
        <v>0</v>
      </c>
      <c r="C51" s="12">
        <v>0</v>
      </c>
      <c r="D51" s="11">
        <v>0</v>
      </c>
      <c r="E51" s="12">
        <v>0</v>
      </c>
      <c r="F51" s="11">
        <f t="shared" si="0"/>
        <v>0</v>
      </c>
      <c r="G51" s="12">
        <f t="shared" si="1"/>
        <v>0</v>
      </c>
      <c r="H51" s="13">
        <f t="shared" si="2"/>
        <v>0</v>
      </c>
      <c r="I51" s="11">
        <v>0</v>
      </c>
      <c r="J51" s="12">
        <v>0</v>
      </c>
      <c r="K51" s="11">
        <v>0</v>
      </c>
      <c r="L51" s="12">
        <v>0</v>
      </c>
      <c r="M51" s="11">
        <v>9</v>
      </c>
      <c r="N51" s="12">
        <v>3</v>
      </c>
      <c r="O51" s="11">
        <f t="shared" si="3"/>
        <v>9</v>
      </c>
      <c r="P51" s="13">
        <f t="shared" si="4"/>
        <v>3</v>
      </c>
      <c r="Q51" s="67">
        <f t="shared" si="5"/>
        <v>12</v>
      </c>
      <c r="R51" s="11">
        <f t="shared" si="6"/>
        <v>9</v>
      </c>
      <c r="S51" s="12">
        <f t="shared" si="7"/>
        <v>3</v>
      </c>
      <c r="T51" s="13">
        <f t="shared" si="8"/>
        <v>12</v>
      </c>
    </row>
    <row r="52" spans="1:20" ht="12.75">
      <c r="A52" s="4" t="s">
        <v>210</v>
      </c>
      <c r="B52" s="11">
        <v>0</v>
      </c>
      <c r="C52" s="12">
        <v>0</v>
      </c>
      <c r="D52" s="11">
        <v>0</v>
      </c>
      <c r="E52" s="12">
        <v>0</v>
      </c>
      <c r="F52" s="11">
        <f t="shared" si="0"/>
        <v>0</v>
      </c>
      <c r="G52" s="12">
        <f t="shared" si="1"/>
        <v>0</v>
      </c>
      <c r="H52" s="13">
        <f t="shared" si="2"/>
        <v>0</v>
      </c>
      <c r="I52" s="11">
        <v>32</v>
      </c>
      <c r="J52" s="12">
        <v>62</v>
      </c>
      <c r="K52" s="11">
        <v>16</v>
      </c>
      <c r="L52" s="12">
        <v>64</v>
      </c>
      <c r="M52" s="11">
        <v>0</v>
      </c>
      <c r="N52" s="12">
        <v>0</v>
      </c>
      <c r="O52" s="11">
        <f t="shared" si="3"/>
        <v>48</v>
      </c>
      <c r="P52" s="13">
        <f t="shared" si="4"/>
        <v>126</v>
      </c>
      <c r="Q52" s="67">
        <f t="shared" si="5"/>
        <v>174</v>
      </c>
      <c r="R52" s="11">
        <f t="shared" si="6"/>
        <v>48</v>
      </c>
      <c r="S52" s="12">
        <f t="shared" si="7"/>
        <v>126</v>
      </c>
      <c r="T52" s="13">
        <f t="shared" si="8"/>
        <v>174</v>
      </c>
    </row>
    <row r="53" spans="1:20" ht="12.75">
      <c r="A53" s="4" t="s">
        <v>212</v>
      </c>
      <c r="B53" s="11">
        <v>0</v>
      </c>
      <c r="C53" s="12">
        <v>0</v>
      </c>
      <c r="D53" s="11">
        <v>0</v>
      </c>
      <c r="E53" s="12">
        <v>0</v>
      </c>
      <c r="F53" s="11">
        <f t="shared" si="0"/>
        <v>0</v>
      </c>
      <c r="G53" s="12">
        <f t="shared" si="1"/>
        <v>0</v>
      </c>
      <c r="H53" s="13">
        <f t="shared" si="2"/>
        <v>0</v>
      </c>
      <c r="I53" s="11">
        <v>0</v>
      </c>
      <c r="J53" s="12">
        <v>0</v>
      </c>
      <c r="K53" s="11">
        <v>0</v>
      </c>
      <c r="L53" s="12">
        <v>0</v>
      </c>
      <c r="M53" s="11">
        <v>16</v>
      </c>
      <c r="N53" s="12">
        <v>24</v>
      </c>
      <c r="O53" s="11">
        <f t="shared" si="3"/>
        <v>16</v>
      </c>
      <c r="P53" s="13">
        <f t="shared" si="4"/>
        <v>24</v>
      </c>
      <c r="Q53" s="67">
        <f t="shared" si="5"/>
        <v>40</v>
      </c>
      <c r="R53" s="11">
        <f t="shared" si="6"/>
        <v>16</v>
      </c>
      <c r="S53" s="12">
        <f t="shared" si="7"/>
        <v>24</v>
      </c>
      <c r="T53" s="13">
        <f t="shared" si="8"/>
        <v>40</v>
      </c>
    </row>
    <row r="54" spans="1:20" ht="12.75">
      <c r="A54" s="4" t="s">
        <v>384</v>
      </c>
      <c r="B54" s="11">
        <v>515</v>
      </c>
      <c r="C54" s="12">
        <v>143</v>
      </c>
      <c r="D54" s="11">
        <v>619</v>
      </c>
      <c r="E54" s="12">
        <v>152</v>
      </c>
      <c r="F54" s="11">
        <f t="shared" si="0"/>
        <v>1134</v>
      </c>
      <c r="G54" s="12">
        <f t="shared" si="1"/>
        <v>295</v>
      </c>
      <c r="H54" s="13">
        <f t="shared" si="2"/>
        <v>1429</v>
      </c>
      <c r="I54" s="11">
        <v>699</v>
      </c>
      <c r="J54" s="12">
        <v>144</v>
      </c>
      <c r="K54" s="11">
        <v>528</v>
      </c>
      <c r="L54" s="12">
        <v>155</v>
      </c>
      <c r="M54" s="11">
        <v>0</v>
      </c>
      <c r="N54" s="12">
        <v>0</v>
      </c>
      <c r="O54" s="11">
        <f t="shared" si="3"/>
        <v>1227</v>
      </c>
      <c r="P54" s="13">
        <f t="shared" si="4"/>
        <v>299</v>
      </c>
      <c r="Q54" s="67">
        <f t="shared" si="5"/>
        <v>1526</v>
      </c>
      <c r="R54" s="11">
        <f t="shared" si="6"/>
        <v>2361</v>
      </c>
      <c r="S54" s="12">
        <f t="shared" si="7"/>
        <v>594</v>
      </c>
      <c r="T54" s="13">
        <f t="shared" si="8"/>
        <v>2955</v>
      </c>
    </row>
    <row r="55" spans="1:20" ht="12.75">
      <c r="A55" s="4" t="s">
        <v>213</v>
      </c>
      <c r="B55" s="11">
        <v>17</v>
      </c>
      <c r="C55" s="12">
        <v>1</v>
      </c>
      <c r="D55" s="11">
        <v>22</v>
      </c>
      <c r="E55" s="12">
        <v>1</v>
      </c>
      <c r="F55" s="11">
        <f t="shared" si="0"/>
        <v>39</v>
      </c>
      <c r="G55" s="12">
        <f t="shared" si="1"/>
        <v>2</v>
      </c>
      <c r="H55" s="13">
        <f t="shared" si="2"/>
        <v>41</v>
      </c>
      <c r="I55" s="11">
        <v>20</v>
      </c>
      <c r="J55" s="12">
        <v>1</v>
      </c>
      <c r="K55" s="11">
        <v>20</v>
      </c>
      <c r="L55" s="12">
        <v>2</v>
      </c>
      <c r="M55" s="11">
        <v>0</v>
      </c>
      <c r="N55" s="12">
        <v>0</v>
      </c>
      <c r="O55" s="11">
        <f t="shared" si="3"/>
        <v>40</v>
      </c>
      <c r="P55" s="13">
        <f t="shared" si="4"/>
        <v>3</v>
      </c>
      <c r="Q55" s="67">
        <f t="shared" si="5"/>
        <v>43</v>
      </c>
      <c r="R55" s="11">
        <f t="shared" si="6"/>
        <v>79</v>
      </c>
      <c r="S55" s="12">
        <f t="shared" si="7"/>
        <v>5</v>
      </c>
      <c r="T55" s="13">
        <f t="shared" si="8"/>
        <v>84</v>
      </c>
    </row>
    <row r="56" spans="1:20" ht="12.75">
      <c r="A56" s="4" t="s">
        <v>214</v>
      </c>
      <c r="B56" s="11">
        <v>5</v>
      </c>
      <c r="C56" s="12">
        <v>0</v>
      </c>
      <c r="D56" s="11">
        <v>12</v>
      </c>
      <c r="E56" s="12">
        <v>0</v>
      </c>
      <c r="F56" s="11">
        <f t="shared" si="0"/>
        <v>17</v>
      </c>
      <c r="G56" s="12">
        <f t="shared" si="1"/>
        <v>0</v>
      </c>
      <c r="H56" s="13">
        <f t="shared" si="2"/>
        <v>17</v>
      </c>
      <c r="I56" s="11">
        <v>15</v>
      </c>
      <c r="J56" s="12">
        <v>0</v>
      </c>
      <c r="K56" s="11">
        <v>7</v>
      </c>
      <c r="L56" s="12">
        <v>0</v>
      </c>
      <c r="M56" s="11">
        <v>0</v>
      </c>
      <c r="N56" s="12">
        <v>0</v>
      </c>
      <c r="O56" s="11">
        <f t="shared" si="3"/>
        <v>22</v>
      </c>
      <c r="P56" s="13">
        <f t="shared" si="4"/>
        <v>0</v>
      </c>
      <c r="Q56" s="67">
        <f t="shared" si="5"/>
        <v>22</v>
      </c>
      <c r="R56" s="11">
        <f t="shared" si="6"/>
        <v>39</v>
      </c>
      <c r="S56" s="12">
        <f t="shared" si="7"/>
        <v>0</v>
      </c>
      <c r="T56" s="13">
        <f t="shared" si="8"/>
        <v>39</v>
      </c>
    </row>
    <row r="57" spans="1:20" ht="12.75">
      <c r="A57" s="4" t="s">
        <v>215</v>
      </c>
      <c r="B57" s="11">
        <v>7</v>
      </c>
      <c r="C57" s="12">
        <v>0</v>
      </c>
      <c r="D57" s="11">
        <v>3</v>
      </c>
      <c r="E57" s="12">
        <v>0</v>
      </c>
      <c r="F57" s="11">
        <f t="shared" si="0"/>
        <v>10</v>
      </c>
      <c r="G57" s="12">
        <f t="shared" si="1"/>
        <v>0</v>
      </c>
      <c r="H57" s="13">
        <f t="shared" si="2"/>
        <v>10</v>
      </c>
      <c r="I57" s="11">
        <v>0</v>
      </c>
      <c r="J57" s="12">
        <v>0</v>
      </c>
      <c r="K57" s="11">
        <v>0</v>
      </c>
      <c r="L57" s="12">
        <v>0</v>
      </c>
      <c r="M57" s="11">
        <v>0</v>
      </c>
      <c r="N57" s="12">
        <v>0</v>
      </c>
      <c r="O57" s="11">
        <f t="shared" si="3"/>
        <v>0</v>
      </c>
      <c r="P57" s="13">
        <f t="shared" si="4"/>
        <v>0</v>
      </c>
      <c r="Q57" s="67">
        <f t="shared" si="5"/>
        <v>0</v>
      </c>
      <c r="R57" s="11">
        <f t="shared" si="6"/>
        <v>10</v>
      </c>
      <c r="S57" s="12">
        <f t="shared" si="7"/>
        <v>0</v>
      </c>
      <c r="T57" s="13">
        <f t="shared" si="8"/>
        <v>10</v>
      </c>
    </row>
    <row r="58" spans="1:20" ht="12.75">
      <c r="A58" s="4" t="s">
        <v>217</v>
      </c>
      <c r="B58" s="11">
        <v>0</v>
      </c>
      <c r="C58" s="12">
        <v>0</v>
      </c>
      <c r="D58" s="11">
        <v>0</v>
      </c>
      <c r="E58" s="12">
        <v>0</v>
      </c>
      <c r="F58" s="11">
        <f t="shared" si="0"/>
        <v>0</v>
      </c>
      <c r="G58" s="12">
        <f t="shared" si="1"/>
        <v>0</v>
      </c>
      <c r="H58" s="13">
        <f t="shared" si="2"/>
        <v>0</v>
      </c>
      <c r="I58" s="11">
        <v>0</v>
      </c>
      <c r="J58" s="12">
        <v>0</v>
      </c>
      <c r="K58" s="11">
        <v>0</v>
      </c>
      <c r="L58" s="12">
        <v>0</v>
      </c>
      <c r="M58" s="11">
        <v>0</v>
      </c>
      <c r="N58" s="12">
        <v>4</v>
      </c>
      <c r="O58" s="11">
        <f t="shared" si="3"/>
        <v>0</v>
      </c>
      <c r="P58" s="13">
        <f t="shared" si="4"/>
        <v>4</v>
      </c>
      <c r="Q58" s="67">
        <f t="shared" si="5"/>
        <v>4</v>
      </c>
      <c r="R58" s="11">
        <f t="shared" si="6"/>
        <v>0</v>
      </c>
      <c r="S58" s="12">
        <f t="shared" si="7"/>
        <v>4</v>
      </c>
      <c r="T58" s="13">
        <f t="shared" si="8"/>
        <v>4</v>
      </c>
    </row>
    <row r="59" spans="1:20" ht="12.75">
      <c r="A59" s="4" t="s">
        <v>218</v>
      </c>
      <c r="B59" s="11">
        <v>0</v>
      </c>
      <c r="C59" s="12">
        <v>0</v>
      </c>
      <c r="D59" s="11">
        <v>0</v>
      </c>
      <c r="E59" s="12">
        <v>0</v>
      </c>
      <c r="F59" s="11">
        <f t="shared" si="0"/>
        <v>0</v>
      </c>
      <c r="G59" s="12">
        <f t="shared" si="1"/>
        <v>0</v>
      </c>
      <c r="H59" s="13">
        <f t="shared" si="2"/>
        <v>0</v>
      </c>
      <c r="I59" s="11">
        <v>64</v>
      </c>
      <c r="J59" s="12">
        <v>14</v>
      </c>
      <c r="K59" s="11">
        <v>52</v>
      </c>
      <c r="L59" s="12">
        <v>8</v>
      </c>
      <c r="M59" s="11">
        <v>0</v>
      </c>
      <c r="N59" s="12">
        <v>0</v>
      </c>
      <c r="O59" s="11">
        <f t="shared" si="3"/>
        <v>116</v>
      </c>
      <c r="P59" s="13">
        <f t="shared" si="4"/>
        <v>22</v>
      </c>
      <c r="Q59" s="67">
        <f t="shared" si="5"/>
        <v>138</v>
      </c>
      <c r="R59" s="11">
        <f t="shared" si="6"/>
        <v>116</v>
      </c>
      <c r="S59" s="12">
        <f t="shared" si="7"/>
        <v>22</v>
      </c>
      <c r="T59" s="13">
        <f t="shared" si="8"/>
        <v>138</v>
      </c>
    </row>
    <row r="60" spans="1:20" ht="12.75">
      <c r="A60" s="4" t="s">
        <v>219</v>
      </c>
      <c r="B60" s="11">
        <v>0</v>
      </c>
      <c r="C60" s="12">
        <v>0</v>
      </c>
      <c r="D60" s="11">
        <v>0</v>
      </c>
      <c r="E60" s="12">
        <v>0</v>
      </c>
      <c r="F60" s="11">
        <f t="shared" si="0"/>
        <v>0</v>
      </c>
      <c r="G60" s="12">
        <f t="shared" si="1"/>
        <v>0</v>
      </c>
      <c r="H60" s="13">
        <f t="shared" si="2"/>
        <v>0</v>
      </c>
      <c r="I60" s="11">
        <v>7</v>
      </c>
      <c r="J60" s="12">
        <v>3</v>
      </c>
      <c r="K60" s="11">
        <v>9</v>
      </c>
      <c r="L60" s="12">
        <v>3</v>
      </c>
      <c r="M60" s="11">
        <v>0</v>
      </c>
      <c r="N60" s="12">
        <v>0</v>
      </c>
      <c r="O60" s="11">
        <f t="shared" si="3"/>
        <v>16</v>
      </c>
      <c r="P60" s="13">
        <f t="shared" si="4"/>
        <v>6</v>
      </c>
      <c r="Q60" s="67">
        <f t="shared" si="5"/>
        <v>22</v>
      </c>
      <c r="R60" s="11">
        <f t="shared" si="6"/>
        <v>16</v>
      </c>
      <c r="S60" s="12">
        <f t="shared" si="7"/>
        <v>6</v>
      </c>
      <c r="T60" s="13">
        <f t="shared" si="8"/>
        <v>22</v>
      </c>
    </row>
    <row r="61" spans="1:20" ht="12.75">
      <c r="A61" s="4" t="s">
        <v>220</v>
      </c>
      <c r="B61" s="11">
        <v>0</v>
      </c>
      <c r="C61" s="12">
        <v>0</v>
      </c>
      <c r="D61" s="11">
        <v>0</v>
      </c>
      <c r="E61" s="12">
        <v>0</v>
      </c>
      <c r="F61" s="11">
        <f t="shared" si="0"/>
        <v>0</v>
      </c>
      <c r="G61" s="12">
        <f t="shared" si="1"/>
        <v>0</v>
      </c>
      <c r="H61" s="13">
        <f t="shared" si="2"/>
        <v>0</v>
      </c>
      <c r="I61" s="11">
        <v>10</v>
      </c>
      <c r="J61" s="12">
        <v>20</v>
      </c>
      <c r="K61" s="11">
        <v>9</v>
      </c>
      <c r="L61" s="12">
        <v>9</v>
      </c>
      <c r="M61" s="11">
        <v>0</v>
      </c>
      <c r="N61" s="12">
        <v>0</v>
      </c>
      <c r="O61" s="11">
        <f t="shared" si="3"/>
        <v>19</v>
      </c>
      <c r="P61" s="13">
        <f t="shared" si="4"/>
        <v>29</v>
      </c>
      <c r="Q61" s="67">
        <f t="shared" si="5"/>
        <v>48</v>
      </c>
      <c r="R61" s="11">
        <f t="shared" si="6"/>
        <v>19</v>
      </c>
      <c r="S61" s="12">
        <f t="shared" si="7"/>
        <v>29</v>
      </c>
      <c r="T61" s="13">
        <f t="shared" si="8"/>
        <v>48</v>
      </c>
    </row>
    <row r="62" spans="1:20" ht="12.75">
      <c r="A62" s="4" t="s">
        <v>221</v>
      </c>
      <c r="B62" s="11">
        <v>0</v>
      </c>
      <c r="C62" s="12">
        <v>0</v>
      </c>
      <c r="D62" s="11">
        <v>0</v>
      </c>
      <c r="E62" s="12">
        <v>0</v>
      </c>
      <c r="F62" s="11">
        <f t="shared" si="0"/>
        <v>0</v>
      </c>
      <c r="G62" s="12">
        <f t="shared" si="1"/>
        <v>0</v>
      </c>
      <c r="H62" s="13">
        <f t="shared" si="2"/>
        <v>0</v>
      </c>
      <c r="I62" s="11">
        <v>0</v>
      </c>
      <c r="J62" s="12">
        <v>3</v>
      </c>
      <c r="K62" s="11">
        <v>0</v>
      </c>
      <c r="L62" s="12">
        <v>1</v>
      </c>
      <c r="M62" s="11">
        <v>0</v>
      </c>
      <c r="N62" s="12">
        <v>0</v>
      </c>
      <c r="O62" s="11">
        <f t="shared" si="3"/>
        <v>0</v>
      </c>
      <c r="P62" s="13">
        <f t="shared" si="4"/>
        <v>4</v>
      </c>
      <c r="Q62" s="67">
        <f t="shared" si="5"/>
        <v>4</v>
      </c>
      <c r="R62" s="11">
        <f t="shared" si="6"/>
        <v>0</v>
      </c>
      <c r="S62" s="12">
        <f t="shared" si="7"/>
        <v>4</v>
      </c>
      <c r="T62" s="13">
        <f t="shared" si="8"/>
        <v>4</v>
      </c>
    </row>
    <row r="63" spans="1:20" ht="12.75">
      <c r="A63" s="4" t="s">
        <v>222</v>
      </c>
      <c r="B63" s="11">
        <v>0</v>
      </c>
      <c r="C63" s="12">
        <v>0</v>
      </c>
      <c r="D63" s="11">
        <v>0</v>
      </c>
      <c r="E63" s="12">
        <v>0</v>
      </c>
      <c r="F63" s="11">
        <f t="shared" si="0"/>
        <v>0</v>
      </c>
      <c r="G63" s="12">
        <f t="shared" si="1"/>
        <v>0</v>
      </c>
      <c r="H63" s="13">
        <f t="shared" si="2"/>
        <v>0</v>
      </c>
      <c r="I63" s="11">
        <v>1</v>
      </c>
      <c r="J63" s="12">
        <v>1</v>
      </c>
      <c r="K63" s="11">
        <v>1</v>
      </c>
      <c r="L63" s="12">
        <v>5</v>
      </c>
      <c r="M63" s="11">
        <v>0</v>
      </c>
      <c r="N63" s="12">
        <v>0</v>
      </c>
      <c r="O63" s="11">
        <f t="shared" si="3"/>
        <v>2</v>
      </c>
      <c r="P63" s="13">
        <f t="shared" si="4"/>
        <v>6</v>
      </c>
      <c r="Q63" s="67">
        <f t="shared" si="5"/>
        <v>8</v>
      </c>
      <c r="R63" s="11">
        <f t="shared" si="6"/>
        <v>2</v>
      </c>
      <c r="S63" s="12">
        <f t="shared" si="7"/>
        <v>6</v>
      </c>
      <c r="T63" s="13">
        <f t="shared" si="8"/>
        <v>8</v>
      </c>
    </row>
    <row r="64" spans="1:20" ht="12.75">
      <c r="A64" s="4" t="s">
        <v>223</v>
      </c>
      <c r="B64" s="11">
        <v>58</v>
      </c>
      <c r="C64" s="12">
        <v>67</v>
      </c>
      <c r="D64" s="11">
        <v>48</v>
      </c>
      <c r="E64" s="12">
        <v>43</v>
      </c>
      <c r="F64" s="11">
        <f t="shared" si="0"/>
        <v>106</v>
      </c>
      <c r="G64" s="12">
        <f t="shared" si="1"/>
        <v>110</v>
      </c>
      <c r="H64" s="13">
        <f t="shared" si="2"/>
        <v>216</v>
      </c>
      <c r="I64" s="11">
        <v>0</v>
      </c>
      <c r="J64" s="12">
        <v>0</v>
      </c>
      <c r="K64" s="11">
        <v>0</v>
      </c>
      <c r="L64" s="12">
        <v>0</v>
      </c>
      <c r="M64" s="11">
        <v>0</v>
      </c>
      <c r="N64" s="12">
        <v>0</v>
      </c>
      <c r="O64" s="11">
        <f t="shared" si="3"/>
        <v>0</v>
      </c>
      <c r="P64" s="13">
        <f t="shared" si="4"/>
        <v>0</v>
      </c>
      <c r="Q64" s="67">
        <f t="shared" si="5"/>
        <v>0</v>
      </c>
      <c r="R64" s="11">
        <f t="shared" si="6"/>
        <v>106</v>
      </c>
      <c r="S64" s="12">
        <f t="shared" si="7"/>
        <v>110</v>
      </c>
      <c r="T64" s="13">
        <f t="shared" si="8"/>
        <v>216</v>
      </c>
    </row>
    <row r="65" spans="1:20" ht="12.75">
      <c r="A65" s="4" t="s">
        <v>224</v>
      </c>
      <c r="B65" s="11">
        <v>0</v>
      </c>
      <c r="C65" s="12">
        <v>0</v>
      </c>
      <c r="D65" s="11">
        <v>0</v>
      </c>
      <c r="E65" s="12">
        <v>0</v>
      </c>
      <c r="F65" s="11">
        <f t="shared" si="0"/>
        <v>0</v>
      </c>
      <c r="G65" s="12">
        <f t="shared" si="1"/>
        <v>0</v>
      </c>
      <c r="H65" s="13">
        <f t="shared" si="2"/>
        <v>0</v>
      </c>
      <c r="I65" s="11">
        <v>20</v>
      </c>
      <c r="J65" s="12">
        <v>6</v>
      </c>
      <c r="K65" s="11">
        <v>15</v>
      </c>
      <c r="L65" s="12">
        <v>0</v>
      </c>
      <c r="M65" s="11">
        <v>0</v>
      </c>
      <c r="N65" s="12">
        <v>0</v>
      </c>
      <c r="O65" s="11">
        <f t="shared" si="3"/>
        <v>35</v>
      </c>
      <c r="P65" s="13">
        <f t="shared" si="4"/>
        <v>6</v>
      </c>
      <c r="Q65" s="67">
        <f t="shared" si="5"/>
        <v>41</v>
      </c>
      <c r="R65" s="11">
        <f t="shared" si="6"/>
        <v>35</v>
      </c>
      <c r="S65" s="12">
        <f t="shared" si="7"/>
        <v>6</v>
      </c>
      <c r="T65" s="13">
        <f t="shared" si="8"/>
        <v>41</v>
      </c>
    </row>
    <row r="66" spans="1:20" ht="12.75">
      <c r="A66" s="4" t="s">
        <v>225</v>
      </c>
      <c r="B66" s="11">
        <v>0</v>
      </c>
      <c r="C66" s="12">
        <v>0</v>
      </c>
      <c r="D66" s="11">
        <v>0</v>
      </c>
      <c r="E66" s="12">
        <v>0</v>
      </c>
      <c r="F66" s="11">
        <f t="shared" si="0"/>
        <v>0</v>
      </c>
      <c r="G66" s="12">
        <f t="shared" si="1"/>
        <v>0</v>
      </c>
      <c r="H66" s="13">
        <f t="shared" si="2"/>
        <v>0</v>
      </c>
      <c r="I66" s="11">
        <v>9</v>
      </c>
      <c r="J66" s="12">
        <v>0</v>
      </c>
      <c r="K66" s="11">
        <v>17</v>
      </c>
      <c r="L66" s="12">
        <v>1</v>
      </c>
      <c r="M66" s="11">
        <v>0</v>
      </c>
      <c r="N66" s="12">
        <v>0</v>
      </c>
      <c r="O66" s="11">
        <f t="shared" si="3"/>
        <v>26</v>
      </c>
      <c r="P66" s="13">
        <f t="shared" si="4"/>
        <v>1</v>
      </c>
      <c r="Q66" s="67">
        <f t="shared" si="5"/>
        <v>27</v>
      </c>
      <c r="R66" s="11">
        <f t="shared" si="6"/>
        <v>26</v>
      </c>
      <c r="S66" s="12">
        <f t="shared" si="7"/>
        <v>1</v>
      </c>
      <c r="T66" s="13">
        <f t="shared" si="8"/>
        <v>27</v>
      </c>
    </row>
    <row r="67" spans="1:20" ht="12.75">
      <c r="A67" s="4" t="s">
        <v>226</v>
      </c>
      <c r="B67" s="11">
        <v>0</v>
      </c>
      <c r="C67" s="12">
        <v>0</v>
      </c>
      <c r="D67" s="11">
        <v>0</v>
      </c>
      <c r="E67" s="12">
        <v>0</v>
      </c>
      <c r="F67" s="11">
        <f t="shared" si="0"/>
        <v>0</v>
      </c>
      <c r="G67" s="12">
        <f t="shared" si="1"/>
        <v>0</v>
      </c>
      <c r="H67" s="13">
        <f t="shared" si="2"/>
        <v>0</v>
      </c>
      <c r="I67" s="11">
        <v>6</v>
      </c>
      <c r="J67" s="12">
        <v>2</v>
      </c>
      <c r="K67" s="11">
        <v>6</v>
      </c>
      <c r="L67" s="12">
        <v>4</v>
      </c>
      <c r="M67" s="11">
        <v>0</v>
      </c>
      <c r="N67" s="12">
        <v>0</v>
      </c>
      <c r="O67" s="11">
        <f t="shared" si="3"/>
        <v>12</v>
      </c>
      <c r="P67" s="13">
        <f t="shared" si="4"/>
        <v>6</v>
      </c>
      <c r="Q67" s="67">
        <f t="shared" si="5"/>
        <v>18</v>
      </c>
      <c r="R67" s="11">
        <f t="shared" si="6"/>
        <v>12</v>
      </c>
      <c r="S67" s="12">
        <f t="shared" si="7"/>
        <v>6</v>
      </c>
      <c r="T67" s="13">
        <f t="shared" si="8"/>
        <v>18</v>
      </c>
    </row>
    <row r="68" spans="1:20" ht="12.75">
      <c r="A68" s="4" t="s">
        <v>227</v>
      </c>
      <c r="B68" s="11">
        <v>0</v>
      </c>
      <c r="C68" s="12">
        <v>0</v>
      </c>
      <c r="D68" s="11">
        <v>0</v>
      </c>
      <c r="E68" s="12">
        <v>0</v>
      </c>
      <c r="F68" s="11">
        <f t="shared" si="0"/>
        <v>0</v>
      </c>
      <c r="G68" s="12">
        <f t="shared" si="1"/>
        <v>0</v>
      </c>
      <c r="H68" s="13">
        <f t="shared" si="2"/>
        <v>0</v>
      </c>
      <c r="I68" s="11">
        <v>0</v>
      </c>
      <c r="J68" s="12">
        <v>0</v>
      </c>
      <c r="K68" s="11">
        <v>0</v>
      </c>
      <c r="L68" s="12">
        <v>0</v>
      </c>
      <c r="M68" s="11">
        <v>3</v>
      </c>
      <c r="N68" s="12">
        <v>0</v>
      </c>
      <c r="O68" s="11">
        <f t="shared" si="3"/>
        <v>3</v>
      </c>
      <c r="P68" s="13">
        <f t="shared" si="4"/>
        <v>0</v>
      </c>
      <c r="Q68" s="67">
        <f t="shared" si="5"/>
        <v>3</v>
      </c>
      <c r="R68" s="11">
        <f t="shared" si="6"/>
        <v>3</v>
      </c>
      <c r="S68" s="12">
        <f t="shared" si="7"/>
        <v>0</v>
      </c>
      <c r="T68" s="13">
        <f t="shared" si="8"/>
        <v>3</v>
      </c>
    </row>
    <row r="69" spans="1:20" ht="12.75">
      <c r="A69" s="4" t="s">
        <v>229</v>
      </c>
      <c r="B69" s="11">
        <v>0</v>
      </c>
      <c r="C69" s="12">
        <v>0</v>
      </c>
      <c r="D69" s="11">
        <v>0</v>
      </c>
      <c r="E69" s="12">
        <v>0</v>
      </c>
      <c r="F69" s="11">
        <f t="shared" si="0"/>
        <v>0</v>
      </c>
      <c r="G69" s="12">
        <f t="shared" si="1"/>
        <v>0</v>
      </c>
      <c r="H69" s="13">
        <f t="shared" si="2"/>
        <v>0</v>
      </c>
      <c r="I69" s="11">
        <v>2</v>
      </c>
      <c r="J69" s="12">
        <v>137</v>
      </c>
      <c r="K69" s="11">
        <v>1</v>
      </c>
      <c r="L69" s="12">
        <v>116</v>
      </c>
      <c r="M69" s="11">
        <v>0</v>
      </c>
      <c r="N69" s="12">
        <v>0</v>
      </c>
      <c r="O69" s="11">
        <f t="shared" si="3"/>
        <v>3</v>
      </c>
      <c r="P69" s="13">
        <f t="shared" si="4"/>
        <v>253</v>
      </c>
      <c r="Q69" s="67">
        <f t="shared" si="5"/>
        <v>256</v>
      </c>
      <c r="R69" s="11">
        <f t="shared" si="6"/>
        <v>3</v>
      </c>
      <c r="S69" s="12">
        <f t="shared" si="7"/>
        <v>253</v>
      </c>
      <c r="T69" s="13">
        <f t="shared" si="8"/>
        <v>256</v>
      </c>
    </row>
    <row r="70" spans="1:20" ht="12.75">
      <c r="A70" s="4" t="s">
        <v>230</v>
      </c>
      <c r="B70" s="11">
        <v>0</v>
      </c>
      <c r="C70" s="12">
        <v>0</v>
      </c>
      <c r="D70" s="11">
        <v>0</v>
      </c>
      <c r="E70" s="12">
        <v>0</v>
      </c>
      <c r="F70" s="11">
        <f t="shared" si="0"/>
        <v>0</v>
      </c>
      <c r="G70" s="12">
        <f t="shared" si="1"/>
        <v>0</v>
      </c>
      <c r="H70" s="13">
        <f t="shared" si="2"/>
        <v>0</v>
      </c>
      <c r="I70" s="11">
        <v>39</v>
      </c>
      <c r="J70" s="12">
        <v>45</v>
      </c>
      <c r="K70" s="11">
        <v>47</v>
      </c>
      <c r="L70" s="12">
        <v>38</v>
      </c>
      <c r="M70" s="11">
        <v>0</v>
      </c>
      <c r="N70" s="12">
        <v>0</v>
      </c>
      <c r="O70" s="11">
        <f t="shared" si="3"/>
        <v>86</v>
      </c>
      <c r="P70" s="13">
        <f t="shared" si="4"/>
        <v>83</v>
      </c>
      <c r="Q70" s="67">
        <f t="shared" si="5"/>
        <v>169</v>
      </c>
      <c r="R70" s="11">
        <f t="shared" si="6"/>
        <v>86</v>
      </c>
      <c r="S70" s="12">
        <f t="shared" si="7"/>
        <v>83</v>
      </c>
      <c r="T70" s="13">
        <f t="shared" si="8"/>
        <v>169</v>
      </c>
    </row>
    <row r="71" spans="1:20" ht="12.75">
      <c r="A71" s="4" t="s">
        <v>231</v>
      </c>
      <c r="B71" s="11">
        <v>1</v>
      </c>
      <c r="C71" s="12">
        <v>0</v>
      </c>
      <c r="D71" s="11">
        <v>1</v>
      </c>
      <c r="E71" s="12">
        <v>0</v>
      </c>
      <c r="F71" s="11">
        <f t="shared" si="0"/>
        <v>2</v>
      </c>
      <c r="G71" s="12">
        <f t="shared" si="1"/>
        <v>0</v>
      </c>
      <c r="H71" s="13">
        <f t="shared" si="2"/>
        <v>2</v>
      </c>
      <c r="I71" s="11">
        <v>0</v>
      </c>
      <c r="J71" s="12">
        <v>1</v>
      </c>
      <c r="K71" s="11">
        <v>2</v>
      </c>
      <c r="L71" s="12">
        <v>0</v>
      </c>
      <c r="M71" s="11">
        <v>0</v>
      </c>
      <c r="N71" s="12">
        <v>0</v>
      </c>
      <c r="O71" s="11">
        <f t="shared" si="3"/>
        <v>2</v>
      </c>
      <c r="P71" s="13">
        <f t="shared" si="4"/>
        <v>1</v>
      </c>
      <c r="Q71" s="67">
        <f t="shared" si="5"/>
        <v>3</v>
      </c>
      <c r="R71" s="11">
        <f t="shared" si="6"/>
        <v>4</v>
      </c>
      <c r="S71" s="12">
        <f t="shared" si="7"/>
        <v>1</v>
      </c>
      <c r="T71" s="13">
        <f t="shared" si="8"/>
        <v>5</v>
      </c>
    </row>
    <row r="72" spans="1:20" ht="12.75">
      <c r="A72" s="4" t="s">
        <v>232</v>
      </c>
      <c r="B72" s="11">
        <v>205</v>
      </c>
      <c r="C72" s="12">
        <v>659</v>
      </c>
      <c r="D72" s="11">
        <v>237</v>
      </c>
      <c r="E72" s="12">
        <v>783</v>
      </c>
      <c r="F72" s="11">
        <f t="shared" si="0"/>
        <v>442</v>
      </c>
      <c r="G72" s="12">
        <f t="shared" si="1"/>
        <v>1442</v>
      </c>
      <c r="H72" s="13">
        <f t="shared" si="2"/>
        <v>1884</v>
      </c>
      <c r="I72" s="11">
        <v>183</v>
      </c>
      <c r="J72" s="12">
        <v>480</v>
      </c>
      <c r="K72" s="11">
        <v>168</v>
      </c>
      <c r="L72" s="12">
        <v>444</v>
      </c>
      <c r="M72" s="11">
        <v>0</v>
      </c>
      <c r="N72" s="12">
        <v>0</v>
      </c>
      <c r="O72" s="11">
        <f t="shared" si="3"/>
        <v>351</v>
      </c>
      <c r="P72" s="13">
        <f t="shared" si="4"/>
        <v>924</v>
      </c>
      <c r="Q72" s="67">
        <f t="shared" si="5"/>
        <v>1275</v>
      </c>
      <c r="R72" s="11">
        <f t="shared" si="6"/>
        <v>793</v>
      </c>
      <c r="S72" s="12">
        <f t="shared" si="7"/>
        <v>2366</v>
      </c>
      <c r="T72" s="13">
        <f t="shared" si="8"/>
        <v>3159</v>
      </c>
    </row>
    <row r="73" spans="1:20" ht="12.75">
      <c r="A73" s="4" t="s">
        <v>233</v>
      </c>
      <c r="B73" s="11">
        <v>0</v>
      </c>
      <c r="C73" s="12">
        <v>0</v>
      </c>
      <c r="D73" s="11">
        <v>0</v>
      </c>
      <c r="E73" s="12">
        <v>0</v>
      </c>
      <c r="F73" s="11">
        <f t="shared" si="0"/>
        <v>0</v>
      </c>
      <c r="G73" s="12">
        <f t="shared" si="1"/>
        <v>0</v>
      </c>
      <c r="H73" s="13">
        <f t="shared" si="2"/>
        <v>0</v>
      </c>
      <c r="I73" s="11">
        <v>0</v>
      </c>
      <c r="J73" s="12">
        <v>0</v>
      </c>
      <c r="K73" s="11">
        <v>0</v>
      </c>
      <c r="L73" s="12">
        <v>0</v>
      </c>
      <c r="M73" s="11">
        <v>21</v>
      </c>
      <c r="N73" s="12">
        <v>4</v>
      </c>
      <c r="O73" s="11">
        <f t="shared" si="3"/>
        <v>21</v>
      </c>
      <c r="P73" s="13">
        <f t="shared" si="4"/>
        <v>4</v>
      </c>
      <c r="Q73" s="67">
        <f t="shared" si="5"/>
        <v>25</v>
      </c>
      <c r="R73" s="11">
        <f t="shared" si="6"/>
        <v>21</v>
      </c>
      <c r="S73" s="12">
        <f t="shared" si="7"/>
        <v>4</v>
      </c>
      <c r="T73" s="13">
        <f t="shared" si="8"/>
        <v>25</v>
      </c>
    </row>
    <row r="74" spans="1:20" ht="12.75">
      <c r="A74" s="4" t="s">
        <v>234</v>
      </c>
      <c r="B74" s="11">
        <v>0</v>
      </c>
      <c r="C74" s="12">
        <v>0</v>
      </c>
      <c r="D74" s="11">
        <v>0</v>
      </c>
      <c r="E74" s="12">
        <v>0</v>
      </c>
      <c r="F74" s="11">
        <f t="shared" si="0"/>
        <v>0</v>
      </c>
      <c r="G74" s="12">
        <f t="shared" si="1"/>
        <v>0</v>
      </c>
      <c r="H74" s="13">
        <f t="shared" si="2"/>
        <v>0</v>
      </c>
      <c r="I74" s="11">
        <v>0</v>
      </c>
      <c r="J74" s="12">
        <v>0</v>
      </c>
      <c r="K74" s="11">
        <v>0</v>
      </c>
      <c r="L74" s="12">
        <v>0</v>
      </c>
      <c r="M74" s="11">
        <v>8</v>
      </c>
      <c r="N74" s="12">
        <v>0</v>
      </c>
      <c r="O74" s="11">
        <f t="shared" si="3"/>
        <v>8</v>
      </c>
      <c r="P74" s="13">
        <f t="shared" si="4"/>
        <v>0</v>
      </c>
      <c r="Q74" s="67">
        <f t="shared" si="5"/>
        <v>8</v>
      </c>
      <c r="R74" s="11">
        <f t="shared" si="6"/>
        <v>8</v>
      </c>
      <c r="S74" s="12">
        <f t="shared" si="7"/>
        <v>0</v>
      </c>
      <c r="T74" s="13">
        <f t="shared" si="8"/>
        <v>8</v>
      </c>
    </row>
    <row r="75" spans="1:20" ht="12.75">
      <c r="A75" s="4" t="s">
        <v>235</v>
      </c>
      <c r="B75" s="11">
        <v>0</v>
      </c>
      <c r="C75" s="12">
        <v>0</v>
      </c>
      <c r="D75" s="11">
        <v>0</v>
      </c>
      <c r="E75" s="12">
        <v>0</v>
      </c>
      <c r="F75" s="11">
        <f t="shared" si="0"/>
        <v>0</v>
      </c>
      <c r="G75" s="12">
        <f t="shared" si="1"/>
        <v>0</v>
      </c>
      <c r="H75" s="13">
        <f t="shared" si="2"/>
        <v>0</v>
      </c>
      <c r="I75" s="11">
        <v>0</v>
      </c>
      <c r="J75" s="12">
        <v>0</v>
      </c>
      <c r="K75" s="11">
        <v>0</v>
      </c>
      <c r="L75" s="12">
        <v>0</v>
      </c>
      <c r="M75" s="11">
        <v>0</v>
      </c>
      <c r="N75" s="12">
        <v>22</v>
      </c>
      <c r="O75" s="11">
        <f t="shared" si="3"/>
        <v>0</v>
      </c>
      <c r="P75" s="13">
        <f t="shared" si="4"/>
        <v>22</v>
      </c>
      <c r="Q75" s="67">
        <f t="shared" si="5"/>
        <v>22</v>
      </c>
      <c r="R75" s="11">
        <f t="shared" si="6"/>
        <v>0</v>
      </c>
      <c r="S75" s="12">
        <f t="shared" si="7"/>
        <v>22</v>
      </c>
      <c r="T75" s="13">
        <f t="shared" si="8"/>
        <v>22</v>
      </c>
    </row>
    <row r="76" spans="1:20" ht="12.75">
      <c r="A76" s="4" t="s">
        <v>22</v>
      </c>
      <c r="B76" s="11">
        <v>0</v>
      </c>
      <c r="C76" s="12">
        <v>0</v>
      </c>
      <c r="D76" s="11">
        <v>0</v>
      </c>
      <c r="E76" s="12">
        <v>0</v>
      </c>
      <c r="F76" s="11">
        <f t="shared" si="0"/>
        <v>0</v>
      </c>
      <c r="G76" s="12">
        <f t="shared" si="1"/>
        <v>0</v>
      </c>
      <c r="H76" s="13">
        <f t="shared" si="2"/>
        <v>0</v>
      </c>
      <c r="I76" s="11">
        <v>2</v>
      </c>
      <c r="J76" s="12">
        <v>11</v>
      </c>
      <c r="K76" s="11">
        <v>5</v>
      </c>
      <c r="L76" s="12">
        <v>1</v>
      </c>
      <c r="M76" s="11">
        <v>0</v>
      </c>
      <c r="N76" s="12">
        <v>0</v>
      </c>
      <c r="O76" s="11">
        <f t="shared" si="3"/>
        <v>7</v>
      </c>
      <c r="P76" s="13">
        <f t="shared" si="4"/>
        <v>12</v>
      </c>
      <c r="Q76" s="67">
        <f t="shared" si="5"/>
        <v>19</v>
      </c>
      <c r="R76" s="11">
        <f t="shared" si="6"/>
        <v>7</v>
      </c>
      <c r="S76" s="12">
        <f t="shared" si="7"/>
        <v>12</v>
      </c>
      <c r="T76" s="13">
        <f t="shared" si="8"/>
        <v>19</v>
      </c>
    </row>
    <row r="77" spans="1:20" ht="12.75">
      <c r="A77" s="88" t="s">
        <v>571</v>
      </c>
      <c r="B77" s="11">
        <v>0</v>
      </c>
      <c r="C77" s="12">
        <v>0</v>
      </c>
      <c r="D77" s="11">
        <v>0</v>
      </c>
      <c r="E77" s="12">
        <v>0</v>
      </c>
      <c r="F77" s="11">
        <f t="shared" si="0"/>
        <v>0</v>
      </c>
      <c r="G77" s="12">
        <f t="shared" si="1"/>
        <v>0</v>
      </c>
      <c r="H77" s="13">
        <f t="shared" si="2"/>
        <v>0</v>
      </c>
      <c r="I77" s="11">
        <v>0</v>
      </c>
      <c r="J77" s="12">
        <v>0</v>
      </c>
      <c r="K77" s="11">
        <v>0</v>
      </c>
      <c r="L77" s="12">
        <v>0</v>
      </c>
      <c r="M77" s="11">
        <v>2</v>
      </c>
      <c r="N77" s="12">
        <v>0</v>
      </c>
      <c r="O77" s="11">
        <f t="shared" si="3"/>
        <v>2</v>
      </c>
      <c r="P77" s="13">
        <f t="shared" si="4"/>
        <v>0</v>
      </c>
      <c r="Q77" s="67">
        <f t="shared" si="5"/>
        <v>2</v>
      </c>
      <c r="R77" s="11">
        <f t="shared" si="6"/>
        <v>2</v>
      </c>
      <c r="S77" s="12">
        <f t="shared" si="7"/>
        <v>0</v>
      </c>
      <c r="T77" s="13">
        <f t="shared" si="8"/>
        <v>2</v>
      </c>
    </row>
    <row r="78" spans="1:20" ht="12.75">
      <c r="A78" s="4" t="s">
        <v>124</v>
      </c>
      <c r="B78" s="11">
        <v>61</v>
      </c>
      <c r="C78" s="12">
        <v>27</v>
      </c>
      <c r="D78" s="11">
        <v>94</v>
      </c>
      <c r="E78" s="12">
        <v>48</v>
      </c>
      <c r="F78" s="11">
        <f aca="true" t="shared" si="17" ref="F78:G81">SUM(B78,D78)</f>
        <v>155</v>
      </c>
      <c r="G78" s="12">
        <f t="shared" si="17"/>
        <v>75</v>
      </c>
      <c r="H78" s="13">
        <f>SUM(F78:G78)</f>
        <v>230</v>
      </c>
      <c r="I78" s="11">
        <v>64</v>
      </c>
      <c r="J78" s="12">
        <v>36</v>
      </c>
      <c r="K78" s="11">
        <v>52</v>
      </c>
      <c r="L78" s="12">
        <v>13</v>
      </c>
      <c r="M78" s="11">
        <v>0</v>
      </c>
      <c r="N78" s="12">
        <v>0</v>
      </c>
      <c r="O78" s="11">
        <f aca="true" t="shared" si="18" ref="O78:P81">SUM(M78,K78,I78)</f>
        <v>116</v>
      </c>
      <c r="P78" s="13">
        <f t="shared" si="18"/>
        <v>49</v>
      </c>
      <c r="Q78" s="67">
        <f>SUM(O78:P78)</f>
        <v>165</v>
      </c>
      <c r="R78" s="11">
        <f aca="true" t="shared" si="19" ref="R78:T81">SUM(O78,F78)</f>
        <v>271</v>
      </c>
      <c r="S78" s="12">
        <f t="shared" si="19"/>
        <v>124</v>
      </c>
      <c r="T78" s="13">
        <f t="shared" si="19"/>
        <v>395</v>
      </c>
    </row>
    <row r="79" spans="1:20" ht="12.75">
      <c r="A79" s="4" t="s">
        <v>240</v>
      </c>
      <c r="B79" s="11">
        <v>0</v>
      </c>
      <c r="C79" s="12">
        <v>0</v>
      </c>
      <c r="D79" s="11">
        <v>0</v>
      </c>
      <c r="E79" s="12">
        <v>0</v>
      </c>
      <c r="F79" s="11">
        <f t="shared" si="17"/>
        <v>0</v>
      </c>
      <c r="G79" s="12">
        <f t="shared" si="17"/>
        <v>0</v>
      </c>
      <c r="H79" s="13">
        <f>SUM(F79:G79)</f>
        <v>0</v>
      </c>
      <c r="I79" s="11">
        <v>0</v>
      </c>
      <c r="J79" s="12">
        <v>0</v>
      </c>
      <c r="K79" s="11">
        <v>0</v>
      </c>
      <c r="L79" s="12">
        <v>0</v>
      </c>
      <c r="M79" s="11">
        <v>3</v>
      </c>
      <c r="N79" s="12">
        <v>0</v>
      </c>
      <c r="O79" s="11">
        <f t="shared" si="18"/>
        <v>3</v>
      </c>
      <c r="P79" s="13">
        <f t="shared" si="18"/>
        <v>0</v>
      </c>
      <c r="Q79" s="67">
        <f>SUM(O79:P79)</f>
        <v>3</v>
      </c>
      <c r="R79" s="11">
        <f t="shared" si="19"/>
        <v>3</v>
      </c>
      <c r="S79" s="12">
        <f t="shared" si="19"/>
        <v>0</v>
      </c>
      <c r="T79" s="13">
        <f t="shared" si="19"/>
        <v>3</v>
      </c>
    </row>
    <row r="80" spans="1:20" ht="12.75">
      <c r="A80" s="4" t="s">
        <v>16</v>
      </c>
      <c r="B80" s="11">
        <v>24</v>
      </c>
      <c r="C80" s="12">
        <v>26</v>
      </c>
      <c r="D80" s="11">
        <v>31</v>
      </c>
      <c r="E80" s="12">
        <v>48</v>
      </c>
      <c r="F80" s="11">
        <f t="shared" si="17"/>
        <v>55</v>
      </c>
      <c r="G80" s="12">
        <f t="shared" si="17"/>
        <v>74</v>
      </c>
      <c r="H80" s="13">
        <f>SUM(F80:G80)</f>
        <v>129</v>
      </c>
      <c r="I80" s="11">
        <v>57</v>
      </c>
      <c r="J80" s="12">
        <v>63</v>
      </c>
      <c r="K80" s="11">
        <v>42</v>
      </c>
      <c r="L80" s="12">
        <v>71</v>
      </c>
      <c r="M80" s="11">
        <v>0</v>
      </c>
      <c r="N80" s="12">
        <v>0</v>
      </c>
      <c r="O80" s="11">
        <f t="shared" si="18"/>
        <v>99</v>
      </c>
      <c r="P80" s="13">
        <f t="shared" si="18"/>
        <v>134</v>
      </c>
      <c r="Q80" s="67">
        <f>SUM(O80:P80)</f>
        <v>233</v>
      </c>
      <c r="R80" s="11">
        <f t="shared" si="19"/>
        <v>154</v>
      </c>
      <c r="S80" s="12">
        <f t="shared" si="19"/>
        <v>208</v>
      </c>
      <c r="T80" s="13">
        <f t="shared" si="19"/>
        <v>362</v>
      </c>
    </row>
    <row r="81" spans="1:20" ht="12.75">
      <c r="A81" s="4" t="s">
        <v>242</v>
      </c>
      <c r="B81" s="11">
        <v>0</v>
      </c>
      <c r="C81" s="12">
        <v>0</v>
      </c>
      <c r="D81" s="11">
        <v>0</v>
      </c>
      <c r="E81" s="12">
        <v>0</v>
      </c>
      <c r="F81" s="11">
        <f t="shared" si="17"/>
        <v>0</v>
      </c>
      <c r="G81" s="12">
        <f t="shared" si="17"/>
        <v>0</v>
      </c>
      <c r="H81" s="13">
        <f>SUM(F81:G81)</f>
        <v>0</v>
      </c>
      <c r="I81" s="11">
        <v>0</v>
      </c>
      <c r="J81" s="12">
        <v>0</v>
      </c>
      <c r="K81" s="11">
        <v>0</v>
      </c>
      <c r="L81" s="12">
        <v>0</v>
      </c>
      <c r="M81" s="11">
        <v>3</v>
      </c>
      <c r="N81" s="12">
        <v>4</v>
      </c>
      <c r="O81" s="11">
        <f t="shared" si="18"/>
        <v>3</v>
      </c>
      <c r="P81" s="13">
        <f t="shared" si="18"/>
        <v>4</v>
      </c>
      <c r="Q81" s="67">
        <f>SUM(O81:P81)</f>
        <v>7</v>
      </c>
      <c r="R81" s="11">
        <f t="shared" si="19"/>
        <v>3</v>
      </c>
      <c r="S81" s="12">
        <f t="shared" si="19"/>
        <v>4</v>
      </c>
      <c r="T81" s="13">
        <f t="shared" si="19"/>
        <v>7</v>
      </c>
    </row>
    <row r="82" spans="1:20" ht="12.75">
      <c r="A82" s="4" t="s">
        <v>125</v>
      </c>
      <c r="B82" s="11">
        <v>11</v>
      </c>
      <c r="C82" s="12">
        <v>5</v>
      </c>
      <c r="D82" s="11">
        <v>16</v>
      </c>
      <c r="E82" s="12">
        <v>9</v>
      </c>
      <c r="F82" s="11">
        <f>SUM(B82,D82)</f>
        <v>27</v>
      </c>
      <c r="G82" s="12">
        <f>SUM(C82,E82)</f>
        <v>14</v>
      </c>
      <c r="H82" s="13">
        <f>SUM(F82:G82)</f>
        <v>41</v>
      </c>
      <c r="I82" s="11">
        <v>20</v>
      </c>
      <c r="J82" s="12">
        <v>4</v>
      </c>
      <c r="K82" s="11">
        <v>11</v>
      </c>
      <c r="L82" s="12">
        <v>9</v>
      </c>
      <c r="M82" s="11">
        <v>0</v>
      </c>
      <c r="N82" s="12">
        <v>0</v>
      </c>
      <c r="O82" s="11">
        <f>SUM(M82,K82,I82)</f>
        <v>31</v>
      </c>
      <c r="P82" s="13">
        <f>SUM(N82,L82,J82)</f>
        <v>13</v>
      </c>
      <c r="Q82" s="67">
        <f>SUM(O82:P82)</f>
        <v>44</v>
      </c>
      <c r="R82" s="11">
        <f>SUM(O82,F82)</f>
        <v>58</v>
      </c>
      <c r="S82" s="12">
        <f>SUM(P82,G82)</f>
        <v>27</v>
      </c>
      <c r="T82" s="13">
        <f>SUM(Q82,H82)</f>
        <v>85</v>
      </c>
    </row>
    <row r="83" spans="1:20" s="21" customFormat="1" ht="12.75">
      <c r="A83" s="16" t="s">
        <v>27</v>
      </c>
      <c r="B83" s="17">
        <f aca="true" t="shared" si="20" ref="B83:T83">SUM(B10:B82)</f>
        <v>1833</v>
      </c>
      <c r="C83" s="18">
        <f t="shared" si="20"/>
        <v>1397</v>
      </c>
      <c r="D83" s="17">
        <f t="shared" si="20"/>
        <v>2168</v>
      </c>
      <c r="E83" s="18">
        <f t="shared" si="20"/>
        <v>1589</v>
      </c>
      <c r="F83" s="17">
        <f t="shared" si="20"/>
        <v>4001</v>
      </c>
      <c r="G83" s="18">
        <f t="shared" si="20"/>
        <v>2986</v>
      </c>
      <c r="H83" s="18">
        <f t="shared" si="20"/>
        <v>6987</v>
      </c>
      <c r="I83" s="17">
        <f t="shared" si="20"/>
        <v>2397</v>
      </c>
      <c r="J83" s="18">
        <f t="shared" si="20"/>
        <v>1679</v>
      </c>
      <c r="K83" s="17">
        <f t="shared" si="20"/>
        <v>2007</v>
      </c>
      <c r="L83" s="18">
        <f t="shared" si="20"/>
        <v>1514</v>
      </c>
      <c r="M83" s="17">
        <f t="shared" si="20"/>
        <v>272</v>
      </c>
      <c r="N83" s="18">
        <f t="shared" si="20"/>
        <v>156</v>
      </c>
      <c r="O83" s="17">
        <f t="shared" si="20"/>
        <v>4676</v>
      </c>
      <c r="P83" s="18">
        <f t="shared" si="20"/>
        <v>3349</v>
      </c>
      <c r="Q83" s="68">
        <f t="shared" si="20"/>
        <v>8025</v>
      </c>
      <c r="R83" s="17">
        <f t="shared" si="20"/>
        <v>8677</v>
      </c>
      <c r="S83" s="18">
        <f t="shared" si="20"/>
        <v>6335</v>
      </c>
      <c r="T83" s="18">
        <f t="shared" si="20"/>
        <v>15012</v>
      </c>
    </row>
    <row r="95" ht="12.75">
      <c r="I95" s="88"/>
    </row>
    <row r="96" spans="9:11" ht="12.75">
      <c r="I96" s="88"/>
      <c r="J96" s="88"/>
      <c r="K96" s="88"/>
    </row>
    <row r="97" spans="8:10" ht="12.75">
      <c r="H97" s="88"/>
      <c r="I97" s="88"/>
      <c r="J97" s="88"/>
    </row>
    <row r="98" spans="8:11" ht="12.75">
      <c r="H98" s="88"/>
      <c r="I98" s="88"/>
      <c r="J98" s="88"/>
      <c r="K98" s="88"/>
    </row>
    <row r="99" spans="8:11" ht="12.75">
      <c r="H99" s="88"/>
      <c r="I99" s="88"/>
      <c r="J99" s="88"/>
      <c r="K99" s="88"/>
    </row>
    <row r="100" spans="8:11" ht="12.75">
      <c r="H100" s="88"/>
      <c r="I100" s="88"/>
      <c r="J100" s="88"/>
      <c r="K100" s="88"/>
    </row>
    <row r="101" spans="8:12" ht="12.75">
      <c r="H101" s="88"/>
      <c r="I101" s="88"/>
      <c r="J101" s="88"/>
      <c r="K101" s="88"/>
      <c r="L101" s="88"/>
    </row>
    <row r="102" spans="8:13" ht="12.75">
      <c r="H102" s="88"/>
      <c r="I102" s="88"/>
      <c r="J102" s="88"/>
      <c r="K102" s="88"/>
      <c r="L102" s="88"/>
      <c r="M102" s="88"/>
    </row>
    <row r="103" spans="10:12" ht="12.75">
      <c r="J103" s="88"/>
      <c r="K103" s="88"/>
      <c r="L103" s="88"/>
    </row>
    <row r="104" spans="8:12" ht="12.75">
      <c r="H104" s="88"/>
      <c r="I104" s="88"/>
      <c r="J104" s="88"/>
      <c r="K104" s="88"/>
      <c r="L104" s="88"/>
    </row>
    <row r="105" spans="8:13" ht="12.75">
      <c r="H105" s="88"/>
      <c r="I105" s="88"/>
      <c r="J105" s="88"/>
      <c r="K105" s="88"/>
      <c r="L105" s="88"/>
      <c r="M105" s="88"/>
    </row>
    <row r="106" spans="8:12" ht="12.75">
      <c r="H106" s="88"/>
      <c r="J106" s="88"/>
      <c r="K106" s="88"/>
      <c r="L106" s="88"/>
    </row>
    <row r="107" spans="10:12" ht="12.75">
      <c r="J107" s="88"/>
      <c r="K107" s="88"/>
      <c r="L107" s="88"/>
    </row>
    <row r="108" spans="8:12" ht="12.75">
      <c r="H108" s="88"/>
      <c r="I108" s="88"/>
      <c r="K108" s="88"/>
      <c r="L108" s="88"/>
    </row>
    <row r="109" spans="8:12" ht="12.75">
      <c r="H109" s="88"/>
      <c r="I109" s="88"/>
      <c r="J109" s="88"/>
      <c r="L109" s="88"/>
    </row>
    <row r="110" spans="8:11" ht="12.75">
      <c r="H110" s="88"/>
      <c r="I110" s="88"/>
      <c r="J110" s="88"/>
      <c r="K110" s="88"/>
    </row>
    <row r="111" spans="8:9" ht="12.75">
      <c r="H111" s="88"/>
      <c r="I111" s="88"/>
    </row>
    <row r="112" spans="8:11" ht="12.75">
      <c r="H112" s="88"/>
      <c r="I112" s="88"/>
      <c r="J112" s="88"/>
      <c r="K112" s="88"/>
    </row>
    <row r="113" spans="9:11" ht="12.75">
      <c r="I113" s="88"/>
      <c r="J113" s="88"/>
      <c r="K113" s="88"/>
    </row>
    <row r="114" spans="8:11" ht="12.75">
      <c r="H114" s="88"/>
      <c r="J114" s="88"/>
      <c r="K114" s="88"/>
    </row>
    <row r="115" spans="8:11" ht="12.75">
      <c r="H115" s="88"/>
      <c r="J115" s="88"/>
      <c r="K115" s="88"/>
    </row>
    <row r="116" spans="9:11" ht="12.75">
      <c r="I116" s="88"/>
      <c r="J116" s="88"/>
      <c r="K116" s="88"/>
    </row>
    <row r="117" spans="8:11" ht="12.75">
      <c r="H117" s="88"/>
      <c r="I117" s="88"/>
      <c r="J117" s="88"/>
      <c r="K117" s="88"/>
    </row>
    <row r="118" spans="8:13" ht="12.75">
      <c r="H118" s="88"/>
      <c r="I118" s="88"/>
      <c r="J118" s="88"/>
      <c r="K118" s="88"/>
      <c r="L118" s="88"/>
      <c r="M118" s="88"/>
    </row>
    <row r="119" spans="8:11" ht="12.75">
      <c r="H119" s="88"/>
      <c r="I119" s="88"/>
      <c r="J119" s="88"/>
      <c r="K119" s="88"/>
    </row>
    <row r="120" spans="10:12" ht="12.75">
      <c r="J120" s="88"/>
      <c r="K120" s="88"/>
      <c r="L120" s="88"/>
    </row>
    <row r="121" spans="10:12" ht="12.75">
      <c r="J121" s="88"/>
      <c r="K121" s="88"/>
      <c r="L121" s="88"/>
    </row>
    <row r="122" spans="8:12" ht="12.75">
      <c r="H122" s="88"/>
      <c r="I122" s="88"/>
      <c r="J122" s="88"/>
      <c r="K122" s="88"/>
      <c r="L122" s="88"/>
    </row>
    <row r="123" spans="8:13" ht="12.75">
      <c r="H123" s="88"/>
      <c r="I123" s="88"/>
      <c r="J123" s="88"/>
      <c r="K123" s="88"/>
      <c r="L123" s="88"/>
      <c r="M123" s="88"/>
    </row>
    <row r="124" spans="8:12" ht="12.75">
      <c r="H124" s="88"/>
      <c r="I124" s="88"/>
      <c r="J124" s="88"/>
      <c r="K124" s="88"/>
      <c r="L124" s="88"/>
    </row>
    <row r="125" spans="8:13" ht="12.75">
      <c r="H125" s="88"/>
      <c r="I125" s="88"/>
      <c r="J125" s="88"/>
      <c r="K125" s="88"/>
      <c r="L125" s="88"/>
      <c r="M125" s="88"/>
    </row>
    <row r="126" spans="9:12" ht="12.75">
      <c r="I126" s="88"/>
      <c r="J126" s="88"/>
      <c r="K126" s="88"/>
      <c r="L126" s="88"/>
    </row>
    <row r="127" spans="9:12" ht="12.75">
      <c r="I127" s="88"/>
      <c r="J127" s="88"/>
      <c r="K127" s="88"/>
      <c r="L127" s="88"/>
    </row>
    <row r="128" spans="8:12" ht="12.75">
      <c r="H128" s="88"/>
      <c r="I128" s="88"/>
      <c r="K128" s="88"/>
      <c r="L128" s="88"/>
    </row>
    <row r="129" spans="8:12" ht="12.75">
      <c r="H129" s="88"/>
      <c r="I129" s="88"/>
      <c r="J129" s="88"/>
      <c r="K129" s="88"/>
      <c r="L129" s="88"/>
    </row>
    <row r="130" spans="8:12" ht="12.75">
      <c r="H130" s="88"/>
      <c r="I130" s="88"/>
      <c r="J130" s="88"/>
      <c r="K130" s="88"/>
      <c r="L130" s="88"/>
    </row>
    <row r="131" spans="8:12" ht="12.75">
      <c r="H131" s="88"/>
      <c r="I131" s="88"/>
      <c r="J131" s="88"/>
      <c r="K131" s="88"/>
      <c r="L131" s="88"/>
    </row>
    <row r="132" spans="10:12" ht="12.75">
      <c r="J132" s="88"/>
      <c r="K132" s="88"/>
      <c r="L132" s="88"/>
    </row>
    <row r="133" spans="8:12" ht="12.75">
      <c r="H133" s="88"/>
      <c r="I133" s="88"/>
      <c r="L133" s="88"/>
    </row>
    <row r="134" spans="8:11" ht="12.75">
      <c r="H134" s="88"/>
      <c r="I134" s="88"/>
      <c r="J134" s="88"/>
      <c r="K134" s="88"/>
    </row>
    <row r="135" spans="8:10" ht="12.75">
      <c r="H135" s="88"/>
      <c r="I135" s="88"/>
      <c r="J135" s="88"/>
    </row>
    <row r="136" spans="8:10" ht="12.75">
      <c r="H136" s="88"/>
      <c r="I136" s="88"/>
      <c r="J136" s="88"/>
    </row>
    <row r="137" spans="8:11" ht="12.75">
      <c r="H137" s="88"/>
      <c r="I137" s="88"/>
      <c r="J137" s="88"/>
      <c r="K137" s="88"/>
    </row>
    <row r="138" spans="8:9" ht="12.75">
      <c r="H138" s="88"/>
      <c r="I138" s="88"/>
    </row>
    <row r="139" spans="8:11" ht="12.75">
      <c r="H139" s="88"/>
      <c r="I139" s="88"/>
      <c r="J139" s="88"/>
      <c r="K139" s="88"/>
    </row>
    <row r="140" spans="9:11" ht="12.75">
      <c r="I140" s="88"/>
      <c r="J140" s="88"/>
      <c r="K140" s="88"/>
    </row>
    <row r="141" spans="9:11" ht="12.75">
      <c r="I141" s="88"/>
      <c r="J141" s="88"/>
      <c r="K141" s="88"/>
    </row>
    <row r="142" spans="8:11" ht="12.75">
      <c r="H142" s="88"/>
      <c r="I142" s="88"/>
      <c r="J142" s="88"/>
      <c r="K142" s="88"/>
    </row>
    <row r="143" spans="8:13" ht="12.75">
      <c r="H143" s="88"/>
      <c r="I143" s="88"/>
      <c r="J143" s="88"/>
      <c r="K143" s="88"/>
      <c r="L143" s="88"/>
      <c r="M143" s="88"/>
    </row>
    <row r="144" spans="8:12" ht="12.75">
      <c r="H144" s="88"/>
      <c r="I144" s="88"/>
      <c r="J144" s="88"/>
      <c r="K144" s="88"/>
      <c r="L144" s="88"/>
    </row>
    <row r="145" spans="8:11" ht="12.75">
      <c r="H145" s="88"/>
      <c r="I145" s="88"/>
      <c r="J145" s="88"/>
      <c r="K145" s="88"/>
    </row>
    <row r="146" spans="10:12" ht="12.75">
      <c r="J146" s="88"/>
      <c r="K146" s="88"/>
      <c r="L146" s="88"/>
    </row>
    <row r="147" spans="10:12" ht="12.75">
      <c r="J147" s="88"/>
      <c r="K147" s="88"/>
      <c r="L147" s="88"/>
    </row>
    <row r="148" spans="10:12" ht="12.75">
      <c r="J148" s="88"/>
      <c r="K148" s="88"/>
      <c r="L148" s="88"/>
    </row>
    <row r="149" spans="10:12" ht="12.75">
      <c r="J149" s="88"/>
      <c r="K149" s="88"/>
      <c r="L149" s="88"/>
    </row>
    <row r="150" spans="8:12" ht="12.75">
      <c r="H150" s="88"/>
      <c r="I150" s="88"/>
      <c r="K150" s="88"/>
      <c r="L150" s="88"/>
    </row>
    <row r="151" spans="8:13" ht="12.75">
      <c r="H151" s="88"/>
      <c r="I151" s="88"/>
      <c r="J151" s="88"/>
      <c r="K151" s="88"/>
      <c r="L151" s="88"/>
      <c r="M151" s="88"/>
    </row>
    <row r="152" spans="8:12" ht="12.75">
      <c r="H152" s="88"/>
      <c r="J152" s="88"/>
      <c r="K152" s="88"/>
      <c r="L152" s="88"/>
    </row>
    <row r="153" spans="8:12" ht="12.75">
      <c r="H153" s="88"/>
      <c r="J153" s="88"/>
      <c r="K153" s="88"/>
      <c r="L153" s="88"/>
    </row>
    <row r="154" spans="10:12" ht="12.75">
      <c r="J154" s="88"/>
      <c r="K154" s="88"/>
      <c r="L154" s="88"/>
    </row>
    <row r="155" spans="8:12" ht="12.75">
      <c r="H155" s="88"/>
      <c r="I155" s="88"/>
      <c r="J155" s="88"/>
      <c r="K155" s="88"/>
      <c r="L155" s="88"/>
    </row>
    <row r="156" spans="9:12" ht="12.75">
      <c r="I156" s="88"/>
      <c r="J156" s="88"/>
      <c r="K156" s="88"/>
      <c r="L156" s="88"/>
    </row>
    <row r="157" spans="10:12" ht="12.75">
      <c r="J157" s="88"/>
      <c r="K157" s="88"/>
      <c r="L157" s="88"/>
    </row>
    <row r="158" spans="8:12" ht="12.75">
      <c r="H158" s="88"/>
      <c r="I158" s="88"/>
      <c r="J158" s="88"/>
      <c r="K158" s="88"/>
      <c r="L158" s="88"/>
    </row>
    <row r="159" spans="10:12" ht="12.75">
      <c r="J159" s="88"/>
      <c r="K159" s="88"/>
      <c r="L159" s="88"/>
    </row>
    <row r="160" spans="8:10" ht="12.75">
      <c r="H160" s="88"/>
      <c r="I160" s="88"/>
      <c r="J160" s="88"/>
    </row>
    <row r="161" spans="8:10" ht="12.75">
      <c r="H161" s="88"/>
      <c r="I161" s="88"/>
      <c r="J161" s="88"/>
    </row>
    <row r="162" spans="10:12" ht="12.75">
      <c r="J162" s="88"/>
      <c r="K162" s="88"/>
      <c r="L162" s="88"/>
    </row>
    <row r="163" spans="10:12" ht="12.75">
      <c r="J163" s="88"/>
      <c r="K163" s="88"/>
      <c r="L163" s="88"/>
    </row>
    <row r="164" spans="8:12" ht="12.75">
      <c r="H164" s="88"/>
      <c r="I164" s="88"/>
      <c r="J164" s="88"/>
      <c r="K164" s="88"/>
      <c r="L164" s="88"/>
    </row>
    <row r="165" spans="10:12" ht="12.75">
      <c r="J165" s="88"/>
      <c r="K165" s="88"/>
      <c r="L165" s="88"/>
    </row>
    <row r="166" spans="8:10" ht="12.75">
      <c r="H166" s="88"/>
      <c r="I166" s="88"/>
      <c r="J166" s="88"/>
    </row>
    <row r="167" spans="10:11" ht="12.75">
      <c r="J167" s="88"/>
      <c r="K167" s="88"/>
    </row>
  </sheetData>
  <sheetProtection/>
  <mergeCells count="13">
    <mergeCell ref="A2:T2"/>
    <mergeCell ref="A3:T3"/>
    <mergeCell ref="A5:T5"/>
    <mergeCell ref="B7:H7"/>
    <mergeCell ref="I7:Q7"/>
    <mergeCell ref="R7:T7"/>
    <mergeCell ref="K8:L8"/>
    <mergeCell ref="M8:N8"/>
    <mergeCell ref="O8:Q8"/>
    <mergeCell ref="B8:C8"/>
    <mergeCell ref="D8:E8"/>
    <mergeCell ref="F8:H8"/>
    <mergeCell ref="I8:J8"/>
  </mergeCells>
  <printOptions horizontalCentered="1"/>
  <pageMargins left="0" right="0" top="0.5905511811023623" bottom="0.7874015748031497" header="0.5118110236220472" footer="0.5118110236220472"/>
  <pageSetup horizontalDpi="600" verticalDpi="600" orientation="landscape" paperSize="9" scale="85" r:id="rId1"/>
  <headerFooter alignWithMargins="0"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T174"/>
  <sheetViews>
    <sheetView zoomScalePageLayoutView="0" workbookViewId="0" topLeftCell="A1">
      <selection activeCell="A147" sqref="A147"/>
    </sheetView>
  </sheetViews>
  <sheetFormatPr defaultColWidth="9.140625" defaultRowHeight="12.75"/>
  <cols>
    <col min="1" max="1" width="36.140625" style="4" customWidth="1"/>
    <col min="2" max="5" width="6.7109375" style="0" customWidth="1"/>
    <col min="6" max="8" width="6.28125" style="0" customWidth="1"/>
    <col min="9" max="19" width="6.7109375" style="0" customWidth="1"/>
    <col min="20" max="20" width="6.7109375" style="4" customWidth="1"/>
    <col min="21" max="22" width="8.57421875" style="0" customWidth="1"/>
    <col min="23" max="23" width="16.57421875" style="0" customWidth="1"/>
    <col min="24" max="25" width="7.00390625" style="0" customWidth="1"/>
    <col min="26" max="26" width="9.28125" style="0" customWidth="1"/>
    <col min="27" max="28" width="5.57421875" style="0" customWidth="1"/>
    <col min="29" max="29" width="7.57421875" style="0" customWidth="1"/>
    <col min="30" max="31" width="4.00390625" style="0" customWidth="1"/>
    <col min="32" max="32" width="7.57421875" style="0" customWidth="1"/>
    <col min="33" max="33" width="17.00390625" style="0" customWidth="1"/>
    <col min="34" max="35" width="6.8515625" style="0" customWidth="1"/>
    <col min="36" max="36" width="7.57421875" style="0" customWidth="1"/>
    <col min="37" max="37" width="12.421875" style="0" customWidth="1"/>
    <col min="38" max="39" width="7.57421875" style="0" customWidth="1"/>
    <col min="40" max="40" width="9.28125" style="0" customWidth="1"/>
    <col min="41" max="41" width="9.57421875" style="0" customWidth="1"/>
    <col min="42" max="42" width="16.00390625" style="0" customWidth="1"/>
    <col min="43" max="44" width="10.57421875" style="0" customWidth="1"/>
    <col min="45" max="45" width="17.00390625" style="0" customWidth="1"/>
    <col min="46" max="47" width="11.421875" style="0" customWidth="1"/>
    <col min="48" max="48" width="9.57421875" style="0" customWidth="1"/>
    <col min="49" max="49" width="16.00390625" style="0" customWidth="1"/>
    <col min="50" max="50" width="10.57421875" style="0" customWidth="1"/>
  </cols>
  <sheetData>
    <row r="1" ht="12.75">
      <c r="A1" s="3" t="s">
        <v>471</v>
      </c>
    </row>
    <row r="2" spans="1:20" ht="12.75">
      <c r="A2" s="298" t="s">
        <v>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1:20" ht="12.75">
      <c r="A3" s="298" t="s">
        <v>25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4" ht="12.75">
      <c r="A4" s="3"/>
    </row>
    <row r="5" spans="1:20" ht="12.75">
      <c r="A5" s="298" t="s">
        <v>65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</row>
    <row r="6" ht="13.5" thickBot="1"/>
    <row r="7" spans="1:20" ht="12.75">
      <c r="A7" s="50"/>
      <c r="B7" s="306" t="s">
        <v>66</v>
      </c>
      <c r="C7" s="307"/>
      <c r="D7" s="307"/>
      <c r="E7" s="307"/>
      <c r="F7" s="307"/>
      <c r="G7" s="307"/>
      <c r="H7" s="308"/>
      <c r="I7" s="306" t="s">
        <v>67</v>
      </c>
      <c r="J7" s="307"/>
      <c r="K7" s="307"/>
      <c r="L7" s="307"/>
      <c r="M7" s="307"/>
      <c r="N7" s="307"/>
      <c r="O7" s="307"/>
      <c r="P7" s="307"/>
      <c r="Q7" s="308"/>
      <c r="R7" s="306" t="s">
        <v>30</v>
      </c>
      <c r="S7" s="307"/>
      <c r="T7" s="307"/>
    </row>
    <row r="8" spans="2:20" ht="12.75">
      <c r="B8" s="300" t="s">
        <v>5</v>
      </c>
      <c r="C8" s="302"/>
      <c r="D8" s="300" t="s">
        <v>26</v>
      </c>
      <c r="E8" s="301"/>
      <c r="F8" s="300" t="s">
        <v>27</v>
      </c>
      <c r="G8" s="301"/>
      <c r="H8" s="302"/>
      <c r="I8" s="300" t="s">
        <v>5</v>
      </c>
      <c r="J8" s="302"/>
      <c r="K8" s="300" t="s">
        <v>26</v>
      </c>
      <c r="L8" s="301"/>
      <c r="M8" s="300" t="s">
        <v>29</v>
      </c>
      <c r="N8" s="301"/>
      <c r="O8" s="300" t="s">
        <v>27</v>
      </c>
      <c r="P8" s="301"/>
      <c r="Q8" s="302"/>
      <c r="R8" s="49"/>
      <c r="S8" s="52"/>
      <c r="T8" s="53"/>
    </row>
    <row r="9" spans="1:20" ht="12.75">
      <c r="A9" s="19" t="s">
        <v>33</v>
      </c>
      <c r="B9" s="54" t="s">
        <v>0</v>
      </c>
      <c r="C9" s="55" t="s">
        <v>1</v>
      </c>
      <c r="D9" s="54" t="s">
        <v>0</v>
      </c>
      <c r="E9" s="55" t="s">
        <v>1</v>
      </c>
      <c r="F9" s="54" t="s">
        <v>0</v>
      </c>
      <c r="G9" s="6" t="s">
        <v>1</v>
      </c>
      <c r="H9" s="48" t="s">
        <v>28</v>
      </c>
      <c r="I9" s="54" t="s">
        <v>0</v>
      </c>
      <c r="J9" s="55" t="s">
        <v>1</v>
      </c>
      <c r="K9" s="54" t="s">
        <v>0</v>
      </c>
      <c r="L9" s="55" t="s">
        <v>1</v>
      </c>
      <c r="M9" s="54" t="s">
        <v>0</v>
      </c>
      <c r="N9" s="55" t="s">
        <v>1</v>
      </c>
      <c r="O9" s="54" t="s">
        <v>0</v>
      </c>
      <c r="P9" s="55" t="s">
        <v>1</v>
      </c>
      <c r="Q9" s="48" t="s">
        <v>28</v>
      </c>
      <c r="R9" s="8" t="s">
        <v>0</v>
      </c>
      <c r="S9" s="6" t="s">
        <v>1</v>
      </c>
      <c r="T9" s="6" t="s">
        <v>28</v>
      </c>
    </row>
    <row r="10" spans="1:20" ht="12.75">
      <c r="A10" s="1" t="s">
        <v>46</v>
      </c>
      <c r="B10" s="9">
        <v>0</v>
      </c>
      <c r="C10" s="10">
        <v>0</v>
      </c>
      <c r="D10" s="9">
        <v>0</v>
      </c>
      <c r="E10" s="10">
        <v>0</v>
      </c>
      <c r="F10" s="9">
        <f aca="true" t="shared" si="0" ref="F10:F51">SUM(B10,D10)</f>
        <v>0</v>
      </c>
      <c r="G10" s="10">
        <f aca="true" t="shared" si="1" ref="G10:G51">SUM(C10,E10)</f>
        <v>0</v>
      </c>
      <c r="H10" s="10">
        <f aca="true" t="shared" si="2" ref="H10:H51">SUM(F10:G10)</f>
        <v>0</v>
      </c>
      <c r="I10" s="9">
        <v>166</v>
      </c>
      <c r="J10" s="10">
        <v>2</v>
      </c>
      <c r="K10" s="9">
        <v>135</v>
      </c>
      <c r="L10" s="10">
        <v>0</v>
      </c>
      <c r="M10" s="9">
        <v>0</v>
      </c>
      <c r="N10" s="10">
        <v>0</v>
      </c>
      <c r="O10" s="69">
        <f aca="true" t="shared" si="3" ref="O10:O51">SUM(M10,K10,I10)</f>
        <v>301</v>
      </c>
      <c r="P10" s="70">
        <f aca="true" t="shared" si="4" ref="P10:P51">SUM(N10,L10,J10)</f>
        <v>2</v>
      </c>
      <c r="Q10" s="70">
        <f aca="true" t="shared" si="5" ref="Q10:Q51">SUM(O10:P10)</f>
        <v>303</v>
      </c>
      <c r="R10" s="69">
        <f aca="true" t="shared" si="6" ref="R10:R51">SUM(O10,F10)</f>
        <v>301</v>
      </c>
      <c r="S10" s="70">
        <f aca="true" t="shared" si="7" ref="S10:T83">SUM(P10,G10)</f>
        <v>2</v>
      </c>
      <c r="T10" s="70">
        <f t="shared" si="7"/>
        <v>303</v>
      </c>
    </row>
    <row r="11" spans="1:20" ht="12.75">
      <c r="A11" s="4" t="s">
        <v>247</v>
      </c>
      <c r="B11" s="11">
        <v>0</v>
      </c>
      <c r="C11" s="12">
        <v>0</v>
      </c>
      <c r="D11" s="11">
        <v>0</v>
      </c>
      <c r="E11" s="12">
        <v>0</v>
      </c>
      <c r="F11" s="11">
        <f t="shared" si="0"/>
        <v>0</v>
      </c>
      <c r="G11" s="13">
        <f t="shared" si="1"/>
        <v>0</v>
      </c>
      <c r="H11" s="13">
        <f t="shared" si="2"/>
        <v>0</v>
      </c>
      <c r="I11" s="11">
        <v>0</v>
      </c>
      <c r="J11" s="12">
        <v>0</v>
      </c>
      <c r="K11" s="11">
        <v>0</v>
      </c>
      <c r="L11" s="12">
        <v>0</v>
      </c>
      <c r="M11" s="11">
        <v>43</v>
      </c>
      <c r="N11" s="12">
        <v>0</v>
      </c>
      <c r="O11" s="11">
        <f t="shared" si="3"/>
        <v>43</v>
      </c>
      <c r="P11" s="13">
        <f t="shared" si="4"/>
        <v>0</v>
      </c>
      <c r="Q11" s="13">
        <f t="shared" si="5"/>
        <v>43</v>
      </c>
      <c r="R11" s="11">
        <f t="shared" si="6"/>
        <v>43</v>
      </c>
      <c r="S11" s="12">
        <f t="shared" si="7"/>
        <v>0</v>
      </c>
      <c r="T11" s="13">
        <f t="shared" si="7"/>
        <v>43</v>
      </c>
    </row>
    <row r="12" spans="1:20" ht="12.75">
      <c r="A12" s="4" t="s">
        <v>248</v>
      </c>
      <c r="B12" s="11">
        <v>0</v>
      </c>
      <c r="C12" s="12">
        <v>0</v>
      </c>
      <c r="D12" s="11">
        <v>0</v>
      </c>
      <c r="E12" s="12">
        <v>0</v>
      </c>
      <c r="F12" s="11">
        <f t="shared" si="0"/>
        <v>0</v>
      </c>
      <c r="G12" s="13">
        <f t="shared" si="1"/>
        <v>0</v>
      </c>
      <c r="H12" s="13">
        <f t="shared" si="2"/>
        <v>0</v>
      </c>
      <c r="I12" s="11">
        <v>0</v>
      </c>
      <c r="J12" s="12">
        <v>0</v>
      </c>
      <c r="K12" s="11">
        <v>0</v>
      </c>
      <c r="L12" s="12">
        <v>0</v>
      </c>
      <c r="M12" s="11">
        <v>5</v>
      </c>
      <c r="N12" s="12">
        <v>8</v>
      </c>
      <c r="O12" s="11">
        <f t="shared" si="3"/>
        <v>5</v>
      </c>
      <c r="P12" s="13">
        <f t="shared" si="4"/>
        <v>8</v>
      </c>
      <c r="Q12" s="13">
        <f t="shared" si="5"/>
        <v>13</v>
      </c>
      <c r="R12" s="11">
        <f t="shared" si="6"/>
        <v>5</v>
      </c>
      <c r="S12" s="12">
        <f t="shared" si="7"/>
        <v>8</v>
      </c>
      <c r="T12" s="13">
        <f t="shared" si="7"/>
        <v>13</v>
      </c>
    </row>
    <row r="13" spans="1:20" ht="12.75">
      <c r="A13" s="4" t="s">
        <v>249</v>
      </c>
      <c r="B13" s="11">
        <v>0</v>
      </c>
      <c r="C13" s="12">
        <v>0</v>
      </c>
      <c r="D13" s="11">
        <v>0</v>
      </c>
      <c r="E13" s="12">
        <v>0</v>
      </c>
      <c r="F13" s="11">
        <f t="shared" si="0"/>
        <v>0</v>
      </c>
      <c r="G13" s="13">
        <f t="shared" si="1"/>
        <v>0</v>
      </c>
      <c r="H13" s="13">
        <f t="shared" si="2"/>
        <v>0</v>
      </c>
      <c r="I13" s="11">
        <v>0</v>
      </c>
      <c r="J13" s="12">
        <v>0</v>
      </c>
      <c r="K13" s="11">
        <v>0</v>
      </c>
      <c r="L13" s="12">
        <v>0</v>
      </c>
      <c r="M13" s="11">
        <v>23</v>
      </c>
      <c r="N13" s="12">
        <v>18</v>
      </c>
      <c r="O13" s="11">
        <f t="shared" si="3"/>
        <v>23</v>
      </c>
      <c r="P13" s="13">
        <f t="shared" si="4"/>
        <v>18</v>
      </c>
      <c r="Q13" s="13">
        <f t="shared" si="5"/>
        <v>41</v>
      </c>
      <c r="R13" s="11">
        <f t="shared" si="6"/>
        <v>23</v>
      </c>
      <c r="S13" s="12">
        <f t="shared" si="7"/>
        <v>18</v>
      </c>
      <c r="T13" s="13">
        <f t="shared" si="7"/>
        <v>41</v>
      </c>
    </row>
    <row r="14" spans="1:20" ht="12.75">
      <c r="A14" s="4" t="s">
        <v>250</v>
      </c>
      <c r="B14" s="11">
        <v>521</v>
      </c>
      <c r="C14" s="12">
        <v>10</v>
      </c>
      <c r="D14" s="11">
        <v>533</v>
      </c>
      <c r="E14" s="12">
        <v>15</v>
      </c>
      <c r="F14" s="11">
        <f t="shared" si="0"/>
        <v>1054</v>
      </c>
      <c r="G14" s="13">
        <f t="shared" si="1"/>
        <v>25</v>
      </c>
      <c r="H14" s="13">
        <f t="shared" si="2"/>
        <v>1079</v>
      </c>
      <c r="I14" s="11">
        <v>0</v>
      </c>
      <c r="J14" s="12">
        <v>0</v>
      </c>
      <c r="K14" s="11">
        <v>0</v>
      </c>
      <c r="L14" s="12">
        <v>0</v>
      </c>
      <c r="M14" s="11">
        <v>0</v>
      </c>
      <c r="N14" s="12">
        <v>0</v>
      </c>
      <c r="O14" s="11">
        <f t="shared" si="3"/>
        <v>0</v>
      </c>
      <c r="P14" s="13">
        <f t="shared" si="4"/>
        <v>0</v>
      </c>
      <c r="Q14" s="13">
        <f t="shared" si="5"/>
        <v>0</v>
      </c>
      <c r="R14" s="11">
        <f t="shared" si="6"/>
        <v>1054</v>
      </c>
      <c r="S14" s="12">
        <f t="shared" si="7"/>
        <v>25</v>
      </c>
      <c r="T14" s="13">
        <f t="shared" si="7"/>
        <v>1079</v>
      </c>
    </row>
    <row r="15" spans="1:20" ht="12.75">
      <c r="A15" s="4" t="s">
        <v>251</v>
      </c>
      <c r="B15" s="11">
        <v>0</v>
      </c>
      <c r="C15" s="12">
        <v>0</v>
      </c>
      <c r="D15" s="11">
        <v>0</v>
      </c>
      <c r="E15" s="12">
        <v>0</v>
      </c>
      <c r="F15" s="11">
        <f aca="true" t="shared" si="8" ref="F15:F21">SUM(B15,D15)</f>
        <v>0</v>
      </c>
      <c r="G15" s="13">
        <f aca="true" t="shared" si="9" ref="G15:G21">SUM(C15,E15)</f>
        <v>0</v>
      </c>
      <c r="H15" s="13">
        <f aca="true" t="shared" si="10" ref="H15:H21">SUM(F15:G15)</f>
        <v>0</v>
      </c>
      <c r="I15" s="11">
        <v>0</v>
      </c>
      <c r="J15" s="12">
        <v>0</v>
      </c>
      <c r="K15" s="11">
        <v>0</v>
      </c>
      <c r="L15" s="12">
        <v>0</v>
      </c>
      <c r="M15" s="11">
        <v>3</v>
      </c>
      <c r="N15" s="12">
        <v>1</v>
      </c>
      <c r="O15" s="11">
        <f aca="true" t="shared" si="11" ref="O15:P19">SUM(M15,K15,I15)</f>
        <v>3</v>
      </c>
      <c r="P15" s="13">
        <f t="shared" si="11"/>
        <v>1</v>
      </c>
      <c r="Q15" s="13">
        <f>SUM(O15:P15)</f>
        <v>4</v>
      </c>
      <c r="R15" s="11">
        <f aca="true" t="shared" si="12" ref="R15:T19">SUM(O15,F15)</f>
        <v>3</v>
      </c>
      <c r="S15" s="12">
        <f t="shared" si="12"/>
        <v>1</v>
      </c>
      <c r="T15" s="13">
        <f t="shared" si="12"/>
        <v>4</v>
      </c>
    </row>
    <row r="16" spans="1:20" ht="12.75">
      <c r="A16" s="4" t="s">
        <v>252</v>
      </c>
      <c r="B16" s="11">
        <v>0</v>
      </c>
      <c r="C16" s="12">
        <v>0</v>
      </c>
      <c r="D16" s="11">
        <v>0</v>
      </c>
      <c r="E16" s="12">
        <v>0</v>
      </c>
      <c r="F16" s="11">
        <f t="shared" si="8"/>
        <v>0</v>
      </c>
      <c r="G16" s="13">
        <f t="shared" si="9"/>
        <v>0</v>
      </c>
      <c r="H16" s="13">
        <f t="shared" si="10"/>
        <v>0</v>
      </c>
      <c r="I16" s="11">
        <v>0</v>
      </c>
      <c r="J16" s="12">
        <v>0</v>
      </c>
      <c r="K16" s="11">
        <v>0</v>
      </c>
      <c r="L16" s="12">
        <v>0</v>
      </c>
      <c r="M16" s="11">
        <v>5</v>
      </c>
      <c r="N16" s="12">
        <v>0</v>
      </c>
      <c r="O16" s="11">
        <f t="shared" si="11"/>
        <v>5</v>
      </c>
      <c r="P16" s="13">
        <f t="shared" si="11"/>
        <v>0</v>
      </c>
      <c r="Q16" s="13">
        <f>SUM(O16:P16)</f>
        <v>5</v>
      </c>
      <c r="R16" s="11">
        <f t="shared" si="12"/>
        <v>5</v>
      </c>
      <c r="S16" s="12">
        <f t="shared" si="12"/>
        <v>0</v>
      </c>
      <c r="T16" s="13">
        <f t="shared" si="12"/>
        <v>5</v>
      </c>
    </row>
    <row r="17" spans="1:20" ht="12.75">
      <c r="A17" s="4" t="s">
        <v>253</v>
      </c>
      <c r="B17" s="11">
        <v>0</v>
      </c>
      <c r="C17" s="12">
        <v>0</v>
      </c>
      <c r="D17" s="11">
        <v>0</v>
      </c>
      <c r="E17" s="12">
        <v>0</v>
      </c>
      <c r="F17" s="11">
        <f t="shared" si="8"/>
        <v>0</v>
      </c>
      <c r="G17" s="13">
        <f t="shared" si="9"/>
        <v>0</v>
      </c>
      <c r="H17" s="13">
        <f t="shared" si="10"/>
        <v>0</v>
      </c>
      <c r="I17" s="11">
        <v>0</v>
      </c>
      <c r="J17" s="12">
        <v>0</v>
      </c>
      <c r="K17" s="11">
        <v>0</v>
      </c>
      <c r="L17" s="12">
        <v>0</v>
      </c>
      <c r="M17" s="11">
        <v>3</v>
      </c>
      <c r="N17" s="12">
        <v>0</v>
      </c>
      <c r="O17" s="11">
        <f t="shared" si="11"/>
        <v>3</v>
      </c>
      <c r="P17" s="13">
        <f t="shared" si="11"/>
        <v>0</v>
      </c>
      <c r="Q17" s="13">
        <f>SUM(O17:P17)</f>
        <v>3</v>
      </c>
      <c r="R17" s="11">
        <f t="shared" si="12"/>
        <v>3</v>
      </c>
      <c r="S17" s="12">
        <f t="shared" si="12"/>
        <v>0</v>
      </c>
      <c r="T17" s="13">
        <f t="shared" si="12"/>
        <v>3</v>
      </c>
    </row>
    <row r="18" spans="1:20" ht="12.75">
      <c r="A18" s="4" t="s">
        <v>254</v>
      </c>
      <c r="B18" s="11">
        <v>0</v>
      </c>
      <c r="C18" s="12">
        <v>0</v>
      </c>
      <c r="D18" s="11">
        <v>0</v>
      </c>
      <c r="E18" s="12">
        <v>0</v>
      </c>
      <c r="F18" s="11">
        <f t="shared" si="8"/>
        <v>0</v>
      </c>
      <c r="G18" s="13">
        <f t="shared" si="9"/>
        <v>0</v>
      </c>
      <c r="H18" s="13">
        <f t="shared" si="10"/>
        <v>0</v>
      </c>
      <c r="I18" s="11">
        <v>0</v>
      </c>
      <c r="J18" s="12">
        <v>0</v>
      </c>
      <c r="K18" s="11">
        <v>0</v>
      </c>
      <c r="L18" s="12">
        <v>0</v>
      </c>
      <c r="M18" s="11">
        <v>21</v>
      </c>
      <c r="N18" s="12">
        <v>1</v>
      </c>
      <c r="O18" s="11">
        <f t="shared" si="11"/>
        <v>21</v>
      </c>
      <c r="P18" s="13">
        <f t="shared" si="11"/>
        <v>1</v>
      </c>
      <c r="Q18" s="13">
        <f>SUM(O18:P18)</f>
        <v>22</v>
      </c>
      <c r="R18" s="11">
        <f t="shared" si="12"/>
        <v>21</v>
      </c>
      <c r="S18" s="12">
        <f t="shared" si="12"/>
        <v>1</v>
      </c>
      <c r="T18" s="13">
        <f t="shared" si="12"/>
        <v>22</v>
      </c>
    </row>
    <row r="19" spans="1:20" ht="12.75">
      <c r="A19" s="4" t="s">
        <v>423</v>
      </c>
      <c r="B19" s="11">
        <v>0</v>
      </c>
      <c r="C19" s="12">
        <v>0</v>
      </c>
      <c r="D19" s="11">
        <v>0</v>
      </c>
      <c r="E19" s="12">
        <v>0</v>
      </c>
      <c r="F19" s="11">
        <f t="shared" si="8"/>
        <v>0</v>
      </c>
      <c r="G19" s="13">
        <f t="shared" si="9"/>
        <v>0</v>
      </c>
      <c r="H19" s="13">
        <f t="shared" si="10"/>
        <v>0</v>
      </c>
      <c r="I19" s="11">
        <v>7</v>
      </c>
      <c r="J19" s="12">
        <v>0</v>
      </c>
      <c r="K19" s="11">
        <v>7</v>
      </c>
      <c r="L19" s="12">
        <v>0</v>
      </c>
      <c r="M19" s="11">
        <v>0</v>
      </c>
      <c r="N19" s="12">
        <v>0</v>
      </c>
      <c r="O19" s="11">
        <f t="shared" si="11"/>
        <v>14</v>
      </c>
      <c r="P19" s="13">
        <f t="shared" si="11"/>
        <v>0</v>
      </c>
      <c r="Q19" s="13">
        <f>SUM(O19:P19)</f>
        <v>14</v>
      </c>
      <c r="R19" s="11">
        <f t="shared" si="12"/>
        <v>14</v>
      </c>
      <c r="S19" s="12">
        <f t="shared" si="12"/>
        <v>0</v>
      </c>
      <c r="T19" s="13">
        <f t="shared" si="12"/>
        <v>14</v>
      </c>
    </row>
    <row r="20" spans="1:20" ht="12.75">
      <c r="A20" s="4" t="s">
        <v>255</v>
      </c>
      <c r="B20" s="11">
        <v>0</v>
      </c>
      <c r="C20" s="12">
        <v>0</v>
      </c>
      <c r="D20" s="11">
        <v>0</v>
      </c>
      <c r="E20" s="12">
        <v>0</v>
      </c>
      <c r="F20" s="11">
        <f t="shared" si="8"/>
        <v>0</v>
      </c>
      <c r="G20" s="13">
        <f t="shared" si="9"/>
        <v>0</v>
      </c>
      <c r="H20" s="13">
        <f t="shared" si="10"/>
        <v>0</v>
      </c>
      <c r="I20" s="11">
        <v>0</v>
      </c>
      <c r="J20" s="12">
        <v>0</v>
      </c>
      <c r="K20" s="11">
        <v>0</v>
      </c>
      <c r="L20" s="12">
        <v>0</v>
      </c>
      <c r="M20" s="11">
        <v>3</v>
      </c>
      <c r="N20" s="12">
        <v>0</v>
      </c>
      <c r="O20" s="11">
        <f t="shared" si="3"/>
        <v>3</v>
      </c>
      <c r="P20" s="13">
        <f t="shared" si="4"/>
        <v>0</v>
      </c>
      <c r="Q20" s="13">
        <f t="shared" si="5"/>
        <v>3</v>
      </c>
      <c r="R20" s="11">
        <f t="shared" si="6"/>
        <v>3</v>
      </c>
      <c r="S20" s="12">
        <f t="shared" si="7"/>
        <v>0</v>
      </c>
      <c r="T20" s="13">
        <f t="shared" si="7"/>
        <v>3</v>
      </c>
    </row>
    <row r="21" spans="1:20" ht="12.75">
      <c r="A21" s="4" t="s">
        <v>256</v>
      </c>
      <c r="B21" s="11">
        <v>0</v>
      </c>
      <c r="C21" s="12">
        <v>0</v>
      </c>
      <c r="D21" s="11">
        <v>0</v>
      </c>
      <c r="E21" s="12">
        <v>0</v>
      </c>
      <c r="F21" s="11">
        <f t="shared" si="8"/>
        <v>0</v>
      </c>
      <c r="G21" s="13">
        <f t="shared" si="9"/>
        <v>0</v>
      </c>
      <c r="H21" s="13">
        <f t="shared" si="10"/>
        <v>0</v>
      </c>
      <c r="I21" s="11">
        <v>0</v>
      </c>
      <c r="J21" s="12">
        <v>0</v>
      </c>
      <c r="K21" s="11">
        <v>0</v>
      </c>
      <c r="L21" s="12">
        <v>0</v>
      </c>
      <c r="M21" s="11">
        <v>0</v>
      </c>
      <c r="N21" s="12">
        <v>1</v>
      </c>
      <c r="O21" s="11">
        <f t="shared" si="3"/>
        <v>0</v>
      </c>
      <c r="P21" s="13">
        <f t="shared" si="4"/>
        <v>1</v>
      </c>
      <c r="Q21" s="13">
        <f t="shared" si="5"/>
        <v>1</v>
      </c>
      <c r="R21" s="11">
        <f t="shared" si="6"/>
        <v>0</v>
      </c>
      <c r="S21" s="12">
        <f t="shared" si="7"/>
        <v>1</v>
      </c>
      <c r="T21" s="13">
        <f t="shared" si="7"/>
        <v>1</v>
      </c>
    </row>
    <row r="22" spans="1:20" ht="12.75">
      <c r="A22" s="4" t="s">
        <v>257</v>
      </c>
      <c r="B22" s="11">
        <v>0</v>
      </c>
      <c r="C22" s="12">
        <v>0</v>
      </c>
      <c r="D22" s="11">
        <v>0</v>
      </c>
      <c r="E22" s="12">
        <v>0</v>
      </c>
      <c r="F22" s="11">
        <f t="shared" si="0"/>
        <v>0</v>
      </c>
      <c r="G22" s="13">
        <f t="shared" si="1"/>
        <v>0</v>
      </c>
      <c r="H22" s="13">
        <f t="shared" si="2"/>
        <v>0</v>
      </c>
      <c r="I22" s="11">
        <v>0</v>
      </c>
      <c r="J22" s="12">
        <v>0</v>
      </c>
      <c r="K22" s="11">
        <v>0</v>
      </c>
      <c r="L22" s="12">
        <v>0</v>
      </c>
      <c r="M22" s="11">
        <v>13</v>
      </c>
      <c r="N22" s="12">
        <v>0</v>
      </c>
      <c r="O22" s="11">
        <f t="shared" si="3"/>
        <v>13</v>
      </c>
      <c r="P22" s="13">
        <f t="shared" si="4"/>
        <v>0</v>
      </c>
      <c r="Q22" s="13">
        <f t="shared" si="5"/>
        <v>13</v>
      </c>
      <c r="R22" s="11">
        <f t="shared" si="6"/>
        <v>13</v>
      </c>
      <c r="S22" s="12">
        <f t="shared" si="7"/>
        <v>0</v>
      </c>
      <c r="T22" s="13">
        <f t="shared" si="7"/>
        <v>13</v>
      </c>
    </row>
    <row r="23" spans="1:20" ht="12.75">
      <c r="A23" s="4" t="s">
        <v>11</v>
      </c>
      <c r="B23" s="11">
        <v>66</v>
      </c>
      <c r="C23" s="12">
        <v>0</v>
      </c>
      <c r="D23" s="11">
        <v>53</v>
      </c>
      <c r="E23" s="12">
        <v>0</v>
      </c>
      <c r="F23" s="11">
        <f t="shared" si="0"/>
        <v>119</v>
      </c>
      <c r="G23" s="13">
        <f t="shared" si="1"/>
        <v>0</v>
      </c>
      <c r="H23" s="13">
        <f t="shared" si="2"/>
        <v>119</v>
      </c>
      <c r="I23" s="11">
        <v>0</v>
      </c>
      <c r="J23" s="12">
        <v>0</v>
      </c>
      <c r="K23" s="11">
        <v>0</v>
      </c>
      <c r="L23" s="12">
        <v>0</v>
      </c>
      <c r="M23" s="11">
        <v>0</v>
      </c>
      <c r="N23" s="12">
        <v>0</v>
      </c>
      <c r="O23" s="11">
        <f t="shared" si="3"/>
        <v>0</v>
      </c>
      <c r="P23" s="13">
        <f t="shared" si="4"/>
        <v>0</v>
      </c>
      <c r="Q23" s="13">
        <f t="shared" si="5"/>
        <v>0</v>
      </c>
      <c r="R23" s="11">
        <f t="shared" si="6"/>
        <v>119</v>
      </c>
      <c r="S23" s="12">
        <f t="shared" si="7"/>
        <v>0</v>
      </c>
      <c r="T23" s="13">
        <f t="shared" si="7"/>
        <v>119</v>
      </c>
    </row>
    <row r="24" spans="1:20" ht="12.75">
      <c r="A24" s="4" t="s">
        <v>259</v>
      </c>
      <c r="B24" s="11">
        <v>0</v>
      </c>
      <c r="C24" s="12">
        <v>0</v>
      </c>
      <c r="D24" s="11">
        <v>0</v>
      </c>
      <c r="E24" s="12">
        <v>0</v>
      </c>
      <c r="F24" s="11">
        <f t="shared" si="0"/>
        <v>0</v>
      </c>
      <c r="G24" s="13">
        <f t="shared" si="1"/>
        <v>0</v>
      </c>
      <c r="H24" s="13">
        <f t="shared" si="2"/>
        <v>0</v>
      </c>
      <c r="I24" s="11">
        <v>16</v>
      </c>
      <c r="J24" s="12">
        <v>0</v>
      </c>
      <c r="K24" s="11">
        <v>6</v>
      </c>
      <c r="L24" s="12">
        <v>0</v>
      </c>
      <c r="M24" s="11">
        <v>0</v>
      </c>
      <c r="N24" s="12">
        <v>0</v>
      </c>
      <c r="O24" s="11">
        <f t="shared" si="3"/>
        <v>22</v>
      </c>
      <c r="P24" s="13">
        <f t="shared" si="4"/>
        <v>0</v>
      </c>
      <c r="Q24" s="13">
        <f t="shared" si="5"/>
        <v>22</v>
      </c>
      <c r="R24" s="11">
        <f t="shared" si="6"/>
        <v>22</v>
      </c>
      <c r="S24" s="12">
        <f t="shared" si="7"/>
        <v>0</v>
      </c>
      <c r="T24" s="13">
        <f t="shared" si="7"/>
        <v>22</v>
      </c>
    </row>
    <row r="25" spans="1:20" ht="12.75">
      <c r="A25" s="4" t="s">
        <v>260</v>
      </c>
      <c r="B25" s="11">
        <v>59</v>
      </c>
      <c r="C25" s="12">
        <v>27</v>
      </c>
      <c r="D25" s="11">
        <v>57</v>
      </c>
      <c r="E25" s="12">
        <v>33</v>
      </c>
      <c r="F25" s="11">
        <f t="shared" si="0"/>
        <v>116</v>
      </c>
      <c r="G25" s="13">
        <f t="shared" si="1"/>
        <v>60</v>
      </c>
      <c r="H25" s="13">
        <f t="shared" si="2"/>
        <v>176</v>
      </c>
      <c r="I25" s="11">
        <v>0</v>
      </c>
      <c r="J25" s="12">
        <v>0</v>
      </c>
      <c r="K25" s="11">
        <v>0</v>
      </c>
      <c r="L25" s="12">
        <v>0</v>
      </c>
      <c r="M25" s="11">
        <v>0</v>
      </c>
      <c r="N25" s="12">
        <v>0</v>
      </c>
      <c r="O25" s="11">
        <f t="shared" si="3"/>
        <v>0</v>
      </c>
      <c r="P25" s="13">
        <f t="shared" si="4"/>
        <v>0</v>
      </c>
      <c r="Q25" s="13">
        <f t="shared" si="5"/>
        <v>0</v>
      </c>
      <c r="R25" s="11">
        <f t="shared" si="6"/>
        <v>116</v>
      </c>
      <c r="S25" s="12">
        <f t="shared" si="7"/>
        <v>60</v>
      </c>
      <c r="T25" s="13">
        <f t="shared" si="7"/>
        <v>176</v>
      </c>
    </row>
    <row r="26" spans="1:20" ht="12.75">
      <c r="A26" s="4" t="s">
        <v>424</v>
      </c>
      <c r="B26" s="11">
        <v>0</v>
      </c>
      <c r="C26" s="12">
        <v>0</v>
      </c>
      <c r="D26" s="11">
        <v>0</v>
      </c>
      <c r="E26" s="12">
        <v>0</v>
      </c>
      <c r="F26" s="11">
        <f t="shared" si="0"/>
        <v>0</v>
      </c>
      <c r="G26" s="13">
        <f t="shared" si="1"/>
        <v>0</v>
      </c>
      <c r="H26" s="13">
        <f t="shared" si="2"/>
        <v>0</v>
      </c>
      <c r="I26" s="11">
        <v>2</v>
      </c>
      <c r="J26" s="12">
        <v>2</v>
      </c>
      <c r="K26" s="11">
        <v>8</v>
      </c>
      <c r="L26" s="12">
        <v>1</v>
      </c>
      <c r="M26" s="11">
        <v>0</v>
      </c>
      <c r="N26" s="12">
        <v>0</v>
      </c>
      <c r="O26" s="11">
        <f t="shared" si="3"/>
        <v>10</v>
      </c>
      <c r="P26" s="13">
        <f t="shared" si="4"/>
        <v>3</v>
      </c>
      <c r="Q26" s="13">
        <f t="shared" si="5"/>
        <v>13</v>
      </c>
      <c r="R26" s="11">
        <f t="shared" si="6"/>
        <v>10</v>
      </c>
      <c r="S26" s="12">
        <f t="shared" si="7"/>
        <v>3</v>
      </c>
      <c r="T26" s="13">
        <f t="shared" si="7"/>
        <v>13</v>
      </c>
    </row>
    <row r="27" spans="1:20" ht="12.75">
      <c r="A27" s="4" t="s">
        <v>261</v>
      </c>
      <c r="B27" s="11">
        <v>0</v>
      </c>
      <c r="C27" s="12">
        <v>0</v>
      </c>
      <c r="D27" s="11">
        <v>0</v>
      </c>
      <c r="E27" s="12">
        <v>0</v>
      </c>
      <c r="F27" s="11">
        <f t="shared" si="0"/>
        <v>0</v>
      </c>
      <c r="G27" s="13">
        <f t="shared" si="1"/>
        <v>0</v>
      </c>
      <c r="H27" s="13">
        <f t="shared" si="2"/>
        <v>0</v>
      </c>
      <c r="I27" s="11">
        <v>41</v>
      </c>
      <c r="J27" s="12">
        <v>31</v>
      </c>
      <c r="K27" s="11">
        <v>38</v>
      </c>
      <c r="L27" s="12">
        <v>26</v>
      </c>
      <c r="M27" s="11">
        <v>0</v>
      </c>
      <c r="N27" s="12">
        <v>0</v>
      </c>
      <c r="O27" s="11">
        <f t="shared" si="3"/>
        <v>79</v>
      </c>
      <c r="P27" s="13">
        <f t="shared" si="4"/>
        <v>57</v>
      </c>
      <c r="Q27" s="13">
        <f t="shared" si="5"/>
        <v>136</v>
      </c>
      <c r="R27" s="11">
        <f t="shared" si="6"/>
        <v>79</v>
      </c>
      <c r="S27" s="12">
        <f t="shared" si="7"/>
        <v>57</v>
      </c>
      <c r="T27" s="13">
        <f t="shared" si="7"/>
        <v>136</v>
      </c>
    </row>
    <row r="28" spans="1:20" ht="12.75">
      <c r="A28" s="4" t="s">
        <v>262</v>
      </c>
      <c r="B28" s="11">
        <v>0</v>
      </c>
      <c r="C28" s="12">
        <v>0</v>
      </c>
      <c r="D28" s="11">
        <v>0</v>
      </c>
      <c r="E28" s="12">
        <v>0</v>
      </c>
      <c r="F28" s="11">
        <f t="shared" si="0"/>
        <v>0</v>
      </c>
      <c r="G28" s="13">
        <f t="shared" si="1"/>
        <v>0</v>
      </c>
      <c r="H28" s="13">
        <f t="shared" si="2"/>
        <v>0</v>
      </c>
      <c r="I28" s="11">
        <v>71</v>
      </c>
      <c r="J28" s="12">
        <v>1</v>
      </c>
      <c r="K28" s="11">
        <v>70</v>
      </c>
      <c r="L28" s="12">
        <v>0</v>
      </c>
      <c r="M28" s="11">
        <v>0</v>
      </c>
      <c r="N28" s="12">
        <v>0</v>
      </c>
      <c r="O28" s="11">
        <f t="shared" si="3"/>
        <v>141</v>
      </c>
      <c r="P28" s="13">
        <f t="shared" si="4"/>
        <v>1</v>
      </c>
      <c r="Q28" s="13">
        <f t="shared" si="5"/>
        <v>142</v>
      </c>
      <c r="R28" s="11">
        <f t="shared" si="6"/>
        <v>141</v>
      </c>
      <c r="S28" s="12">
        <f t="shared" si="7"/>
        <v>1</v>
      </c>
      <c r="T28" s="13">
        <f t="shared" si="7"/>
        <v>142</v>
      </c>
    </row>
    <row r="29" spans="1:20" ht="12.75">
      <c r="A29" s="34" t="s">
        <v>263</v>
      </c>
      <c r="B29" s="11">
        <v>0</v>
      </c>
      <c r="C29" s="12">
        <v>0</v>
      </c>
      <c r="D29" s="11">
        <v>0</v>
      </c>
      <c r="E29" s="12">
        <v>0</v>
      </c>
      <c r="F29" s="11">
        <f t="shared" si="0"/>
        <v>0</v>
      </c>
      <c r="G29" s="13">
        <f t="shared" si="1"/>
        <v>0</v>
      </c>
      <c r="H29" s="13">
        <f t="shared" si="2"/>
        <v>0</v>
      </c>
      <c r="I29" s="11">
        <v>0</v>
      </c>
      <c r="J29" s="12">
        <v>0</v>
      </c>
      <c r="K29" s="11">
        <v>0</v>
      </c>
      <c r="L29" s="12">
        <v>0</v>
      </c>
      <c r="M29" s="11">
        <v>52</v>
      </c>
      <c r="N29" s="12">
        <v>0</v>
      </c>
      <c r="O29" s="11">
        <f t="shared" si="3"/>
        <v>52</v>
      </c>
      <c r="P29" s="13">
        <f t="shared" si="4"/>
        <v>0</v>
      </c>
      <c r="Q29" s="13">
        <f t="shared" si="5"/>
        <v>52</v>
      </c>
      <c r="R29" s="11">
        <f t="shared" si="6"/>
        <v>52</v>
      </c>
      <c r="S29" s="12">
        <f t="shared" si="7"/>
        <v>0</v>
      </c>
      <c r="T29" s="13">
        <f t="shared" si="7"/>
        <v>52</v>
      </c>
    </row>
    <row r="30" spans="1:20" ht="12.75">
      <c r="A30" s="141" t="s">
        <v>583</v>
      </c>
      <c r="B30" s="11">
        <v>0</v>
      </c>
      <c r="C30" s="12">
        <v>0</v>
      </c>
      <c r="D30" s="11">
        <v>0</v>
      </c>
      <c r="E30" s="12">
        <v>0</v>
      </c>
      <c r="F30" s="11">
        <f aca="true" t="shared" si="13" ref="F30:F42">SUM(B30,D30)</f>
        <v>0</v>
      </c>
      <c r="G30" s="13">
        <f aca="true" t="shared" si="14" ref="G30:G42">SUM(C30,E30)</f>
        <v>0</v>
      </c>
      <c r="H30" s="13">
        <f aca="true" t="shared" si="15" ref="H30:H42">SUM(F30:G30)</f>
        <v>0</v>
      </c>
      <c r="I30" s="11">
        <v>69</v>
      </c>
      <c r="J30" s="12">
        <v>0</v>
      </c>
      <c r="K30" s="11">
        <v>57</v>
      </c>
      <c r="L30" s="12">
        <v>0</v>
      </c>
      <c r="M30" s="11">
        <v>0</v>
      </c>
      <c r="N30" s="12">
        <v>0</v>
      </c>
      <c r="O30" s="11">
        <f aca="true" t="shared" si="16" ref="O30:O36">SUM(M30,K30,I30)</f>
        <v>126</v>
      </c>
      <c r="P30" s="13">
        <f aca="true" t="shared" si="17" ref="P30:P36">SUM(N30,L30,J30)</f>
        <v>0</v>
      </c>
      <c r="Q30" s="13">
        <f aca="true" t="shared" si="18" ref="Q30:Q36">SUM(O30:P30)</f>
        <v>126</v>
      </c>
      <c r="R30" s="11">
        <f aca="true" t="shared" si="19" ref="R30:R36">SUM(O30,F30)</f>
        <v>126</v>
      </c>
      <c r="S30" s="12">
        <f aca="true" t="shared" si="20" ref="S30:S36">SUM(P30,G30)</f>
        <v>0</v>
      </c>
      <c r="T30" s="13">
        <f aca="true" t="shared" si="21" ref="T30:T36">SUM(Q30,H30)</f>
        <v>126</v>
      </c>
    </row>
    <row r="31" spans="1:20" ht="12.75">
      <c r="A31" s="34" t="s">
        <v>425</v>
      </c>
      <c r="B31" s="11">
        <v>0</v>
      </c>
      <c r="C31" s="12">
        <v>0</v>
      </c>
      <c r="D31" s="11">
        <v>0</v>
      </c>
      <c r="E31" s="12">
        <v>0</v>
      </c>
      <c r="F31" s="11">
        <f t="shared" si="13"/>
        <v>0</v>
      </c>
      <c r="G31" s="13">
        <f t="shared" si="14"/>
        <v>0</v>
      </c>
      <c r="H31" s="13">
        <f t="shared" si="15"/>
        <v>0</v>
      </c>
      <c r="I31" s="11">
        <v>0</v>
      </c>
      <c r="J31" s="12">
        <v>0</v>
      </c>
      <c r="K31" s="11">
        <v>0</v>
      </c>
      <c r="L31" s="12">
        <v>0</v>
      </c>
      <c r="M31" s="11">
        <v>6</v>
      </c>
      <c r="N31" s="12">
        <v>3</v>
      </c>
      <c r="O31" s="11">
        <f t="shared" si="16"/>
        <v>6</v>
      </c>
      <c r="P31" s="13">
        <f t="shared" si="17"/>
        <v>3</v>
      </c>
      <c r="Q31" s="13">
        <f t="shared" si="18"/>
        <v>9</v>
      </c>
      <c r="R31" s="11">
        <f t="shared" si="19"/>
        <v>6</v>
      </c>
      <c r="S31" s="12">
        <f t="shared" si="20"/>
        <v>3</v>
      </c>
      <c r="T31" s="13">
        <f t="shared" si="21"/>
        <v>9</v>
      </c>
    </row>
    <row r="32" spans="1:20" ht="12.75">
      <c r="A32" s="34" t="s">
        <v>264</v>
      </c>
      <c r="B32" s="11">
        <v>0</v>
      </c>
      <c r="C32" s="12">
        <v>0</v>
      </c>
      <c r="D32" s="11">
        <v>0</v>
      </c>
      <c r="E32" s="12">
        <v>0</v>
      </c>
      <c r="F32" s="11">
        <f t="shared" si="13"/>
        <v>0</v>
      </c>
      <c r="G32" s="13">
        <f t="shared" si="14"/>
        <v>0</v>
      </c>
      <c r="H32" s="13">
        <f t="shared" si="15"/>
        <v>0</v>
      </c>
      <c r="I32" s="11">
        <v>0</v>
      </c>
      <c r="J32" s="12">
        <v>0</v>
      </c>
      <c r="K32" s="11">
        <v>0</v>
      </c>
      <c r="L32" s="12">
        <v>0</v>
      </c>
      <c r="M32" s="11">
        <v>29</v>
      </c>
      <c r="N32" s="12">
        <v>1</v>
      </c>
      <c r="O32" s="11">
        <f t="shared" si="16"/>
        <v>29</v>
      </c>
      <c r="P32" s="13">
        <f t="shared" si="17"/>
        <v>1</v>
      </c>
      <c r="Q32" s="13">
        <f t="shared" si="18"/>
        <v>30</v>
      </c>
      <c r="R32" s="11">
        <f t="shared" si="19"/>
        <v>29</v>
      </c>
      <c r="S32" s="12">
        <f t="shared" si="20"/>
        <v>1</v>
      </c>
      <c r="T32" s="13">
        <f t="shared" si="21"/>
        <v>30</v>
      </c>
    </row>
    <row r="33" spans="1:20" ht="12.75">
      <c r="A33" s="34" t="s">
        <v>265</v>
      </c>
      <c r="B33" s="11">
        <v>0</v>
      </c>
      <c r="C33" s="12">
        <v>0</v>
      </c>
      <c r="D33" s="11">
        <v>0</v>
      </c>
      <c r="E33" s="12">
        <v>0</v>
      </c>
      <c r="F33" s="11">
        <f t="shared" si="13"/>
        <v>0</v>
      </c>
      <c r="G33" s="13">
        <f t="shared" si="14"/>
        <v>0</v>
      </c>
      <c r="H33" s="13">
        <f t="shared" si="15"/>
        <v>0</v>
      </c>
      <c r="I33" s="11">
        <v>0</v>
      </c>
      <c r="J33" s="12">
        <v>0</v>
      </c>
      <c r="K33" s="11">
        <v>0</v>
      </c>
      <c r="L33" s="12">
        <v>0</v>
      </c>
      <c r="M33" s="11">
        <v>3</v>
      </c>
      <c r="N33" s="12">
        <v>0</v>
      </c>
      <c r="O33" s="11">
        <f t="shared" si="16"/>
        <v>3</v>
      </c>
      <c r="P33" s="13">
        <f t="shared" si="17"/>
        <v>0</v>
      </c>
      <c r="Q33" s="13">
        <f t="shared" si="18"/>
        <v>3</v>
      </c>
      <c r="R33" s="11">
        <f t="shared" si="19"/>
        <v>3</v>
      </c>
      <c r="S33" s="12">
        <f t="shared" si="20"/>
        <v>0</v>
      </c>
      <c r="T33" s="13">
        <f t="shared" si="21"/>
        <v>3</v>
      </c>
    </row>
    <row r="34" spans="1:20" ht="12.75">
      <c r="A34" s="34" t="s">
        <v>441</v>
      </c>
      <c r="B34" s="11">
        <v>0</v>
      </c>
      <c r="C34" s="12">
        <v>0</v>
      </c>
      <c r="D34" s="11">
        <v>0</v>
      </c>
      <c r="E34" s="12">
        <v>0</v>
      </c>
      <c r="F34" s="11">
        <f t="shared" si="13"/>
        <v>0</v>
      </c>
      <c r="G34" s="13">
        <f t="shared" si="14"/>
        <v>0</v>
      </c>
      <c r="H34" s="13">
        <f t="shared" si="15"/>
        <v>0</v>
      </c>
      <c r="I34" s="11">
        <v>0</v>
      </c>
      <c r="J34" s="12">
        <v>0</v>
      </c>
      <c r="K34" s="11">
        <v>0</v>
      </c>
      <c r="L34" s="12">
        <v>0</v>
      </c>
      <c r="M34" s="11">
        <v>2</v>
      </c>
      <c r="N34" s="12">
        <v>0</v>
      </c>
      <c r="O34" s="11">
        <f t="shared" si="16"/>
        <v>2</v>
      </c>
      <c r="P34" s="13">
        <f t="shared" si="17"/>
        <v>0</v>
      </c>
      <c r="Q34" s="13">
        <f t="shared" si="18"/>
        <v>2</v>
      </c>
      <c r="R34" s="11">
        <f t="shared" si="19"/>
        <v>2</v>
      </c>
      <c r="S34" s="12">
        <f t="shared" si="20"/>
        <v>0</v>
      </c>
      <c r="T34" s="13">
        <f t="shared" si="21"/>
        <v>2</v>
      </c>
    </row>
    <row r="35" spans="1:20" ht="12.75">
      <c r="A35" s="34" t="s">
        <v>266</v>
      </c>
      <c r="B35" s="11">
        <v>0</v>
      </c>
      <c r="C35" s="12">
        <v>0</v>
      </c>
      <c r="D35" s="11">
        <v>0</v>
      </c>
      <c r="E35" s="12">
        <v>0</v>
      </c>
      <c r="F35" s="11">
        <f t="shared" si="13"/>
        <v>0</v>
      </c>
      <c r="G35" s="13">
        <f t="shared" si="14"/>
        <v>0</v>
      </c>
      <c r="H35" s="13">
        <f t="shared" si="15"/>
        <v>0</v>
      </c>
      <c r="I35" s="11">
        <v>0</v>
      </c>
      <c r="J35" s="12">
        <v>0</v>
      </c>
      <c r="K35" s="11">
        <v>0</v>
      </c>
      <c r="L35" s="12">
        <v>0</v>
      </c>
      <c r="M35" s="11">
        <v>4</v>
      </c>
      <c r="N35" s="12">
        <v>9</v>
      </c>
      <c r="O35" s="11">
        <f t="shared" si="16"/>
        <v>4</v>
      </c>
      <c r="P35" s="13">
        <f t="shared" si="17"/>
        <v>9</v>
      </c>
      <c r="Q35" s="13">
        <f t="shared" si="18"/>
        <v>13</v>
      </c>
      <c r="R35" s="11">
        <f t="shared" si="19"/>
        <v>4</v>
      </c>
      <c r="S35" s="12">
        <f t="shared" si="20"/>
        <v>9</v>
      </c>
      <c r="T35" s="13">
        <f t="shared" si="21"/>
        <v>13</v>
      </c>
    </row>
    <row r="36" spans="1:20" ht="12.75">
      <c r="A36" s="34" t="s">
        <v>267</v>
      </c>
      <c r="B36" s="11">
        <v>0</v>
      </c>
      <c r="C36" s="12">
        <v>0</v>
      </c>
      <c r="D36" s="11">
        <v>0</v>
      </c>
      <c r="E36" s="12">
        <v>0</v>
      </c>
      <c r="F36" s="11">
        <f t="shared" si="13"/>
        <v>0</v>
      </c>
      <c r="G36" s="13">
        <f t="shared" si="14"/>
        <v>0</v>
      </c>
      <c r="H36" s="13">
        <f t="shared" si="15"/>
        <v>0</v>
      </c>
      <c r="I36" s="11">
        <v>0</v>
      </c>
      <c r="J36" s="12">
        <v>0</v>
      </c>
      <c r="K36" s="11">
        <v>0</v>
      </c>
      <c r="L36" s="12">
        <v>0</v>
      </c>
      <c r="M36" s="11">
        <v>19</v>
      </c>
      <c r="N36" s="12">
        <v>7</v>
      </c>
      <c r="O36" s="11">
        <f t="shared" si="16"/>
        <v>19</v>
      </c>
      <c r="P36" s="13">
        <f t="shared" si="17"/>
        <v>7</v>
      </c>
      <c r="Q36" s="13">
        <f t="shared" si="18"/>
        <v>26</v>
      </c>
      <c r="R36" s="11">
        <f t="shared" si="19"/>
        <v>19</v>
      </c>
      <c r="S36" s="12">
        <f t="shared" si="20"/>
        <v>7</v>
      </c>
      <c r="T36" s="13">
        <f t="shared" si="21"/>
        <v>26</v>
      </c>
    </row>
    <row r="37" spans="1:20" ht="12.75">
      <c r="A37" s="4" t="s">
        <v>426</v>
      </c>
      <c r="B37" s="11">
        <v>0</v>
      </c>
      <c r="C37" s="12">
        <v>0</v>
      </c>
      <c r="D37" s="11">
        <v>0</v>
      </c>
      <c r="E37" s="12">
        <v>0</v>
      </c>
      <c r="F37" s="11">
        <f t="shared" si="13"/>
        <v>0</v>
      </c>
      <c r="G37" s="13">
        <f t="shared" si="14"/>
        <v>0</v>
      </c>
      <c r="H37" s="13">
        <f t="shared" si="15"/>
        <v>0</v>
      </c>
      <c r="I37" s="11">
        <v>1</v>
      </c>
      <c r="J37" s="12">
        <v>0</v>
      </c>
      <c r="K37" s="11">
        <v>0</v>
      </c>
      <c r="L37" s="12">
        <v>0</v>
      </c>
      <c r="M37" s="11">
        <v>0</v>
      </c>
      <c r="N37" s="12">
        <v>0</v>
      </c>
      <c r="O37" s="11">
        <f t="shared" si="3"/>
        <v>1</v>
      </c>
      <c r="P37" s="13">
        <f t="shared" si="4"/>
        <v>0</v>
      </c>
      <c r="Q37" s="13">
        <f t="shared" si="5"/>
        <v>1</v>
      </c>
      <c r="R37" s="11">
        <f t="shared" si="6"/>
        <v>1</v>
      </c>
      <c r="S37" s="12">
        <f t="shared" si="7"/>
        <v>0</v>
      </c>
      <c r="T37" s="13">
        <f t="shared" si="7"/>
        <v>1</v>
      </c>
    </row>
    <row r="38" spans="1:20" ht="12.75">
      <c r="A38" s="192" t="s">
        <v>270</v>
      </c>
      <c r="B38" s="11">
        <v>0</v>
      </c>
      <c r="C38" s="12">
        <v>0</v>
      </c>
      <c r="D38" s="11">
        <v>0</v>
      </c>
      <c r="E38" s="12">
        <v>0</v>
      </c>
      <c r="F38" s="11">
        <f t="shared" si="13"/>
        <v>0</v>
      </c>
      <c r="G38" s="13">
        <f t="shared" si="14"/>
        <v>0</v>
      </c>
      <c r="H38" s="13">
        <f t="shared" si="15"/>
        <v>0</v>
      </c>
      <c r="I38" s="11">
        <v>27</v>
      </c>
      <c r="J38" s="12">
        <v>65</v>
      </c>
      <c r="K38" s="11">
        <v>34</v>
      </c>
      <c r="L38" s="12">
        <v>54</v>
      </c>
      <c r="M38" s="11">
        <v>0</v>
      </c>
      <c r="N38" s="12">
        <v>0</v>
      </c>
      <c r="O38" s="11">
        <f t="shared" si="3"/>
        <v>61</v>
      </c>
      <c r="P38" s="13">
        <f t="shared" si="4"/>
        <v>119</v>
      </c>
      <c r="Q38" s="13">
        <f t="shared" si="5"/>
        <v>180</v>
      </c>
      <c r="R38" s="11">
        <f t="shared" si="6"/>
        <v>61</v>
      </c>
      <c r="S38" s="12">
        <f t="shared" si="7"/>
        <v>119</v>
      </c>
      <c r="T38" s="13">
        <f t="shared" si="7"/>
        <v>180</v>
      </c>
    </row>
    <row r="39" spans="1:20" ht="12.75">
      <c r="A39" s="4" t="s">
        <v>271</v>
      </c>
      <c r="B39" s="11">
        <v>0</v>
      </c>
      <c r="C39" s="12">
        <v>0</v>
      </c>
      <c r="D39" s="11">
        <v>0</v>
      </c>
      <c r="E39" s="12">
        <v>0</v>
      </c>
      <c r="F39" s="11">
        <f t="shared" si="13"/>
        <v>0</v>
      </c>
      <c r="G39" s="13">
        <f t="shared" si="14"/>
        <v>0</v>
      </c>
      <c r="H39" s="13">
        <f t="shared" si="15"/>
        <v>0</v>
      </c>
      <c r="I39" s="11">
        <v>0</v>
      </c>
      <c r="J39" s="12">
        <v>0</v>
      </c>
      <c r="K39" s="11">
        <v>0</v>
      </c>
      <c r="L39" s="12">
        <v>0</v>
      </c>
      <c r="M39" s="11">
        <v>22</v>
      </c>
      <c r="N39" s="12">
        <v>0</v>
      </c>
      <c r="O39" s="11">
        <f t="shared" si="3"/>
        <v>22</v>
      </c>
      <c r="P39" s="13">
        <f t="shared" si="4"/>
        <v>0</v>
      </c>
      <c r="Q39" s="13">
        <f t="shared" si="5"/>
        <v>22</v>
      </c>
      <c r="R39" s="11">
        <f t="shared" si="6"/>
        <v>22</v>
      </c>
      <c r="S39" s="12">
        <f t="shared" si="7"/>
        <v>0</v>
      </c>
      <c r="T39" s="13">
        <f t="shared" si="7"/>
        <v>22</v>
      </c>
    </row>
    <row r="40" spans="1:20" ht="12.75">
      <c r="A40" s="4" t="s">
        <v>272</v>
      </c>
      <c r="B40" s="11">
        <v>0</v>
      </c>
      <c r="C40" s="12">
        <v>0</v>
      </c>
      <c r="D40" s="11">
        <v>0</v>
      </c>
      <c r="E40" s="12">
        <v>0</v>
      </c>
      <c r="F40" s="11">
        <f t="shared" si="13"/>
        <v>0</v>
      </c>
      <c r="G40" s="13">
        <f t="shared" si="14"/>
        <v>0</v>
      </c>
      <c r="H40" s="13">
        <f t="shared" si="15"/>
        <v>0</v>
      </c>
      <c r="I40" s="11">
        <v>16</v>
      </c>
      <c r="J40" s="12">
        <v>0</v>
      </c>
      <c r="K40" s="11">
        <v>16</v>
      </c>
      <c r="L40" s="12">
        <v>4</v>
      </c>
      <c r="M40" s="11">
        <v>0</v>
      </c>
      <c r="N40" s="12">
        <v>0</v>
      </c>
      <c r="O40" s="11">
        <f t="shared" si="3"/>
        <v>32</v>
      </c>
      <c r="P40" s="13">
        <f t="shared" si="4"/>
        <v>4</v>
      </c>
      <c r="Q40" s="13">
        <f t="shared" si="5"/>
        <v>36</v>
      </c>
      <c r="R40" s="11">
        <f t="shared" si="6"/>
        <v>32</v>
      </c>
      <c r="S40" s="12">
        <f t="shared" si="7"/>
        <v>4</v>
      </c>
      <c r="T40" s="13">
        <f t="shared" si="7"/>
        <v>36</v>
      </c>
    </row>
    <row r="41" spans="1:20" ht="12.75">
      <c r="A41" s="4" t="s">
        <v>273</v>
      </c>
      <c r="B41" s="11">
        <v>11</v>
      </c>
      <c r="C41" s="12">
        <v>2</v>
      </c>
      <c r="D41" s="11">
        <v>12</v>
      </c>
      <c r="E41" s="12">
        <v>2</v>
      </c>
      <c r="F41" s="11">
        <f t="shared" si="13"/>
        <v>23</v>
      </c>
      <c r="G41" s="13">
        <f t="shared" si="14"/>
        <v>4</v>
      </c>
      <c r="H41" s="13">
        <f t="shared" si="15"/>
        <v>27</v>
      </c>
      <c r="I41" s="11">
        <v>0</v>
      </c>
      <c r="J41" s="12">
        <v>0</v>
      </c>
      <c r="K41" s="11">
        <v>0</v>
      </c>
      <c r="L41" s="12">
        <v>0</v>
      </c>
      <c r="M41" s="11">
        <v>0</v>
      </c>
      <c r="N41" s="12">
        <v>0</v>
      </c>
      <c r="O41" s="11">
        <f t="shared" si="3"/>
        <v>0</v>
      </c>
      <c r="P41" s="13">
        <f t="shared" si="4"/>
        <v>0</v>
      </c>
      <c r="Q41" s="13">
        <f t="shared" si="5"/>
        <v>0</v>
      </c>
      <c r="R41" s="11">
        <f t="shared" si="6"/>
        <v>23</v>
      </c>
      <c r="S41" s="12">
        <f t="shared" si="7"/>
        <v>4</v>
      </c>
      <c r="T41" s="13">
        <f t="shared" si="7"/>
        <v>27</v>
      </c>
    </row>
    <row r="42" spans="1:20" ht="12.75">
      <c r="A42" s="192" t="s">
        <v>274</v>
      </c>
      <c r="B42" s="11">
        <v>0</v>
      </c>
      <c r="C42" s="12">
        <v>0</v>
      </c>
      <c r="D42" s="11">
        <v>0</v>
      </c>
      <c r="E42" s="12">
        <v>0</v>
      </c>
      <c r="F42" s="11">
        <f t="shared" si="13"/>
        <v>0</v>
      </c>
      <c r="G42" s="13">
        <f t="shared" si="14"/>
        <v>0</v>
      </c>
      <c r="H42" s="13">
        <f t="shared" si="15"/>
        <v>0</v>
      </c>
      <c r="I42" s="11">
        <v>0</v>
      </c>
      <c r="J42" s="12">
        <v>0</v>
      </c>
      <c r="K42" s="11">
        <v>1</v>
      </c>
      <c r="L42" s="12">
        <v>2</v>
      </c>
      <c r="M42" s="11">
        <v>0</v>
      </c>
      <c r="N42" s="12">
        <v>0</v>
      </c>
      <c r="O42" s="11">
        <f t="shared" si="3"/>
        <v>1</v>
      </c>
      <c r="P42" s="13">
        <f t="shared" si="4"/>
        <v>2</v>
      </c>
      <c r="Q42" s="13">
        <f t="shared" si="5"/>
        <v>3</v>
      </c>
      <c r="R42" s="11">
        <f t="shared" si="6"/>
        <v>1</v>
      </c>
      <c r="S42" s="12">
        <f t="shared" si="7"/>
        <v>2</v>
      </c>
      <c r="T42" s="13">
        <f t="shared" si="7"/>
        <v>3</v>
      </c>
    </row>
    <row r="43" spans="1:20" ht="12.75">
      <c r="A43" s="4" t="s">
        <v>275</v>
      </c>
      <c r="B43" s="11">
        <v>11</v>
      </c>
      <c r="C43" s="12">
        <v>0</v>
      </c>
      <c r="D43" s="11">
        <v>16</v>
      </c>
      <c r="E43" s="12">
        <v>0</v>
      </c>
      <c r="F43" s="11">
        <f t="shared" si="0"/>
        <v>27</v>
      </c>
      <c r="G43" s="13">
        <f t="shared" si="1"/>
        <v>0</v>
      </c>
      <c r="H43" s="13">
        <f t="shared" si="2"/>
        <v>27</v>
      </c>
      <c r="I43" s="11">
        <v>21</v>
      </c>
      <c r="J43" s="12">
        <v>0</v>
      </c>
      <c r="K43" s="11">
        <v>15</v>
      </c>
      <c r="L43" s="12">
        <v>0</v>
      </c>
      <c r="M43" s="11">
        <v>0</v>
      </c>
      <c r="N43" s="12">
        <v>0</v>
      </c>
      <c r="O43" s="11">
        <f t="shared" si="3"/>
        <v>36</v>
      </c>
      <c r="P43" s="13">
        <f t="shared" si="4"/>
        <v>0</v>
      </c>
      <c r="Q43" s="13">
        <f t="shared" si="5"/>
        <v>36</v>
      </c>
      <c r="R43" s="11">
        <f t="shared" si="6"/>
        <v>63</v>
      </c>
      <c r="S43" s="12">
        <f t="shared" si="7"/>
        <v>0</v>
      </c>
      <c r="T43" s="13">
        <f t="shared" si="7"/>
        <v>63</v>
      </c>
    </row>
    <row r="44" spans="1:20" ht="12.75">
      <c r="A44" s="4" t="s">
        <v>276</v>
      </c>
      <c r="B44" s="11">
        <v>304</v>
      </c>
      <c r="C44" s="12">
        <v>7</v>
      </c>
      <c r="D44" s="11">
        <v>328</v>
      </c>
      <c r="E44" s="12">
        <v>4</v>
      </c>
      <c r="F44" s="11">
        <f t="shared" si="0"/>
        <v>632</v>
      </c>
      <c r="G44" s="13">
        <f t="shared" si="1"/>
        <v>11</v>
      </c>
      <c r="H44" s="13">
        <f t="shared" si="2"/>
        <v>643</v>
      </c>
      <c r="I44" s="11">
        <v>263</v>
      </c>
      <c r="J44" s="12">
        <v>3</v>
      </c>
      <c r="K44" s="11">
        <v>243</v>
      </c>
      <c r="L44" s="12">
        <v>3</v>
      </c>
      <c r="M44" s="11">
        <v>0</v>
      </c>
      <c r="N44" s="12">
        <v>0</v>
      </c>
      <c r="O44" s="11">
        <f t="shared" si="3"/>
        <v>506</v>
      </c>
      <c r="P44" s="13">
        <f t="shared" si="4"/>
        <v>6</v>
      </c>
      <c r="Q44" s="13">
        <f t="shared" si="5"/>
        <v>512</v>
      </c>
      <c r="R44" s="11">
        <f t="shared" si="6"/>
        <v>1138</v>
      </c>
      <c r="S44" s="12">
        <f t="shared" si="7"/>
        <v>17</v>
      </c>
      <c r="T44" s="13">
        <f t="shared" si="7"/>
        <v>1155</v>
      </c>
    </row>
    <row r="45" spans="1:20" ht="12.75">
      <c r="A45" s="4" t="s">
        <v>389</v>
      </c>
      <c r="B45" s="11">
        <v>0</v>
      </c>
      <c r="C45" s="12">
        <v>0</v>
      </c>
      <c r="D45" s="11">
        <v>0</v>
      </c>
      <c r="E45" s="12">
        <v>0</v>
      </c>
      <c r="F45" s="11">
        <f t="shared" si="0"/>
        <v>0</v>
      </c>
      <c r="G45" s="13">
        <f t="shared" si="1"/>
        <v>0</v>
      </c>
      <c r="H45" s="13">
        <f t="shared" si="2"/>
        <v>0</v>
      </c>
      <c r="I45" s="11">
        <v>22</v>
      </c>
      <c r="J45" s="12">
        <v>1</v>
      </c>
      <c r="K45" s="11">
        <v>25</v>
      </c>
      <c r="L45" s="12">
        <v>0</v>
      </c>
      <c r="M45" s="11">
        <v>0</v>
      </c>
      <c r="N45" s="12">
        <v>0</v>
      </c>
      <c r="O45" s="11">
        <f t="shared" si="3"/>
        <v>47</v>
      </c>
      <c r="P45" s="13">
        <f t="shared" si="4"/>
        <v>1</v>
      </c>
      <c r="Q45" s="13">
        <f t="shared" si="5"/>
        <v>48</v>
      </c>
      <c r="R45" s="11">
        <f t="shared" si="6"/>
        <v>47</v>
      </c>
      <c r="S45" s="12">
        <f t="shared" si="7"/>
        <v>1</v>
      </c>
      <c r="T45" s="13">
        <f t="shared" si="7"/>
        <v>48</v>
      </c>
    </row>
    <row r="46" spans="1:20" ht="12.75">
      <c r="A46" s="4" t="s">
        <v>443</v>
      </c>
      <c r="B46" s="11">
        <v>0</v>
      </c>
      <c r="C46" s="12">
        <v>0</v>
      </c>
      <c r="D46" s="11">
        <v>0</v>
      </c>
      <c r="E46" s="12">
        <v>0</v>
      </c>
      <c r="F46" s="11">
        <f t="shared" si="0"/>
        <v>0</v>
      </c>
      <c r="G46" s="13">
        <f t="shared" si="1"/>
        <v>0</v>
      </c>
      <c r="H46" s="13">
        <f t="shared" si="2"/>
        <v>0</v>
      </c>
      <c r="I46" s="11">
        <v>0</v>
      </c>
      <c r="J46" s="12">
        <v>0</v>
      </c>
      <c r="K46" s="11">
        <v>0</v>
      </c>
      <c r="L46" s="12">
        <v>0</v>
      </c>
      <c r="M46" s="11">
        <v>25</v>
      </c>
      <c r="N46" s="12">
        <v>0</v>
      </c>
      <c r="O46" s="11">
        <f t="shared" si="3"/>
        <v>25</v>
      </c>
      <c r="P46" s="13">
        <f t="shared" si="4"/>
        <v>0</v>
      </c>
      <c r="Q46" s="13">
        <f t="shared" si="5"/>
        <v>25</v>
      </c>
      <c r="R46" s="11">
        <f t="shared" si="6"/>
        <v>25</v>
      </c>
      <c r="S46" s="12">
        <f t="shared" si="7"/>
        <v>0</v>
      </c>
      <c r="T46" s="13">
        <f t="shared" si="7"/>
        <v>25</v>
      </c>
    </row>
    <row r="47" spans="1:20" ht="12.75">
      <c r="A47" s="4" t="s">
        <v>277</v>
      </c>
      <c r="B47" s="11">
        <v>0</v>
      </c>
      <c r="C47" s="12">
        <v>0</v>
      </c>
      <c r="D47" s="11">
        <v>0</v>
      </c>
      <c r="E47" s="12">
        <v>0</v>
      </c>
      <c r="F47" s="11">
        <f t="shared" si="0"/>
        <v>0</v>
      </c>
      <c r="G47" s="13">
        <f t="shared" si="1"/>
        <v>0</v>
      </c>
      <c r="H47" s="13">
        <f t="shared" si="2"/>
        <v>0</v>
      </c>
      <c r="I47" s="11">
        <v>3</v>
      </c>
      <c r="J47" s="12">
        <v>11</v>
      </c>
      <c r="K47" s="11">
        <v>2</v>
      </c>
      <c r="L47" s="12">
        <v>4</v>
      </c>
      <c r="M47" s="11">
        <v>0</v>
      </c>
      <c r="N47" s="12">
        <v>0</v>
      </c>
      <c r="O47" s="11">
        <f t="shared" si="3"/>
        <v>5</v>
      </c>
      <c r="P47" s="13">
        <f t="shared" si="4"/>
        <v>15</v>
      </c>
      <c r="Q47" s="13">
        <f t="shared" si="5"/>
        <v>20</v>
      </c>
      <c r="R47" s="11">
        <f t="shared" si="6"/>
        <v>5</v>
      </c>
      <c r="S47" s="12">
        <f t="shared" si="7"/>
        <v>15</v>
      </c>
      <c r="T47" s="13">
        <f t="shared" si="7"/>
        <v>20</v>
      </c>
    </row>
    <row r="48" spans="1:20" ht="12.75">
      <c r="A48" s="4" t="s">
        <v>547</v>
      </c>
      <c r="B48" s="11">
        <v>0</v>
      </c>
      <c r="C48" s="12">
        <v>0</v>
      </c>
      <c r="D48" s="11">
        <v>0</v>
      </c>
      <c r="E48" s="12">
        <v>0</v>
      </c>
      <c r="F48" s="11">
        <f t="shared" si="0"/>
        <v>0</v>
      </c>
      <c r="G48" s="13">
        <f t="shared" si="1"/>
        <v>0</v>
      </c>
      <c r="H48" s="13">
        <f t="shared" si="2"/>
        <v>0</v>
      </c>
      <c r="I48" s="11">
        <v>0</v>
      </c>
      <c r="J48" s="12">
        <v>0</v>
      </c>
      <c r="K48" s="11">
        <v>0</v>
      </c>
      <c r="L48" s="12">
        <v>0</v>
      </c>
      <c r="M48" s="11">
        <v>1</v>
      </c>
      <c r="N48" s="12">
        <v>1</v>
      </c>
      <c r="O48" s="11">
        <f t="shared" si="3"/>
        <v>1</v>
      </c>
      <c r="P48" s="13">
        <f t="shared" si="4"/>
        <v>1</v>
      </c>
      <c r="Q48" s="13">
        <f t="shared" si="5"/>
        <v>2</v>
      </c>
      <c r="R48" s="11">
        <f t="shared" si="6"/>
        <v>1</v>
      </c>
      <c r="S48" s="12">
        <f t="shared" si="7"/>
        <v>1</v>
      </c>
      <c r="T48" s="13">
        <f t="shared" si="7"/>
        <v>2</v>
      </c>
    </row>
    <row r="49" spans="1:20" ht="12.75">
      <c r="A49" s="4" t="s">
        <v>278</v>
      </c>
      <c r="B49" s="11">
        <v>0</v>
      </c>
      <c r="C49" s="12">
        <v>0</v>
      </c>
      <c r="D49" s="11">
        <v>0</v>
      </c>
      <c r="E49" s="12">
        <v>0</v>
      </c>
      <c r="F49" s="11">
        <f t="shared" si="0"/>
        <v>0</v>
      </c>
      <c r="G49" s="13">
        <f t="shared" si="1"/>
        <v>0</v>
      </c>
      <c r="H49" s="13">
        <f t="shared" si="2"/>
        <v>0</v>
      </c>
      <c r="I49" s="11">
        <v>0</v>
      </c>
      <c r="J49" s="12">
        <v>0</v>
      </c>
      <c r="K49" s="11">
        <v>0</v>
      </c>
      <c r="L49" s="12">
        <v>0</v>
      </c>
      <c r="M49" s="11">
        <v>4</v>
      </c>
      <c r="N49" s="12">
        <v>0</v>
      </c>
      <c r="O49" s="11">
        <f t="shared" si="3"/>
        <v>4</v>
      </c>
      <c r="P49" s="13">
        <f t="shared" si="4"/>
        <v>0</v>
      </c>
      <c r="Q49" s="13">
        <f t="shared" si="5"/>
        <v>4</v>
      </c>
      <c r="R49" s="11">
        <f t="shared" si="6"/>
        <v>4</v>
      </c>
      <c r="S49" s="12">
        <f t="shared" si="7"/>
        <v>0</v>
      </c>
      <c r="T49" s="13">
        <f t="shared" si="7"/>
        <v>4</v>
      </c>
    </row>
    <row r="50" spans="1:20" ht="12.75">
      <c r="A50" s="4" t="s">
        <v>279</v>
      </c>
      <c r="B50" s="11">
        <v>0</v>
      </c>
      <c r="C50" s="12">
        <v>0</v>
      </c>
      <c r="D50" s="11">
        <v>0</v>
      </c>
      <c r="E50" s="12">
        <v>0</v>
      </c>
      <c r="F50" s="11">
        <f t="shared" si="0"/>
        <v>0</v>
      </c>
      <c r="G50" s="13">
        <f t="shared" si="1"/>
        <v>0</v>
      </c>
      <c r="H50" s="13">
        <f t="shared" si="2"/>
        <v>0</v>
      </c>
      <c r="I50" s="11">
        <v>0</v>
      </c>
      <c r="J50" s="12">
        <v>0</v>
      </c>
      <c r="K50" s="11">
        <v>0</v>
      </c>
      <c r="L50" s="12">
        <v>0</v>
      </c>
      <c r="M50" s="11">
        <v>5</v>
      </c>
      <c r="N50" s="12">
        <v>0</v>
      </c>
      <c r="O50" s="11">
        <f t="shared" si="3"/>
        <v>5</v>
      </c>
      <c r="P50" s="13">
        <f t="shared" si="4"/>
        <v>0</v>
      </c>
      <c r="Q50" s="13">
        <f t="shared" si="5"/>
        <v>5</v>
      </c>
      <c r="R50" s="11">
        <f t="shared" si="6"/>
        <v>5</v>
      </c>
      <c r="S50" s="12">
        <f t="shared" si="7"/>
        <v>0</v>
      </c>
      <c r="T50" s="13">
        <f t="shared" si="7"/>
        <v>5</v>
      </c>
    </row>
    <row r="51" spans="1:20" ht="12.75">
      <c r="A51" s="4" t="s">
        <v>381</v>
      </c>
      <c r="B51" s="11">
        <v>0</v>
      </c>
      <c r="C51" s="12">
        <v>0</v>
      </c>
      <c r="D51" s="11">
        <v>0</v>
      </c>
      <c r="E51" s="12">
        <v>0</v>
      </c>
      <c r="F51" s="11">
        <f t="shared" si="0"/>
        <v>0</v>
      </c>
      <c r="G51" s="13">
        <f t="shared" si="1"/>
        <v>0</v>
      </c>
      <c r="H51" s="13">
        <f t="shared" si="2"/>
        <v>0</v>
      </c>
      <c r="I51" s="11">
        <v>0</v>
      </c>
      <c r="J51" s="12">
        <v>0</v>
      </c>
      <c r="K51" s="11">
        <v>0</v>
      </c>
      <c r="L51" s="12">
        <v>0</v>
      </c>
      <c r="M51" s="11">
        <v>1</v>
      </c>
      <c r="N51" s="12">
        <v>5</v>
      </c>
      <c r="O51" s="11">
        <f t="shared" si="3"/>
        <v>1</v>
      </c>
      <c r="P51" s="13">
        <f t="shared" si="4"/>
        <v>5</v>
      </c>
      <c r="Q51" s="13">
        <f t="shared" si="5"/>
        <v>6</v>
      </c>
      <c r="R51" s="11">
        <f t="shared" si="6"/>
        <v>1</v>
      </c>
      <c r="S51" s="12">
        <f t="shared" si="7"/>
        <v>5</v>
      </c>
      <c r="T51" s="13">
        <f t="shared" si="7"/>
        <v>6</v>
      </c>
    </row>
    <row r="52" spans="1:20" ht="12.75">
      <c r="A52" s="4" t="s">
        <v>280</v>
      </c>
      <c r="B52" s="11">
        <v>0</v>
      </c>
      <c r="C52" s="12">
        <v>0</v>
      </c>
      <c r="D52" s="11">
        <v>0</v>
      </c>
      <c r="E52" s="12">
        <v>0</v>
      </c>
      <c r="F52" s="11">
        <f aca="true" t="shared" si="22" ref="F52:F83">SUM(B52,D52)</f>
        <v>0</v>
      </c>
      <c r="G52" s="13">
        <f aca="true" t="shared" si="23" ref="G52:G83">SUM(C52,E52)</f>
        <v>0</v>
      </c>
      <c r="H52" s="13">
        <f aca="true" t="shared" si="24" ref="H52:H83">SUM(F52:G52)</f>
        <v>0</v>
      </c>
      <c r="I52" s="11">
        <v>0</v>
      </c>
      <c r="J52" s="12">
        <v>0</v>
      </c>
      <c r="K52" s="11">
        <v>0</v>
      </c>
      <c r="L52" s="12">
        <v>0</v>
      </c>
      <c r="M52" s="11">
        <v>7</v>
      </c>
      <c r="N52" s="12">
        <v>42</v>
      </c>
      <c r="O52" s="11">
        <f aca="true" t="shared" si="25" ref="O52:O83">SUM(M52,K52,I52)</f>
        <v>7</v>
      </c>
      <c r="P52" s="13">
        <f aca="true" t="shared" si="26" ref="P52:P83">SUM(N52,L52,J52)</f>
        <v>42</v>
      </c>
      <c r="Q52" s="13">
        <f aca="true" t="shared" si="27" ref="Q52:Q83">SUM(O52:P52)</f>
        <v>49</v>
      </c>
      <c r="R52" s="11">
        <f aca="true" t="shared" si="28" ref="R52:R83">SUM(O52,F52)</f>
        <v>7</v>
      </c>
      <c r="S52" s="12">
        <f t="shared" si="7"/>
        <v>42</v>
      </c>
      <c r="T52" s="13">
        <f t="shared" si="7"/>
        <v>49</v>
      </c>
    </row>
    <row r="53" spans="1:20" ht="12.75">
      <c r="A53" s="4" t="s">
        <v>444</v>
      </c>
      <c r="B53" s="11">
        <v>0</v>
      </c>
      <c r="C53" s="12">
        <v>0</v>
      </c>
      <c r="D53" s="11">
        <v>0</v>
      </c>
      <c r="E53" s="12">
        <v>0</v>
      </c>
      <c r="F53" s="11">
        <f t="shared" si="22"/>
        <v>0</v>
      </c>
      <c r="G53" s="13">
        <f t="shared" si="23"/>
        <v>0</v>
      </c>
      <c r="H53" s="13">
        <f t="shared" si="24"/>
        <v>0</v>
      </c>
      <c r="I53" s="11">
        <v>2</v>
      </c>
      <c r="J53" s="12">
        <v>1</v>
      </c>
      <c r="K53" s="11">
        <v>0</v>
      </c>
      <c r="L53" s="12">
        <v>0</v>
      </c>
      <c r="M53" s="11">
        <v>0</v>
      </c>
      <c r="N53" s="12">
        <v>0</v>
      </c>
      <c r="O53" s="11">
        <f t="shared" si="25"/>
        <v>2</v>
      </c>
      <c r="P53" s="13">
        <f t="shared" si="26"/>
        <v>1</v>
      </c>
      <c r="Q53" s="13">
        <f t="shared" si="27"/>
        <v>3</v>
      </c>
      <c r="R53" s="11">
        <f t="shared" si="28"/>
        <v>2</v>
      </c>
      <c r="S53" s="12">
        <f t="shared" si="7"/>
        <v>1</v>
      </c>
      <c r="T53" s="13">
        <f t="shared" si="7"/>
        <v>3</v>
      </c>
    </row>
    <row r="54" spans="1:20" ht="12.75">
      <c r="A54" s="4" t="s">
        <v>445</v>
      </c>
      <c r="B54" s="11">
        <v>0</v>
      </c>
      <c r="C54" s="12">
        <v>0</v>
      </c>
      <c r="D54" s="11">
        <v>0</v>
      </c>
      <c r="E54" s="12">
        <v>0</v>
      </c>
      <c r="F54" s="11">
        <f t="shared" si="22"/>
        <v>0</v>
      </c>
      <c r="G54" s="13">
        <f t="shared" si="23"/>
        <v>0</v>
      </c>
      <c r="H54" s="13">
        <f t="shared" si="24"/>
        <v>0</v>
      </c>
      <c r="I54" s="11">
        <v>0</v>
      </c>
      <c r="J54" s="12">
        <v>0</v>
      </c>
      <c r="K54" s="11">
        <v>1</v>
      </c>
      <c r="L54" s="12">
        <v>0</v>
      </c>
      <c r="M54" s="11">
        <v>0</v>
      </c>
      <c r="N54" s="12">
        <v>0</v>
      </c>
      <c r="O54" s="11">
        <f t="shared" si="25"/>
        <v>1</v>
      </c>
      <c r="P54" s="13">
        <f t="shared" si="26"/>
        <v>0</v>
      </c>
      <c r="Q54" s="13">
        <f t="shared" si="27"/>
        <v>1</v>
      </c>
      <c r="R54" s="11">
        <f t="shared" si="28"/>
        <v>1</v>
      </c>
      <c r="S54" s="12">
        <f t="shared" si="7"/>
        <v>0</v>
      </c>
      <c r="T54" s="13">
        <f t="shared" si="7"/>
        <v>1</v>
      </c>
    </row>
    <row r="55" spans="1:20" ht="12.75">
      <c r="A55" s="4" t="s">
        <v>462</v>
      </c>
      <c r="B55" s="11">
        <v>0</v>
      </c>
      <c r="C55" s="12">
        <v>0</v>
      </c>
      <c r="D55" s="11">
        <v>0</v>
      </c>
      <c r="E55" s="12">
        <v>0</v>
      </c>
      <c r="F55" s="11">
        <f t="shared" si="22"/>
        <v>0</v>
      </c>
      <c r="G55" s="13">
        <f t="shared" si="23"/>
        <v>0</v>
      </c>
      <c r="H55" s="13">
        <f t="shared" si="24"/>
        <v>0</v>
      </c>
      <c r="I55" s="11">
        <v>0</v>
      </c>
      <c r="J55" s="12">
        <v>0</v>
      </c>
      <c r="K55" s="11">
        <v>0</v>
      </c>
      <c r="L55" s="12">
        <v>0</v>
      </c>
      <c r="M55" s="11">
        <v>3</v>
      </c>
      <c r="N55" s="12">
        <v>0</v>
      </c>
      <c r="O55" s="11">
        <f t="shared" si="25"/>
        <v>3</v>
      </c>
      <c r="P55" s="13">
        <f t="shared" si="26"/>
        <v>0</v>
      </c>
      <c r="Q55" s="13">
        <f t="shared" si="27"/>
        <v>3</v>
      </c>
      <c r="R55" s="11">
        <f t="shared" si="28"/>
        <v>3</v>
      </c>
      <c r="S55" s="12">
        <f t="shared" si="7"/>
        <v>0</v>
      </c>
      <c r="T55" s="13">
        <f t="shared" si="7"/>
        <v>3</v>
      </c>
    </row>
    <row r="56" spans="1:20" ht="12.75">
      <c r="A56" s="4" t="s">
        <v>285</v>
      </c>
      <c r="B56" s="11">
        <v>0</v>
      </c>
      <c r="C56" s="12">
        <v>0</v>
      </c>
      <c r="D56" s="11">
        <v>0</v>
      </c>
      <c r="E56" s="12">
        <v>0</v>
      </c>
      <c r="F56" s="11">
        <f t="shared" si="22"/>
        <v>0</v>
      </c>
      <c r="G56" s="13">
        <f t="shared" si="23"/>
        <v>0</v>
      </c>
      <c r="H56" s="13">
        <f t="shared" si="24"/>
        <v>0</v>
      </c>
      <c r="I56" s="11">
        <v>0</v>
      </c>
      <c r="J56" s="12">
        <v>0</v>
      </c>
      <c r="K56" s="11">
        <v>0</v>
      </c>
      <c r="L56" s="12">
        <v>0</v>
      </c>
      <c r="M56" s="11">
        <v>5</v>
      </c>
      <c r="N56" s="12">
        <v>158</v>
      </c>
      <c r="O56" s="11">
        <f t="shared" si="25"/>
        <v>5</v>
      </c>
      <c r="P56" s="13">
        <f t="shared" si="26"/>
        <v>158</v>
      </c>
      <c r="Q56" s="13">
        <f t="shared" si="27"/>
        <v>163</v>
      </c>
      <c r="R56" s="11">
        <f t="shared" si="28"/>
        <v>5</v>
      </c>
      <c r="S56" s="12">
        <f t="shared" si="7"/>
        <v>158</v>
      </c>
      <c r="T56" s="13">
        <f t="shared" si="7"/>
        <v>163</v>
      </c>
    </row>
    <row r="57" spans="1:20" ht="12.75">
      <c r="A57" s="4" t="s">
        <v>390</v>
      </c>
      <c r="B57" s="11">
        <v>0</v>
      </c>
      <c r="C57" s="12">
        <v>0</v>
      </c>
      <c r="D57" s="11">
        <v>0</v>
      </c>
      <c r="E57" s="12">
        <v>0</v>
      </c>
      <c r="F57" s="11">
        <f t="shared" si="22"/>
        <v>0</v>
      </c>
      <c r="G57" s="13">
        <f t="shared" si="23"/>
        <v>0</v>
      </c>
      <c r="H57" s="13">
        <f t="shared" si="24"/>
        <v>0</v>
      </c>
      <c r="I57" s="11">
        <v>1</v>
      </c>
      <c r="J57" s="12">
        <v>16</v>
      </c>
      <c r="K57" s="11">
        <v>1</v>
      </c>
      <c r="L57" s="12">
        <v>10</v>
      </c>
      <c r="M57" s="11">
        <v>0</v>
      </c>
      <c r="N57" s="12">
        <v>0</v>
      </c>
      <c r="O57" s="11">
        <f t="shared" si="25"/>
        <v>2</v>
      </c>
      <c r="P57" s="13">
        <f t="shared" si="26"/>
        <v>26</v>
      </c>
      <c r="Q57" s="13">
        <f t="shared" si="27"/>
        <v>28</v>
      </c>
      <c r="R57" s="11">
        <f t="shared" si="28"/>
        <v>2</v>
      </c>
      <c r="S57" s="12">
        <f t="shared" si="7"/>
        <v>26</v>
      </c>
      <c r="T57" s="13">
        <f t="shared" si="7"/>
        <v>28</v>
      </c>
    </row>
    <row r="58" spans="1:20" ht="12.75">
      <c r="A58" s="4" t="s">
        <v>286</v>
      </c>
      <c r="B58" s="11">
        <v>38</v>
      </c>
      <c r="C58" s="12">
        <v>309</v>
      </c>
      <c r="D58" s="11">
        <v>38</v>
      </c>
      <c r="E58" s="12">
        <v>314</v>
      </c>
      <c r="F58" s="11">
        <f t="shared" si="22"/>
        <v>76</v>
      </c>
      <c r="G58" s="13">
        <f t="shared" si="23"/>
        <v>623</v>
      </c>
      <c r="H58" s="13">
        <f t="shared" si="24"/>
        <v>699</v>
      </c>
      <c r="I58" s="11">
        <v>27</v>
      </c>
      <c r="J58" s="12">
        <v>268</v>
      </c>
      <c r="K58" s="11">
        <v>20</v>
      </c>
      <c r="L58" s="12">
        <v>197</v>
      </c>
      <c r="M58" s="11">
        <v>0</v>
      </c>
      <c r="N58" s="12">
        <v>0</v>
      </c>
      <c r="O58" s="11">
        <f t="shared" si="25"/>
        <v>47</v>
      </c>
      <c r="P58" s="13">
        <f t="shared" si="26"/>
        <v>465</v>
      </c>
      <c r="Q58" s="13">
        <f t="shared" si="27"/>
        <v>512</v>
      </c>
      <c r="R58" s="11">
        <f t="shared" si="28"/>
        <v>123</v>
      </c>
      <c r="S58" s="12">
        <f t="shared" si="7"/>
        <v>1088</v>
      </c>
      <c r="T58" s="13">
        <f t="shared" si="7"/>
        <v>1211</v>
      </c>
    </row>
    <row r="59" spans="1:20" ht="12.75">
      <c r="A59" s="4" t="s">
        <v>548</v>
      </c>
      <c r="B59" s="11">
        <v>0</v>
      </c>
      <c r="C59" s="12">
        <v>0</v>
      </c>
      <c r="D59" s="11">
        <v>0</v>
      </c>
      <c r="E59" s="12">
        <v>5</v>
      </c>
      <c r="F59" s="11">
        <f t="shared" si="22"/>
        <v>0</v>
      </c>
      <c r="G59" s="13">
        <f t="shared" si="23"/>
        <v>5</v>
      </c>
      <c r="H59" s="13">
        <f t="shared" si="24"/>
        <v>5</v>
      </c>
      <c r="I59" s="11">
        <v>0</v>
      </c>
      <c r="J59" s="12">
        <v>0</v>
      </c>
      <c r="K59" s="11">
        <v>0</v>
      </c>
      <c r="L59" s="12">
        <v>0</v>
      </c>
      <c r="M59" s="11">
        <v>0</v>
      </c>
      <c r="N59" s="12">
        <v>0</v>
      </c>
      <c r="O59" s="11">
        <f t="shared" si="25"/>
        <v>0</v>
      </c>
      <c r="P59" s="13">
        <f t="shared" si="26"/>
        <v>0</v>
      </c>
      <c r="Q59" s="13">
        <f t="shared" si="27"/>
        <v>0</v>
      </c>
      <c r="R59" s="11">
        <f t="shared" si="28"/>
        <v>0</v>
      </c>
      <c r="S59" s="12">
        <f t="shared" si="7"/>
        <v>5</v>
      </c>
      <c r="T59" s="13">
        <f t="shared" si="7"/>
        <v>5</v>
      </c>
    </row>
    <row r="60" spans="1:20" ht="12.75">
      <c r="A60" s="4" t="s">
        <v>287</v>
      </c>
      <c r="B60" s="11">
        <v>0</v>
      </c>
      <c r="C60" s="12">
        <v>0</v>
      </c>
      <c r="D60" s="11">
        <v>0</v>
      </c>
      <c r="E60" s="12">
        <v>0</v>
      </c>
      <c r="F60" s="11">
        <f t="shared" si="22"/>
        <v>0</v>
      </c>
      <c r="G60" s="13">
        <f t="shared" si="23"/>
        <v>0</v>
      </c>
      <c r="H60" s="13">
        <f t="shared" si="24"/>
        <v>0</v>
      </c>
      <c r="I60" s="11">
        <v>0</v>
      </c>
      <c r="J60" s="12">
        <v>0</v>
      </c>
      <c r="K60" s="11">
        <v>0</v>
      </c>
      <c r="L60" s="12">
        <v>0</v>
      </c>
      <c r="M60" s="11">
        <v>0</v>
      </c>
      <c r="N60" s="12">
        <v>6</v>
      </c>
      <c r="O60" s="11">
        <f t="shared" si="25"/>
        <v>0</v>
      </c>
      <c r="P60" s="13">
        <f t="shared" si="26"/>
        <v>6</v>
      </c>
      <c r="Q60" s="13">
        <f t="shared" si="27"/>
        <v>6</v>
      </c>
      <c r="R60" s="11">
        <f t="shared" si="28"/>
        <v>0</v>
      </c>
      <c r="S60" s="12">
        <f t="shared" si="7"/>
        <v>6</v>
      </c>
      <c r="T60" s="13">
        <f t="shared" si="7"/>
        <v>6</v>
      </c>
    </row>
    <row r="61" spans="1:20" ht="12.75">
      <c r="A61" s="4" t="s">
        <v>12</v>
      </c>
      <c r="B61" s="11">
        <v>286</v>
      </c>
      <c r="C61" s="12">
        <v>15</v>
      </c>
      <c r="D61" s="11">
        <v>303</v>
      </c>
      <c r="E61" s="12">
        <v>16</v>
      </c>
      <c r="F61" s="11">
        <f t="shared" si="22"/>
        <v>589</v>
      </c>
      <c r="G61" s="13">
        <f t="shared" si="23"/>
        <v>31</v>
      </c>
      <c r="H61" s="13">
        <f t="shared" si="24"/>
        <v>620</v>
      </c>
      <c r="I61" s="11">
        <v>0</v>
      </c>
      <c r="J61" s="12">
        <v>0</v>
      </c>
      <c r="K61" s="11">
        <v>0</v>
      </c>
      <c r="L61" s="12">
        <v>0</v>
      </c>
      <c r="M61" s="11">
        <v>0</v>
      </c>
      <c r="N61" s="12">
        <v>0</v>
      </c>
      <c r="O61" s="11">
        <f t="shared" si="25"/>
        <v>0</v>
      </c>
      <c r="P61" s="13">
        <f t="shared" si="26"/>
        <v>0</v>
      </c>
      <c r="Q61" s="13">
        <f t="shared" si="27"/>
        <v>0</v>
      </c>
      <c r="R61" s="11">
        <f t="shared" si="28"/>
        <v>589</v>
      </c>
      <c r="S61" s="12">
        <f t="shared" si="7"/>
        <v>31</v>
      </c>
      <c r="T61" s="13">
        <f t="shared" si="7"/>
        <v>620</v>
      </c>
    </row>
    <row r="62" spans="1:20" ht="12.75">
      <c r="A62" s="4" t="s">
        <v>288</v>
      </c>
      <c r="B62" s="11">
        <v>0</v>
      </c>
      <c r="C62" s="12">
        <v>0</v>
      </c>
      <c r="D62" s="11">
        <v>0</v>
      </c>
      <c r="E62" s="12">
        <v>0</v>
      </c>
      <c r="F62" s="11">
        <f t="shared" si="22"/>
        <v>0</v>
      </c>
      <c r="G62" s="13">
        <f t="shared" si="23"/>
        <v>0</v>
      </c>
      <c r="H62" s="13">
        <f t="shared" si="24"/>
        <v>0</v>
      </c>
      <c r="I62" s="11">
        <v>215</v>
      </c>
      <c r="J62" s="12">
        <v>11</v>
      </c>
      <c r="K62" s="11">
        <v>186</v>
      </c>
      <c r="L62" s="12">
        <v>6</v>
      </c>
      <c r="M62" s="11">
        <v>0</v>
      </c>
      <c r="N62" s="12">
        <v>0</v>
      </c>
      <c r="O62" s="11">
        <f t="shared" si="25"/>
        <v>401</v>
      </c>
      <c r="P62" s="13">
        <f t="shared" si="26"/>
        <v>17</v>
      </c>
      <c r="Q62" s="13">
        <f t="shared" si="27"/>
        <v>418</v>
      </c>
      <c r="R62" s="11">
        <f t="shared" si="28"/>
        <v>401</v>
      </c>
      <c r="S62" s="12">
        <f t="shared" si="7"/>
        <v>17</v>
      </c>
      <c r="T62" s="13">
        <f t="shared" si="7"/>
        <v>418</v>
      </c>
    </row>
    <row r="63" spans="1:20" ht="12.75">
      <c r="A63" s="4" t="s">
        <v>290</v>
      </c>
      <c r="B63" s="11">
        <v>0</v>
      </c>
      <c r="C63" s="12">
        <v>0</v>
      </c>
      <c r="D63" s="11">
        <v>0</v>
      </c>
      <c r="E63" s="12">
        <v>0</v>
      </c>
      <c r="F63" s="11">
        <f t="shared" si="22"/>
        <v>0</v>
      </c>
      <c r="G63" s="13">
        <f t="shared" si="23"/>
        <v>0</v>
      </c>
      <c r="H63" s="13">
        <f t="shared" si="24"/>
        <v>0</v>
      </c>
      <c r="I63" s="11">
        <v>0</v>
      </c>
      <c r="J63" s="12">
        <v>0</v>
      </c>
      <c r="K63" s="11">
        <v>0</v>
      </c>
      <c r="L63" s="12">
        <v>0</v>
      </c>
      <c r="M63" s="11">
        <v>38</v>
      </c>
      <c r="N63" s="12">
        <v>0</v>
      </c>
      <c r="O63" s="11">
        <f t="shared" si="25"/>
        <v>38</v>
      </c>
      <c r="P63" s="13">
        <f t="shared" si="26"/>
        <v>0</v>
      </c>
      <c r="Q63" s="13">
        <f t="shared" si="27"/>
        <v>38</v>
      </c>
      <c r="R63" s="11">
        <f t="shared" si="28"/>
        <v>38</v>
      </c>
      <c r="S63" s="12">
        <f t="shared" si="7"/>
        <v>0</v>
      </c>
      <c r="T63" s="13">
        <f t="shared" si="7"/>
        <v>38</v>
      </c>
    </row>
    <row r="64" spans="1:20" ht="12.75">
      <c r="A64" s="4" t="s">
        <v>291</v>
      </c>
      <c r="B64" s="11">
        <v>0</v>
      </c>
      <c r="C64" s="12">
        <v>0</v>
      </c>
      <c r="D64" s="11">
        <v>0</v>
      </c>
      <c r="E64" s="12">
        <v>0</v>
      </c>
      <c r="F64" s="11">
        <f t="shared" si="22"/>
        <v>0</v>
      </c>
      <c r="G64" s="13">
        <f t="shared" si="23"/>
        <v>0</v>
      </c>
      <c r="H64" s="13">
        <f t="shared" si="24"/>
        <v>0</v>
      </c>
      <c r="I64" s="11">
        <v>0</v>
      </c>
      <c r="J64" s="12">
        <v>0</v>
      </c>
      <c r="K64" s="11">
        <v>0</v>
      </c>
      <c r="L64" s="12">
        <v>0</v>
      </c>
      <c r="M64" s="11">
        <v>169</v>
      </c>
      <c r="N64" s="12">
        <v>0</v>
      </c>
      <c r="O64" s="11">
        <f t="shared" si="25"/>
        <v>169</v>
      </c>
      <c r="P64" s="13">
        <f t="shared" si="26"/>
        <v>0</v>
      </c>
      <c r="Q64" s="13">
        <f t="shared" si="27"/>
        <v>169</v>
      </c>
      <c r="R64" s="11">
        <f t="shared" si="28"/>
        <v>169</v>
      </c>
      <c r="S64" s="12">
        <f t="shared" si="7"/>
        <v>0</v>
      </c>
      <c r="T64" s="13">
        <f t="shared" si="7"/>
        <v>169</v>
      </c>
    </row>
    <row r="65" spans="1:20" ht="12.75">
      <c r="A65" s="4" t="s">
        <v>292</v>
      </c>
      <c r="B65" s="11">
        <v>0</v>
      </c>
      <c r="C65" s="12">
        <v>0</v>
      </c>
      <c r="D65" s="11">
        <v>0</v>
      </c>
      <c r="E65" s="12">
        <v>0</v>
      </c>
      <c r="F65" s="11">
        <f t="shared" si="22"/>
        <v>0</v>
      </c>
      <c r="G65" s="13">
        <f t="shared" si="23"/>
        <v>0</v>
      </c>
      <c r="H65" s="13">
        <f t="shared" si="24"/>
        <v>0</v>
      </c>
      <c r="I65" s="11">
        <v>0</v>
      </c>
      <c r="J65" s="12">
        <v>0</v>
      </c>
      <c r="K65" s="11">
        <v>0</v>
      </c>
      <c r="L65" s="12">
        <v>0</v>
      </c>
      <c r="M65" s="11">
        <v>19</v>
      </c>
      <c r="N65" s="12">
        <v>0</v>
      </c>
      <c r="O65" s="11">
        <f t="shared" si="25"/>
        <v>19</v>
      </c>
      <c r="P65" s="13">
        <f t="shared" si="26"/>
        <v>0</v>
      </c>
      <c r="Q65" s="13">
        <f t="shared" si="27"/>
        <v>19</v>
      </c>
      <c r="R65" s="11">
        <f t="shared" si="28"/>
        <v>19</v>
      </c>
      <c r="S65" s="12">
        <f t="shared" si="7"/>
        <v>0</v>
      </c>
      <c r="T65" s="13">
        <f t="shared" si="7"/>
        <v>19</v>
      </c>
    </row>
    <row r="66" spans="1:20" ht="12.75">
      <c r="A66" s="88" t="s">
        <v>446</v>
      </c>
      <c r="B66" s="11">
        <v>0</v>
      </c>
      <c r="C66" s="12">
        <v>0</v>
      </c>
      <c r="D66" s="11">
        <v>0</v>
      </c>
      <c r="E66" s="12">
        <v>0</v>
      </c>
      <c r="F66" s="11">
        <f t="shared" si="22"/>
        <v>0</v>
      </c>
      <c r="G66" s="13">
        <f t="shared" si="23"/>
        <v>0</v>
      </c>
      <c r="H66" s="13">
        <f t="shared" si="24"/>
        <v>0</v>
      </c>
      <c r="I66" s="11">
        <v>0</v>
      </c>
      <c r="J66" s="12">
        <v>0</v>
      </c>
      <c r="K66" s="11">
        <v>0</v>
      </c>
      <c r="L66" s="12">
        <v>0</v>
      </c>
      <c r="M66" s="11">
        <v>14</v>
      </c>
      <c r="N66" s="12">
        <v>0</v>
      </c>
      <c r="O66" s="11">
        <f t="shared" si="25"/>
        <v>14</v>
      </c>
      <c r="P66" s="13">
        <f t="shared" si="26"/>
        <v>0</v>
      </c>
      <c r="Q66" s="13">
        <f t="shared" si="27"/>
        <v>14</v>
      </c>
      <c r="R66" s="11">
        <f t="shared" si="28"/>
        <v>14</v>
      </c>
      <c r="S66" s="12">
        <f t="shared" si="7"/>
        <v>0</v>
      </c>
      <c r="T66" s="13">
        <f t="shared" si="7"/>
        <v>14</v>
      </c>
    </row>
    <row r="67" spans="1:20" ht="12.75">
      <c r="A67" s="4" t="s">
        <v>550</v>
      </c>
      <c r="B67" s="11">
        <v>0</v>
      </c>
      <c r="C67" s="12">
        <v>0</v>
      </c>
      <c r="D67" s="11">
        <v>0</v>
      </c>
      <c r="E67" s="12">
        <v>0</v>
      </c>
      <c r="F67" s="11">
        <f t="shared" si="22"/>
        <v>0</v>
      </c>
      <c r="G67" s="13">
        <f t="shared" si="23"/>
        <v>0</v>
      </c>
      <c r="H67" s="13">
        <f t="shared" si="24"/>
        <v>0</v>
      </c>
      <c r="I67" s="11">
        <v>0</v>
      </c>
      <c r="J67" s="12">
        <v>0</v>
      </c>
      <c r="K67" s="11">
        <v>0</v>
      </c>
      <c r="L67" s="12">
        <v>0</v>
      </c>
      <c r="M67" s="11">
        <v>6</v>
      </c>
      <c r="N67" s="12">
        <v>0</v>
      </c>
      <c r="O67" s="11">
        <f t="shared" si="25"/>
        <v>6</v>
      </c>
      <c r="P67" s="13">
        <f t="shared" si="26"/>
        <v>0</v>
      </c>
      <c r="Q67" s="13">
        <f t="shared" si="27"/>
        <v>6</v>
      </c>
      <c r="R67" s="11">
        <f t="shared" si="28"/>
        <v>6</v>
      </c>
      <c r="S67" s="12">
        <f t="shared" si="7"/>
        <v>0</v>
      </c>
      <c r="T67" s="13">
        <f t="shared" si="7"/>
        <v>6</v>
      </c>
    </row>
    <row r="68" spans="1:20" ht="12.75">
      <c r="A68" s="4" t="s">
        <v>447</v>
      </c>
      <c r="B68" s="11">
        <v>0</v>
      </c>
      <c r="C68" s="12">
        <v>0</v>
      </c>
      <c r="D68" s="11">
        <v>0</v>
      </c>
      <c r="E68" s="12">
        <v>0</v>
      </c>
      <c r="F68" s="11">
        <f t="shared" si="22"/>
        <v>0</v>
      </c>
      <c r="G68" s="13">
        <f t="shared" si="23"/>
        <v>0</v>
      </c>
      <c r="H68" s="13">
        <f t="shared" si="24"/>
        <v>0</v>
      </c>
      <c r="I68" s="11">
        <v>0</v>
      </c>
      <c r="J68" s="12">
        <v>0</v>
      </c>
      <c r="K68" s="11">
        <v>0</v>
      </c>
      <c r="L68" s="12">
        <v>0</v>
      </c>
      <c r="M68" s="11">
        <v>16</v>
      </c>
      <c r="N68" s="12">
        <v>0</v>
      </c>
      <c r="O68" s="11">
        <f t="shared" si="25"/>
        <v>16</v>
      </c>
      <c r="P68" s="13">
        <f t="shared" si="26"/>
        <v>0</v>
      </c>
      <c r="Q68" s="13">
        <f t="shared" si="27"/>
        <v>16</v>
      </c>
      <c r="R68" s="11">
        <f t="shared" si="28"/>
        <v>16</v>
      </c>
      <c r="S68" s="12">
        <f t="shared" si="7"/>
        <v>0</v>
      </c>
      <c r="T68" s="13">
        <f t="shared" si="7"/>
        <v>16</v>
      </c>
    </row>
    <row r="69" spans="1:20" ht="12.75">
      <c r="A69" s="4" t="s">
        <v>294</v>
      </c>
      <c r="B69" s="11">
        <v>0</v>
      </c>
      <c r="C69" s="12">
        <v>0</v>
      </c>
      <c r="D69" s="11">
        <v>0</v>
      </c>
      <c r="E69" s="12">
        <v>0</v>
      </c>
      <c r="F69" s="11">
        <f t="shared" si="22"/>
        <v>0</v>
      </c>
      <c r="G69" s="13">
        <f t="shared" si="23"/>
        <v>0</v>
      </c>
      <c r="H69" s="13">
        <f t="shared" si="24"/>
        <v>0</v>
      </c>
      <c r="I69" s="11">
        <v>0</v>
      </c>
      <c r="J69" s="12">
        <v>0</v>
      </c>
      <c r="K69" s="11">
        <v>0</v>
      </c>
      <c r="L69" s="12">
        <v>0</v>
      </c>
      <c r="M69" s="11">
        <v>54</v>
      </c>
      <c r="N69" s="12">
        <v>0</v>
      </c>
      <c r="O69" s="11">
        <f t="shared" si="25"/>
        <v>54</v>
      </c>
      <c r="P69" s="13">
        <f t="shared" si="26"/>
        <v>0</v>
      </c>
      <c r="Q69" s="13">
        <f t="shared" si="27"/>
        <v>54</v>
      </c>
      <c r="R69" s="11">
        <f t="shared" si="28"/>
        <v>54</v>
      </c>
      <c r="S69" s="12">
        <f t="shared" si="7"/>
        <v>0</v>
      </c>
      <c r="T69" s="13">
        <f t="shared" si="7"/>
        <v>54</v>
      </c>
    </row>
    <row r="70" spans="1:20" ht="12.75">
      <c r="A70" s="4" t="s">
        <v>296</v>
      </c>
      <c r="B70" s="11">
        <v>356</v>
      </c>
      <c r="C70" s="12">
        <v>294</v>
      </c>
      <c r="D70" s="11">
        <v>402</v>
      </c>
      <c r="E70" s="12">
        <v>306</v>
      </c>
      <c r="F70" s="11">
        <f t="shared" si="22"/>
        <v>758</v>
      </c>
      <c r="G70" s="13">
        <f t="shared" si="23"/>
        <v>600</v>
      </c>
      <c r="H70" s="13">
        <f t="shared" si="24"/>
        <v>1358</v>
      </c>
      <c r="I70" s="11">
        <v>346</v>
      </c>
      <c r="J70" s="12">
        <v>312</v>
      </c>
      <c r="K70" s="11">
        <v>283</v>
      </c>
      <c r="L70" s="12">
        <v>267</v>
      </c>
      <c r="M70" s="11">
        <v>0</v>
      </c>
      <c r="N70" s="12">
        <v>0</v>
      </c>
      <c r="O70" s="11">
        <f t="shared" si="25"/>
        <v>629</v>
      </c>
      <c r="P70" s="13">
        <f t="shared" si="26"/>
        <v>579</v>
      </c>
      <c r="Q70" s="13">
        <f t="shared" si="27"/>
        <v>1208</v>
      </c>
      <c r="R70" s="11">
        <f t="shared" si="28"/>
        <v>1387</v>
      </c>
      <c r="S70" s="12">
        <f t="shared" si="7"/>
        <v>1179</v>
      </c>
      <c r="T70" s="13">
        <f t="shared" si="7"/>
        <v>2566</v>
      </c>
    </row>
    <row r="71" spans="1:20" ht="12.75">
      <c r="A71" s="4" t="s">
        <v>297</v>
      </c>
      <c r="B71" s="11">
        <v>0</v>
      </c>
      <c r="C71" s="12">
        <v>0</v>
      </c>
      <c r="D71" s="11">
        <v>0</v>
      </c>
      <c r="E71" s="12">
        <v>0</v>
      </c>
      <c r="F71" s="11">
        <f t="shared" si="22"/>
        <v>0</v>
      </c>
      <c r="G71" s="13">
        <f t="shared" si="23"/>
        <v>0</v>
      </c>
      <c r="H71" s="13">
        <f t="shared" si="24"/>
        <v>0</v>
      </c>
      <c r="I71" s="11">
        <v>0</v>
      </c>
      <c r="J71" s="12">
        <v>0</v>
      </c>
      <c r="K71" s="11">
        <v>0</v>
      </c>
      <c r="L71" s="12">
        <v>0</v>
      </c>
      <c r="M71" s="11">
        <v>158</v>
      </c>
      <c r="N71" s="12">
        <v>174</v>
      </c>
      <c r="O71" s="11">
        <f t="shared" si="25"/>
        <v>158</v>
      </c>
      <c r="P71" s="13">
        <f t="shared" si="26"/>
        <v>174</v>
      </c>
      <c r="Q71" s="13">
        <f t="shared" si="27"/>
        <v>332</v>
      </c>
      <c r="R71" s="11">
        <f t="shared" si="28"/>
        <v>158</v>
      </c>
      <c r="S71" s="12">
        <f t="shared" si="7"/>
        <v>174</v>
      </c>
      <c r="T71" s="13">
        <f t="shared" si="7"/>
        <v>332</v>
      </c>
    </row>
    <row r="72" spans="1:20" ht="12.75">
      <c r="A72" s="192" t="s">
        <v>448</v>
      </c>
      <c r="B72" s="11">
        <v>0</v>
      </c>
      <c r="C72" s="12">
        <v>0</v>
      </c>
      <c r="D72" s="11">
        <v>0</v>
      </c>
      <c r="E72" s="12">
        <v>0</v>
      </c>
      <c r="F72" s="11">
        <f t="shared" si="22"/>
        <v>0</v>
      </c>
      <c r="G72" s="13">
        <f t="shared" si="23"/>
        <v>0</v>
      </c>
      <c r="H72" s="13">
        <f t="shared" si="24"/>
        <v>0</v>
      </c>
      <c r="I72" s="11">
        <v>0</v>
      </c>
      <c r="J72" s="12">
        <v>0</v>
      </c>
      <c r="K72" s="11">
        <v>0</v>
      </c>
      <c r="L72" s="12">
        <v>0</v>
      </c>
      <c r="M72" s="11">
        <v>1</v>
      </c>
      <c r="N72" s="12">
        <v>16</v>
      </c>
      <c r="O72" s="11">
        <f t="shared" si="25"/>
        <v>1</v>
      </c>
      <c r="P72" s="13">
        <f t="shared" si="26"/>
        <v>16</v>
      </c>
      <c r="Q72" s="13">
        <f t="shared" si="27"/>
        <v>17</v>
      </c>
      <c r="R72" s="11">
        <f t="shared" si="28"/>
        <v>1</v>
      </c>
      <c r="S72" s="12">
        <f t="shared" si="7"/>
        <v>16</v>
      </c>
      <c r="T72" s="13">
        <f t="shared" si="7"/>
        <v>17</v>
      </c>
    </row>
    <row r="73" spans="1:20" ht="12.75">
      <c r="A73" s="4" t="s">
        <v>427</v>
      </c>
      <c r="B73" s="11">
        <v>0</v>
      </c>
      <c r="C73" s="12">
        <v>0</v>
      </c>
      <c r="D73" s="11">
        <v>0</v>
      </c>
      <c r="E73" s="12">
        <v>0</v>
      </c>
      <c r="F73" s="11">
        <f t="shared" si="22"/>
        <v>0</v>
      </c>
      <c r="G73" s="13">
        <f t="shared" si="23"/>
        <v>0</v>
      </c>
      <c r="H73" s="13">
        <f t="shared" si="24"/>
        <v>0</v>
      </c>
      <c r="I73" s="11">
        <v>0</v>
      </c>
      <c r="J73" s="12">
        <v>0</v>
      </c>
      <c r="K73" s="11">
        <v>0</v>
      </c>
      <c r="L73" s="12">
        <v>0</v>
      </c>
      <c r="M73" s="11">
        <v>2</v>
      </c>
      <c r="N73" s="12">
        <v>17</v>
      </c>
      <c r="O73" s="11">
        <f t="shared" si="25"/>
        <v>2</v>
      </c>
      <c r="P73" s="13">
        <f t="shared" si="26"/>
        <v>17</v>
      </c>
      <c r="Q73" s="13">
        <f t="shared" si="27"/>
        <v>19</v>
      </c>
      <c r="R73" s="11">
        <f t="shared" si="28"/>
        <v>2</v>
      </c>
      <c r="S73" s="12">
        <f t="shared" si="7"/>
        <v>17</v>
      </c>
      <c r="T73" s="13">
        <f t="shared" si="7"/>
        <v>19</v>
      </c>
    </row>
    <row r="74" spans="1:20" ht="12.75">
      <c r="A74" s="192" t="s">
        <v>298</v>
      </c>
      <c r="B74" s="11">
        <v>0</v>
      </c>
      <c r="C74" s="12">
        <v>0</v>
      </c>
      <c r="D74" s="11">
        <v>0</v>
      </c>
      <c r="E74" s="12">
        <v>0</v>
      </c>
      <c r="F74" s="11">
        <f t="shared" si="22"/>
        <v>0</v>
      </c>
      <c r="G74" s="13">
        <f t="shared" si="23"/>
        <v>0</v>
      </c>
      <c r="H74" s="13">
        <f t="shared" si="24"/>
        <v>0</v>
      </c>
      <c r="I74" s="11">
        <v>0</v>
      </c>
      <c r="J74" s="12">
        <v>0</v>
      </c>
      <c r="K74" s="11">
        <v>0</v>
      </c>
      <c r="L74" s="12">
        <v>0</v>
      </c>
      <c r="M74" s="11">
        <v>17</v>
      </c>
      <c r="N74" s="12">
        <v>284</v>
      </c>
      <c r="O74" s="11">
        <f t="shared" si="25"/>
        <v>17</v>
      </c>
      <c r="P74" s="13">
        <f t="shared" si="26"/>
        <v>284</v>
      </c>
      <c r="Q74" s="13">
        <f t="shared" si="27"/>
        <v>301</v>
      </c>
      <c r="R74" s="11">
        <f t="shared" si="28"/>
        <v>17</v>
      </c>
      <c r="S74" s="12">
        <f t="shared" si="7"/>
        <v>284</v>
      </c>
      <c r="T74" s="13">
        <f t="shared" si="7"/>
        <v>301</v>
      </c>
    </row>
    <row r="75" spans="1:20" ht="12.75">
      <c r="A75" s="192" t="s">
        <v>299</v>
      </c>
      <c r="B75" s="11">
        <v>0</v>
      </c>
      <c r="C75" s="12">
        <v>0</v>
      </c>
      <c r="D75" s="11">
        <v>0</v>
      </c>
      <c r="E75" s="12">
        <v>0</v>
      </c>
      <c r="F75" s="11">
        <f t="shared" si="22"/>
        <v>0</v>
      </c>
      <c r="G75" s="13">
        <f t="shared" si="23"/>
        <v>0</v>
      </c>
      <c r="H75" s="13">
        <f t="shared" si="24"/>
        <v>0</v>
      </c>
      <c r="I75" s="11">
        <v>11</v>
      </c>
      <c r="J75" s="12">
        <v>0</v>
      </c>
      <c r="K75" s="11">
        <v>9</v>
      </c>
      <c r="L75" s="12">
        <v>0</v>
      </c>
      <c r="M75" s="11">
        <v>0</v>
      </c>
      <c r="N75" s="12">
        <v>0</v>
      </c>
      <c r="O75" s="11">
        <f t="shared" si="25"/>
        <v>20</v>
      </c>
      <c r="P75" s="13">
        <f t="shared" si="26"/>
        <v>0</v>
      </c>
      <c r="Q75" s="13">
        <f t="shared" si="27"/>
        <v>20</v>
      </c>
      <c r="R75" s="11">
        <f t="shared" si="28"/>
        <v>20</v>
      </c>
      <c r="S75" s="12">
        <f t="shared" si="7"/>
        <v>0</v>
      </c>
      <c r="T75" s="13">
        <f t="shared" si="7"/>
        <v>20</v>
      </c>
    </row>
    <row r="76" spans="1:20" ht="12.75">
      <c r="A76" s="4" t="s">
        <v>300</v>
      </c>
      <c r="B76" s="11">
        <v>0</v>
      </c>
      <c r="C76" s="12">
        <v>0</v>
      </c>
      <c r="D76" s="11">
        <v>0</v>
      </c>
      <c r="E76" s="12">
        <v>0</v>
      </c>
      <c r="F76" s="11">
        <f t="shared" si="22"/>
        <v>0</v>
      </c>
      <c r="G76" s="13">
        <f t="shared" si="23"/>
        <v>0</v>
      </c>
      <c r="H76" s="13">
        <f t="shared" si="24"/>
        <v>0</v>
      </c>
      <c r="I76" s="11">
        <v>0</v>
      </c>
      <c r="J76" s="12">
        <v>0</v>
      </c>
      <c r="K76" s="11">
        <v>0</v>
      </c>
      <c r="L76" s="12">
        <v>0</v>
      </c>
      <c r="M76" s="11">
        <v>9</v>
      </c>
      <c r="N76" s="12">
        <v>0</v>
      </c>
      <c r="O76" s="11">
        <f t="shared" si="25"/>
        <v>9</v>
      </c>
      <c r="P76" s="13">
        <f t="shared" si="26"/>
        <v>0</v>
      </c>
      <c r="Q76" s="13">
        <f t="shared" si="27"/>
        <v>9</v>
      </c>
      <c r="R76" s="11">
        <f t="shared" si="28"/>
        <v>9</v>
      </c>
      <c r="S76" s="12">
        <f t="shared" si="7"/>
        <v>0</v>
      </c>
      <c r="T76" s="13">
        <f t="shared" si="7"/>
        <v>9</v>
      </c>
    </row>
    <row r="77" spans="1:20" ht="12.75">
      <c r="A77" s="4" t="s">
        <v>464</v>
      </c>
      <c r="B77" s="11">
        <v>0</v>
      </c>
      <c r="C77" s="12">
        <v>0</v>
      </c>
      <c r="D77" s="11">
        <v>0</v>
      </c>
      <c r="E77" s="12">
        <v>0</v>
      </c>
      <c r="F77" s="11">
        <f t="shared" si="22"/>
        <v>0</v>
      </c>
      <c r="G77" s="13">
        <f t="shared" si="23"/>
        <v>0</v>
      </c>
      <c r="H77" s="13">
        <f t="shared" si="24"/>
        <v>0</v>
      </c>
      <c r="I77" s="11">
        <v>0</v>
      </c>
      <c r="J77" s="12">
        <v>0</v>
      </c>
      <c r="K77" s="11">
        <v>0</v>
      </c>
      <c r="L77" s="12">
        <v>0</v>
      </c>
      <c r="M77" s="11">
        <v>1</v>
      </c>
      <c r="N77" s="12">
        <v>0</v>
      </c>
      <c r="O77" s="11">
        <f t="shared" si="25"/>
        <v>1</v>
      </c>
      <c r="P77" s="13">
        <f t="shared" si="26"/>
        <v>0</v>
      </c>
      <c r="Q77" s="13">
        <f t="shared" si="27"/>
        <v>1</v>
      </c>
      <c r="R77" s="11">
        <f t="shared" si="28"/>
        <v>1</v>
      </c>
      <c r="S77" s="12">
        <f t="shared" si="7"/>
        <v>0</v>
      </c>
      <c r="T77" s="13">
        <f t="shared" si="7"/>
        <v>1</v>
      </c>
    </row>
    <row r="78" spans="1:20" ht="12.75">
      <c r="A78" s="115" t="s">
        <v>301</v>
      </c>
      <c r="B78" s="11">
        <v>0</v>
      </c>
      <c r="C78" s="12">
        <v>0</v>
      </c>
      <c r="D78" s="11">
        <v>0</v>
      </c>
      <c r="E78" s="12">
        <v>0</v>
      </c>
      <c r="F78" s="11">
        <f t="shared" si="22"/>
        <v>0</v>
      </c>
      <c r="G78" s="13">
        <f t="shared" si="23"/>
        <v>0</v>
      </c>
      <c r="H78" s="13">
        <f t="shared" si="24"/>
        <v>0</v>
      </c>
      <c r="I78" s="11">
        <v>0</v>
      </c>
      <c r="J78" s="12">
        <v>0</v>
      </c>
      <c r="K78" s="11">
        <v>0</v>
      </c>
      <c r="L78" s="12">
        <v>0</v>
      </c>
      <c r="M78" s="11">
        <v>14</v>
      </c>
      <c r="N78" s="12">
        <v>0</v>
      </c>
      <c r="O78" s="11">
        <f t="shared" si="25"/>
        <v>14</v>
      </c>
      <c r="P78" s="13">
        <f t="shared" si="26"/>
        <v>0</v>
      </c>
      <c r="Q78" s="13">
        <f t="shared" si="27"/>
        <v>14</v>
      </c>
      <c r="R78" s="11">
        <f t="shared" si="28"/>
        <v>14</v>
      </c>
      <c r="S78" s="12">
        <f t="shared" si="7"/>
        <v>0</v>
      </c>
      <c r="T78" s="13">
        <f t="shared" si="7"/>
        <v>14</v>
      </c>
    </row>
    <row r="79" spans="1:20" ht="12.75">
      <c r="A79" s="4" t="s">
        <v>302</v>
      </c>
      <c r="B79" s="11">
        <v>0</v>
      </c>
      <c r="C79" s="12">
        <v>0</v>
      </c>
      <c r="D79" s="11">
        <v>0</v>
      </c>
      <c r="E79" s="12">
        <v>0</v>
      </c>
      <c r="F79" s="11">
        <f t="shared" si="22"/>
        <v>0</v>
      </c>
      <c r="G79" s="13">
        <f t="shared" si="23"/>
        <v>0</v>
      </c>
      <c r="H79" s="13">
        <f t="shared" si="24"/>
        <v>0</v>
      </c>
      <c r="I79" s="11">
        <v>5</v>
      </c>
      <c r="J79" s="12">
        <v>0</v>
      </c>
      <c r="K79" s="11">
        <v>0</v>
      </c>
      <c r="L79" s="12">
        <v>0</v>
      </c>
      <c r="M79" s="11">
        <v>0</v>
      </c>
      <c r="N79" s="12">
        <v>0</v>
      </c>
      <c r="O79" s="11">
        <f t="shared" si="25"/>
        <v>5</v>
      </c>
      <c r="P79" s="13">
        <f t="shared" si="26"/>
        <v>0</v>
      </c>
      <c r="Q79" s="13">
        <f t="shared" si="27"/>
        <v>5</v>
      </c>
      <c r="R79" s="11">
        <f t="shared" si="28"/>
        <v>5</v>
      </c>
      <c r="S79" s="12">
        <f t="shared" si="7"/>
        <v>0</v>
      </c>
      <c r="T79" s="13">
        <f t="shared" si="7"/>
        <v>5</v>
      </c>
    </row>
    <row r="80" spans="1:20" ht="12.75">
      <c r="A80" s="4" t="s">
        <v>303</v>
      </c>
      <c r="B80" s="11">
        <v>0</v>
      </c>
      <c r="C80" s="12">
        <v>0</v>
      </c>
      <c r="D80" s="11">
        <v>0</v>
      </c>
      <c r="E80" s="12">
        <v>0</v>
      </c>
      <c r="F80" s="11">
        <f t="shared" si="22"/>
        <v>0</v>
      </c>
      <c r="G80" s="13">
        <f t="shared" si="23"/>
        <v>0</v>
      </c>
      <c r="H80" s="13">
        <f t="shared" si="24"/>
        <v>0</v>
      </c>
      <c r="I80" s="11">
        <v>49</v>
      </c>
      <c r="J80" s="12">
        <v>1</v>
      </c>
      <c r="K80" s="11">
        <v>44</v>
      </c>
      <c r="L80" s="12">
        <v>1</v>
      </c>
      <c r="M80" s="11">
        <v>0</v>
      </c>
      <c r="N80" s="12">
        <v>0</v>
      </c>
      <c r="O80" s="11">
        <f t="shared" si="25"/>
        <v>93</v>
      </c>
      <c r="P80" s="13">
        <f t="shared" si="26"/>
        <v>2</v>
      </c>
      <c r="Q80" s="13">
        <f t="shared" si="27"/>
        <v>95</v>
      </c>
      <c r="R80" s="11">
        <f t="shared" si="28"/>
        <v>93</v>
      </c>
      <c r="S80" s="12">
        <f t="shared" si="7"/>
        <v>2</v>
      </c>
      <c r="T80" s="13">
        <f t="shared" si="7"/>
        <v>95</v>
      </c>
    </row>
    <row r="81" spans="1:20" ht="12.75">
      <c r="A81" s="4" t="s">
        <v>428</v>
      </c>
      <c r="B81" s="11">
        <v>0</v>
      </c>
      <c r="C81" s="12">
        <v>0</v>
      </c>
      <c r="D81" s="11">
        <v>0</v>
      </c>
      <c r="E81" s="12">
        <v>0</v>
      </c>
      <c r="F81" s="11">
        <f t="shared" si="22"/>
        <v>0</v>
      </c>
      <c r="G81" s="13">
        <f t="shared" si="23"/>
        <v>0</v>
      </c>
      <c r="H81" s="13">
        <f t="shared" si="24"/>
        <v>0</v>
      </c>
      <c r="I81" s="11">
        <v>2</v>
      </c>
      <c r="J81" s="12">
        <v>0</v>
      </c>
      <c r="K81" s="11">
        <v>3</v>
      </c>
      <c r="L81" s="12">
        <v>0</v>
      </c>
      <c r="M81" s="11">
        <v>0</v>
      </c>
      <c r="N81" s="12">
        <v>0</v>
      </c>
      <c r="O81" s="11">
        <f t="shared" si="25"/>
        <v>5</v>
      </c>
      <c r="P81" s="13">
        <f t="shared" si="26"/>
        <v>0</v>
      </c>
      <c r="Q81" s="13">
        <f t="shared" si="27"/>
        <v>5</v>
      </c>
      <c r="R81" s="11">
        <f t="shared" si="28"/>
        <v>5</v>
      </c>
      <c r="S81" s="12">
        <f t="shared" si="7"/>
        <v>0</v>
      </c>
      <c r="T81" s="13">
        <f t="shared" si="7"/>
        <v>5</v>
      </c>
    </row>
    <row r="82" spans="1:20" ht="12.75">
      <c r="A82" s="4" t="s">
        <v>465</v>
      </c>
      <c r="B82" s="11">
        <v>0</v>
      </c>
      <c r="C82" s="12">
        <v>0</v>
      </c>
      <c r="D82" s="11">
        <v>0</v>
      </c>
      <c r="E82" s="12">
        <v>0</v>
      </c>
      <c r="F82" s="11">
        <f t="shared" si="22"/>
        <v>0</v>
      </c>
      <c r="G82" s="13">
        <f t="shared" si="23"/>
        <v>0</v>
      </c>
      <c r="H82" s="13">
        <f t="shared" si="24"/>
        <v>0</v>
      </c>
      <c r="I82" s="11">
        <v>0</v>
      </c>
      <c r="J82" s="12">
        <v>0</v>
      </c>
      <c r="K82" s="11">
        <v>0</v>
      </c>
      <c r="L82" s="12">
        <v>0</v>
      </c>
      <c r="M82" s="11">
        <v>5</v>
      </c>
      <c r="N82" s="12">
        <v>0</v>
      </c>
      <c r="O82" s="11">
        <f t="shared" si="25"/>
        <v>5</v>
      </c>
      <c r="P82" s="13">
        <f t="shared" si="26"/>
        <v>0</v>
      </c>
      <c r="Q82" s="13">
        <f t="shared" si="27"/>
        <v>5</v>
      </c>
      <c r="R82" s="11">
        <f t="shared" si="28"/>
        <v>5</v>
      </c>
      <c r="S82" s="12">
        <f t="shared" si="7"/>
        <v>0</v>
      </c>
      <c r="T82" s="13">
        <f t="shared" si="7"/>
        <v>5</v>
      </c>
    </row>
    <row r="83" spans="1:20" ht="12.75">
      <c r="A83" s="4" t="s">
        <v>304</v>
      </c>
      <c r="B83" s="11">
        <v>0</v>
      </c>
      <c r="C83" s="12">
        <v>0</v>
      </c>
      <c r="D83" s="11">
        <v>0</v>
      </c>
      <c r="E83" s="12">
        <v>0</v>
      </c>
      <c r="F83" s="11">
        <f t="shared" si="22"/>
        <v>0</v>
      </c>
      <c r="G83" s="13">
        <f t="shared" si="23"/>
        <v>0</v>
      </c>
      <c r="H83" s="13">
        <f t="shared" si="24"/>
        <v>0</v>
      </c>
      <c r="I83" s="11">
        <v>0</v>
      </c>
      <c r="J83" s="12">
        <v>0</v>
      </c>
      <c r="K83" s="11">
        <v>0</v>
      </c>
      <c r="L83" s="12">
        <v>0</v>
      </c>
      <c r="M83" s="11">
        <v>41</v>
      </c>
      <c r="N83" s="12">
        <v>28</v>
      </c>
      <c r="O83" s="11">
        <f t="shared" si="25"/>
        <v>41</v>
      </c>
      <c r="P83" s="13">
        <f t="shared" si="26"/>
        <v>28</v>
      </c>
      <c r="Q83" s="13">
        <f t="shared" si="27"/>
        <v>69</v>
      </c>
      <c r="R83" s="11">
        <f t="shared" si="28"/>
        <v>41</v>
      </c>
      <c r="S83" s="12">
        <f t="shared" si="7"/>
        <v>28</v>
      </c>
      <c r="T83" s="13">
        <f t="shared" si="7"/>
        <v>69</v>
      </c>
    </row>
    <row r="84" spans="1:20" ht="12.75">
      <c r="A84" s="4" t="s">
        <v>551</v>
      </c>
      <c r="B84" s="11">
        <v>0</v>
      </c>
      <c r="C84" s="12">
        <v>0</v>
      </c>
      <c r="D84" s="11">
        <v>0</v>
      </c>
      <c r="E84" s="12">
        <v>0</v>
      </c>
      <c r="F84" s="11">
        <f aca="true" t="shared" si="29" ref="F84:F117">SUM(B84,D84)</f>
        <v>0</v>
      </c>
      <c r="G84" s="13">
        <f aca="true" t="shared" si="30" ref="G84:G117">SUM(C84,E84)</f>
        <v>0</v>
      </c>
      <c r="H84" s="13">
        <f aca="true" t="shared" si="31" ref="H84:H115">SUM(F84:G84)</f>
        <v>0</v>
      </c>
      <c r="I84" s="11">
        <v>0</v>
      </c>
      <c r="J84" s="12">
        <v>0</v>
      </c>
      <c r="K84" s="11">
        <v>0</v>
      </c>
      <c r="L84" s="12">
        <v>0</v>
      </c>
      <c r="M84" s="11">
        <v>3</v>
      </c>
      <c r="N84" s="12">
        <v>0</v>
      </c>
      <c r="O84" s="11">
        <f aca="true" t="shared" si="32" ref="O84:O117">SUM(M84,K84,I84)</f>
        <v>3</v>
      </c>
      <c r="P84" s="13">
        <f aca="true" t="shared" si="33" ref="P84:P117">SUM(N84,L84,J84)</f>
        <v>0</v>
      </c>
      <c r="Q84" s="13">
        <f aca="true" t="shared" si="34" ref="Q84:Q115">SUM(O84:P84)</f>
        <v>3</v>
      </c>
      <c r="R84" s="11">
        <f aca="true" t="shared" si="35" ref="R84:R117">SUM(O84,F84)</f>
        <v>3</v>
      </c>
      <c r="S84" s="12">
        <f aca="true" t="shared" si="36" ref="S84:T117">SUM(P84,G84)</f>
        <v>0</v>
      </c>
      <c r="T84" s="13">
        <f t="shared" si="36"/>
        <v>3</v>
      </c>
    </row>
    <row r="85" spans="1:20" ht="12.75">
      <c r="A85" s="4" t="s">
        <v>450</v>
      </c>
      <c r="B85" s="11">
        <v>0</v>
      </c>
      <c r="C85" s="12">
        <v>0</v>
      </c>
      <c r="D85" s="11">
        <v>0</v>
      </c>
      <c r="E85" s="12">
        <v>0</v>
      </c>
      <c r="F85" s="11">
        <f t="shared" si="29"/>
        <v>0</v>
      </c>
      <c r="G85" s="13">
        <f t="shared" si="30"/>
        <v>0</v>
      </c>
      <c r="H85" s="13">
        <f t="shared" si="31"/>
        <v>0</v>
      </c>
      <c r="I85" s="11">
        <v>8</v>
      </c>
      <c r="J85" s="12">
        <v>4</v>
      </c>
      <c r="K85" s="11">
        <v>5</v>
      </c>
      <c r="L85" s="12">
        <v>1</v>
      </c>
      <c r="M85" s="11">
        <v>0</v>
      </c>
      <c r="N85" s="12">
        <v>0</v>
      </c>
      <c r="O85" s="11">
        <f t="shared" si="32"/>
        <v>13</v>
      </c>
      <c r="P85" s="13">
        <f t="shared" si="33"/>
        <v>5</v>
      </c>
      <c r="Q85" s="13">
        <f t="shared" si="34"/>
        <v>18</v>
      </c>
      <c r="R85" s="11">
        <f t="shared" si="35"/>
        <v>13</v>
      </c>
      <c r="S85" s="12">
        <f t="shared" si="36"/>
        <v>5</v>
      </c>
      <c r="T85" s="13">
        <f t="shared" si="36"/>
        <v>18</v>
      </c>
    </row>
    <row r="86" spans="1:20" ht="12.75">
      <c r="A86" s="115" t="s">
        <v>305</v>
      </c>
      <c r="B86" s="11">
        <v>0</v>
      </c>
      <c r="C86" s="12">
        <v>0</v>
      </c>
      <c r="D86" s="11">
        <v>0</v>
      </c>
      <c r="E86" s="12">
        <v>0</v>
      </c>
      <c r="F86" s="11">
        <f t="shared" si="29"/>
        <v>0</v>
      </c>
      <c r="G86" s="13">
        <f t="shared" si="30"/>
        <v>0</v>
      </c>
      <c r="H86" s="13">
        <f t="shared" si="31"/>
        <v>0</v>
      </c>
      <c r="I86" s="11">
        <v>0</v>
      </c>
      <c r="J86" s="12">
        <v>0</v>
      </c>
      <c r="K86" s="11">
        <v>0</v>
      </c>
      <c r="L86" s="12">
        <v>0</v>
      </c>
      <c r="M86" s="11">
        <v>2</v>
      </c>
      <c r="N86" s="12">
        <v>3</v>
      </c>
      <c r="O86" s="11">
        <f t="shared" si="32"/>
        <v>2</v>
      </c>
      <c r="P86" s="13">
        <f t="shared" si="33"/>
        <v>3</v>
      </c>
      <c r="Q86" s="13">
        <f t="shared" si="34"/>
        <v>5</v>
      </c>
      <c r="R86" s="11">
        <f t="shared" si="35"/>
        <v>2</v>
      </c>
      <c r="S86" s="12">
        <f t="shared" si="36"/>
        <v>3</v>
      </c>
      <c r="T86" s="13">
        <f t="shared" si="36"/>
        <v>5</v>
      </c>
    </row>
    <row r="87" spans="1:20" ht="12.75">
      <c r="A87" s="4" t="s">
        <v>127</v>
      </c>
      <c r="B87" s="11">
        <v>8</v>
      </c>
      <c r="C87" s="12">
        <v>1</v>
      </c>
      <c r="D87" s="11">
        <v>2</v>
      </c>
      <c r="E87" s="12">
        <v>0</v>
      </c>
      <c r="F87" s="11">
        <f t="shared" si="29"/>
        <v>10</v>
      </c>
      <c r="G87" s="13">
        <f t="shared" si="30"/>
        <v>1</v>
      </c>
      <c r="H87" s="13">
        <f t="shared" si="31"/>
        <v>11</v>
      </c>
      <c r="I87" s="11">
        <v>0</v>
      </c>
      <c r="J87" s="12">
        <v>0</v>
      </c>
      <c r="K87" s="11">
        <v>0</v>
      </c>
      <c r="L87" s="12">
        <v>0</v>
      </c>
      <c r="M87" s="11">
        <v>0</v>
      </c>
      <c r="N87" s="12">
        <v>0</v>
      </c>
      <c r="O87" s="11">
        <f t="shared" si="32"/>
        <v>0</v>
      </c>
      <c r="P87" s="13">
        <f t="shared" si="33"/>
        <v>0</v>
      </c>
      <c r="Q87" s="13">
        <f t="shared" si="34"/>
        <v>0</v>
      </c>
      <c r="R87" s="11">
        <f t="shared" si="35"/>
        <v>10</v>
      </c>
      <c r="S87" s="12">
        <f t="shared" si="36"/>
        <v>1</v>
      </c>
      <c r="T87" s="13">
        <f t="shared" si="36"/>
        <v>11</v>
      </c>
    </row>
    <row r="88" spans="1:20" ht="12.75">
      <c r="A88" s="88" t="s">
        <v>584</v>
      </c>
      <c r="B88" s="11">
        <v>0</v>
      </c>
      <c r="C88" s="12">
        <v>0</v>
      </c>
      <c r="D88" s="11">
        <v>0</v>
      </c>
      <c r="E88" s="12">
        <v>0</v>
      </c>
      <c r="F88" s="11">
        <f t="shared" si="29"/>
        <v>0</v>
      </c>
      <c r="G88" s="13">
        <f t="shared" si="30"/>
        <v>0</v>
      </c>
      <c r="H88" s="13">
        <f t="shared" si="31"/>
        <v>0</v>
      </c>
      <c r="I88" s="11">
        <v>0</v>
      </c>
      <c r="J88" s="12">
        <v>0</v>
      </c>
      <c r="K88" s="11">
        <v>0</v>
      </c>
      <c r="L88" s="12">
        <v>0</v>
      </c>
      <c r="M88" s="11">
        <v>7</v>
      </c>
      <c r="N88" s="12">
        <v>0</v>
      </c>
      <c r="O88" s="11">
        <f t="shared" si="32"/>
        <v>7</v>
      </c>
      <c r="P88" s="13">
        <f t="shared" si="33"/>
        <v>0</v>
      </c>
      <c r="Q88" s="13">
        <f t="shared" si="34"/>
        <v>7</v>
      </c>
      <c r="R88" s="11">
        <f t="shared" si="35"/>
        <v>7</v>
      </c>
      <c r="S88" s="12">
        <f t="shared" si="36"/>
        <v>0</v>
      </c>
      <c r="T88" s="13">
        <f t="shared" si="36"/>
        <v>7</v>
      </c>
    </row>
    <row r="89" spans="1:20" ht="12.75">
      <c r="A89" s="4" t="s">
        <v>307</v>
      </c>
      <c r="B89" s="11">
        <v>0</v>
      </c>
      <c r="C89" s="12">
        <v>0</v>
      </c>
      <c r="D89" s="11">
        <v>0</v>
      </c>
      <c r="E89" s="12">
        <v>0</v>
      </c>
      <c r="F89" s="11">
        <f t="shared" si="29"/>
        <v>0</v>
      </c>
      <c r="G89" s="13">
        <f t="shared" si="30"/>
        <v>0</v>
      </c>
      <c r="H89" s="13">
        <f t="shared" si="31"/>
        <v>0</v>
      </c>
      <c r="I89" s="11">
        <v>50</v>
      </c>
      <c r="J89" s="12">
        <v>1</v>
      </c>
      <c r="K89" s="11">
        <v>36</v>
      </c>
      <c r="L89" s="12">
        <v>1</v>
      </c>
      <c r="M89" s="11">
        <v>0</v>
      </c>
      <c r="N89" s="12">
        <v>0</v>
      </c>
      <c r="O89" s="11">
        <f t="shared" si="32"/>
        <v>86</v>
      </c>
      <c r="P89" s="13">
        <f t="shared" si="33"/>
        <v>2</v>
      </c>
      <c r="Q89" s="13">
        <f t="shared" si="34"/>
        <v>88</v>
      </c>
      <c r="R89" s="11">
        <f t="shared" si="35"/>
        <v>86</v>
      </c>
      <c r="S89" s="12">
        <f t="shared" si="36"/>
        <v>2</v>
      </c>
      <c r="T89" s="13">
        <f t="shared" si="36"/>
        <v>88</v>
      </c>
    </row>
    <row r="90" spans="1:20" ht="12.75">
      <c r="A90" s="4" t="s">
        <v>309</v>
      </c>
      <c r="B90" s="11">
        <v>0</v>
      </c>
      <c r="C90" s="12">
        <v>0</v>
      </c>
      <c r="D90" s="11">
        <v>0</v>
      </c>
      <c r="E90" s="12">
        <v>0</v>
      </c>
      <c r="F90" s="11">
        <f t="shared" si="29"/>
        <v>0</v>
      </c>
      <c r="G90" s="13">
        <f t="shared" si="30"/>
        <v>0</v>
      </c>
      <c r="H90" s="13">
        <f t="shared" si="31"/>
        <v>0</v>
      </c>
      <c r="I90" s="11">
        <v>0</v>
      </c>
      <c r="J90" s="12">
        <v>0</v>
      </c>
      <c r="K90" s="11">
        <v>0</v>
      </c>
      <c r="L90" s="12">
        <v>0</v>
      </c>
      <c r="M90" s="11">
        <v>4</v>
      </c>
      <c r="N90" s="12">
        <v>1</v>
      </c>
      <c r="O90" s="11">
        <f t="shared" si="32"/>
        <v>4</v>
      </c>
      <c r="P90" s="13">
        <f t="shared" si="33"/>
        <v>1</v>
      </c>
      <c r="Q90" s="13">
        <f t="shared" si="34"/>
        <v>5</v>
      </c>
      <c r="R90" s="11">
        <f t="shared" si="35"/>
        <v>4</v>
      </c>
      <c r="S90" s="12">
        <f t="shared" si="36"/>
        <v>1</v>
      </c>
      <c r="T90" s="13">
        <f t="shared" si="36"/>
        <v>5</v>
      </c>
    </row>
    <row r="91" spans="1:20" ht="12.75">
      <c r="A91" s="4" t="s">
        <v>311</v>
      </c>
      <c r="B91" s="11">
        <v>0</v>
      </c>
      <c r="C91" s="12">
        <v>7</v>
      </c>
      <c r="D91" s="11">
        <v>1</v>
      </c>
      <c r="E91" s="12">
        <v>10</v>
      </c>
      <c r="F91" s="11">
        <f t="shared" si="29"/>
        <v>1</v>
      </c>
      <c r="G91" s="13">
        <f t="shared" si="30"/>
        <v>17</v>
      </c>
      <c r="H91" s="13">
        <f t="shared" si="31"/>
        <v>18</v>
      </c>
      <c r="I91" s="11">
        <v>0</v>
      </c>
      <c r="J91" s="12">
        <v>0</v>
      </c>
      <c r="K91" s="11">
        <v>0</v>
      </c>
      <c r="L91" s="12">
        <v>0</v>
      </c>
      <c r="M91" s="11">
        <v>0</v>
      </c>
      <c r="N91" s="12">
        <v>0</v>
      </c>
      <c r="O91" s="11">
        <f t="shared" si="32"/>
        <v>0</v>
      </c>
      <c r="P91" s="13">
        <f t="shared" si="33"/>
        <v>0</v>
      </c>
      <c r="Q91" s="13">
        <f t="shared" si="34"/>
        <v>0</v>
      </c>
      <c r="R91" s="11">
        <f t="shared" si="35"/>
        <v>1</v>
      </c>
      <c r="S91" s="12">
        <f t="shared" si="36"/>
        <v>17</v>
      </c>
      <c r="T91" s="13">
        <f t="shared" si="36"/>
        <v>18</v>
      </c>
    </row>
    <row r="92" spans="1:20" ht="12.75">
      <c r="A92" s="4" t="s">
        <v>312</v>
      </c>
      <c r="B92" s="11">
        <v>0</v>
      </c>
      <c r="C92" s="12">
        <v>0</v>
      </c>
      <c r="D92" s="11">
        <v>0</v>
      </c>
      <c r="E92" s="12">
        <v>0</v>
      </c>
      <c r="F92" s="11">
        <f t="shared" si="29"/>
        <v>0</v>
      </c>
      <c r="G92" s="13">
        <f t="shared" si="30"/>
        <v>0</v>
      </c>
      <c r="H92" s="13">
        <f t="shared" si="31"/>
        <v>0</v>
      </c>
      <c r="I92" s="11">
        <v>1</v>
      </c>
      <c r="J92" s="12">
        <v>11</v>
      </c>
      <c r="K92" s="11">
        <v>0</v>
      </c>
      <c r="L92" s="12">
        <v>7</v>
      </c>
      <c r="M92" s="11">
        <v>0</v>
      </c>
      <c r="N92" s="12">
        <v>0</v>
      </c>
      <c r="O92" s="11">
        <f t="shared" si="32"/>
        <v>1</v>
      </c>
      <c r="P92" s="13">
        <f t="shared" si="33"/>
        <v>18</v>
      </c>
      <c r="Q92" s="13">
        <f t="shared" si="34"/>
        <v>19</v>
      </c>
      <c r="R92" s="11">
        <f t="shared" si="35"/>
        <v>1</v>
      </c>
      <c r="S92" s="12">
        <f t="shared" si="36"/>
        <v>18</v>
      </c>
      <c r="T92" s="13">
        <f t="shared" si="36"/>
        <v>19</v>
      </c>
    </row>
    <row r="93" spans="1:20" ht="12.75">
      <c r="A93" s="4" t="s">
        <v>313</v>
      </c>
      <c r="B93" s="11">
        <v>0</v>
      </c>
      <c r="C93" s="12">
        <v>0</v>
      </c>
      <c r="D93" s="11">
        <v>0</v>
      </c>
      <c r="E93" s="12">
        <v>0</v>
      </c>
      <c r="F93" s="11">
        <f t="shared" si="29"/>
        <v>0</v>
      </c>
      <c r="G93" s="13">
        <f t="shared" si="30"/>
        <v>0</v>
      </c>
      <c r="H93" s="13">
        <f t="shared" si="31"/>
        <v>0</v>
      </c>
      <c r="I93" s="11">
        <v>0</v>
      </c>
      <c r="J93" s="12">
        <v>0</v>
      </c>
      <c r="K93" s="11">
        <v>0</v>
      </c>
      <c r="L93" s="12">
        <v>0</v>
      </c>
      <c r="M93" s="11">
        <v>0</v>
      </c>
      <c r="N93" s="12">
        <v>5</v>
      </c>
      <c r="O93" s="11">
        <f t="shared" si="32"/>
        <v>0</v>
      </c>
      <c r="P93" s="13">
        <f t="shared" si="33"/>
        <v>5</v>
      </c>
      <c r="Q93" s="13">
        <f t="shared" si="34"/>
        <v>5</v>
      </c>
      <c r="R93" s="11">
        <f t="shared" si="35"/>
        <v>0</v>
      </c>
      <c r="S93" s="12">
        <f t="shared" si="36"/>
        <v>5</v>
      </c>
      <c r="T93" s="13">
        <f t="shared" si="36"/>
        <v>5</v>
      </c>
    </row>
    <row r="94" spans="1:20" ht="12.75">
      <c r="A94" s="4" t="s">
        <v>466</v>
      </c>
      <c r="B94" s="11">
        <v>0</v>
      </c>
      <c r="C94" s="12">
        <v>0</v>
      </c>
      <c r="D94" s="11">
        <v>0</v>
      </c>
      <c r="E94" s="12">
        <v>0</v>
      </c>
      <c r="F94" s="11">
        <f t="shared" si="29"/>
        <v>0</v>
      </c>
      <c r="G94" s="13">
        <f t="shared" si="30"/>
        <v>0</v>
      </c>
      <c r="H94" s="13">
        <f t="shared" si="31"/>
        <v>0</v>
      </c>
      <c r="I94" s="11">
        <v>0</v>
      </c>
      <c r="J94" s="12">
        <v>0</v>
      </c>
      <c r="K94" s="11">
        <v>0</v>
      </c>
      <c r="L94" s="12">
        <v>0</v>
      </c>
      <c r="M94" s="11">
        <v>0</v>
      </c>
      <c r="N94" s="12">
        <v>3</v>
      </c>
      <c r="O94" s="11">
        <f t="shared" si="32"/>
        <v>0</v>
      </c>
      <c r="P94" s="13">
        <f t="shared" si="33"/>
        <v>3</v>
      </c>
      <c r="Q94" s="13">
        <f t="shared" si="34"/>
        <v>3</v>
      </c>
      <c r="R94" s="11">
        <f t="shared" si="35"/>
        <v>0</v>
      </c>
      <c r="S94" s="12">
        <f t="shared" si="36"/>
        <v>3</v>
      </c>
      <c r="T94" s="13">
        <f t="shared" si="36"/>
        <v>3</v>
      </c>
    </row>
    <row r="95" spans="1:20" ht="12.75">
      <c r="A95" s="4" t="s">
        <v>314</v>
      </c>
      <c r="B95" s="11">
        <v>0</v>
      </c>
      <c r="C95" s="12">
        <v>0</v>
      </c>
      <c r="D95" s="11">
        <v>0</v>
      </c>
      <c r="E95" s="12">
        <v>0</v>
      </c>
      <c r="F95" s="11">
        <f t="shared" si="29"/>
        <v>0</v>
      </c>
      <c r="G95" s="13">
        <f t="shared" si="30"/>
        <v>0</v>
      </c>
      <c r="H95" s="13">
        <f t="shared" si="31"/>
        <v>0</v>
      </c>
      <c r="I95" s="11">
        <v>0</v>
      </c>
      <c r="J95" s="12">
        <v>0</v>
      </c>
      <c r="K95" s="11">
        <v>0</v>
      </c>
      <c r="L95" s="12">
        <v>0</v>
      </c>
      <c r="M95" s="11">
        <v>35</v>
      </c>
      <c r="N95" s="12">
        <v>72</v>
      </c>
      <c r="O95" s="11">
        <f t="shared" si="32"/>
        <v>35</v>
      </c>
      <c r="P95" s="13">
        <f t="shared" si="33"/>
        <v>72</v>
      </c>
      <c r="Q95" s="13">
        <f t="shared" si="34"/>
        <v>107</v>
      </c>
      <c r="R95" s="11">
        <f t="shared" si="35"/>
        <v>35</v>
      </c>
      <c r="S95" s="12">
        <f t="shared" si="36"/>
        <v>72</v>
      </c>
      <c r="T95" s="13">
        <f t="shared" si="36"/>
        <v>107</v>
      </c>
    </row>
    <row r="96" spans="1:20" ht="12.75">
      <c r="A96" s="4" t="s">
        <v>467</v>
      </c>
      <c r="B96" s="11">
        <v>0</v>
      </c>
      <c r="C96" s="12">
        <v>0</v>
      </c>
      <c r="D96" s="11">
        <v>0</v>
      </c>
      <c r="E96" s="12">
        <v>0</v>
      </c>
      <c r="F96" s="11">
        <f t="shared" si="29"/>
        <v>0</v>
      </c>
      <c r="G96" s="13">
        <f t="shared" si="30"/>
        <v>0</v>
      </c>
      <c r="H96" s="13">
        <f t="shared" si="31"/>
        <v>0</v>
      </c>
      <c r="I96" s="11">
        <v>0</v>
      </c>
      <c r="J96" s="12">
        <v>0</v>
      </c>
      <c r="K96" s="11">
        <v>0</v>
      </c>
      <c r="L96" s="12">
        <v>0</v>
      </c>
      <c r="M96" s="11">
        <v>1</v>
      </c>
      <c r="N96" s="12">
        <v>0</v>
      </c>
      <c r="O96" s="11">
        <f t="shared" si="32"/>
        <v>1</v>
      </c>
      <c r="P96" s="13">
        <f t="shared" si="33"/>
        <v>0</v>
      </c>
      <c r="Q96" s="13">
        <f t="shared" si="34"/>
        <v>1</v>
      </c>
      <c r="R96" s="11">
        <f t="shared" si="35"/>
        <v>1</v>
      </c>
      <c r="S96" s="12">
        <f t="shared" si="36"/>
        <v>0</v>
      </c>
      <c r="T96" s="13">
        <f t="shared" si="36"/>
        <v>1</v>
      </c>
    </row>
    <row r="97" spans="1:20" ht="12.75">
      <c r="A97" s="88" t="s">
        <v>575</v>
      </c>
      <c r="B97" s="11">
        <v>0</v>
      </c>
      <c r="C97" s="12">
        <v>0</v>
      </c>
      <c r="D97" s="11">
        <v>0</v>
      </c>
      <c r="E97" s="12">
        <v>0</v>
      </c>
      <c r="F97" s="11">
        <f t="shared" si="29"/>
        <v>0</v>
      </c>
      <c r="G97" s="13">
        <f t="shared" si="30"/>
        <v>0</v>
      </c>
      <c r="H97" s="13">
        <f t="shared" si="31"/>
        <v>0</v>
      </c>
      <c r="I97" s="11">
        <v>0</v>
      </c>
      <c r="J97" s="12">
        <v>0</v>
      </c>
      <c r="K97" s="11">
        <v>0</v>
      </c>
      <c r="L97" s="12">
        <v>0</v>
      </c>
      <c r="M97" s="11">
        <v>2</v>
      </c>
      <c r="N97" s="12">
        <v>0</v>
      </c>
      <c r="O97" s="11">
        <f t="shared" si="32"/>
        <v>2</v>
      </c>
      <c r="P97" s="13">
        <f t="shared" si="33"/>
        <v>0</v>
      </c>
      <c r="Q97" s="13">
        <f t="shared" si="34"/>
        <v>2</v>
      </c>
      <c r="R97" s="11">
        <f t="shared" si="35"/>
        <v>2</v>
      </c>
      <c r="S97" s="12">
        <f t="shared" si="36"/>
        <v>0</v>
      </c>
      <c r="T97" s="13">
        <f t="shared" si="36"/>
        <v>2</v>
      </c>
    </row>
    <row r="98" spans="1:20" ht="12.75">
      <c r="A98" s="4" t="s">
        <v>429</v>
      </c>
      <c r="B98" s="11">
        <v>0</v>
      </c>
      <c r="C98" s="12">
        <v>0</v>
      </c>
      <c r="D98" s="11">
        <v>0</v>
      </c>
      <c r="E98" s="12">
        <v>0</v>
      </c>
      <c r="F98" s="11">
        <f t="shared" si="29"/>
        <v>0</v>
      </c>
      <c r="G98" s="13">
        <f t="shared" si="30"/>
        <v>0</v>
      </c>
      <c r="H98" s="13">
        <f t="shared" si="31"/>
        <v>0</v>
      </c>
      <c r="I98" s="11">
        <v>5</v>
      </c>
      <c r="J98" s="12">
        <v>0</v>
      </c>
      <c r="K98" s="11">
        <v>12</v>
      </c>
      <c r="L98" s="12">
        <v>0</v>
      </c>
      <c r="M98" s="11">
        <v>0</v>
      </c>
      <c r="N98" s="12">
        <v>0</v>
      </c>
      <c r="O98" s="11">
        <f t="shared" si="32"/>
        <v>17</v>
      </c>
      <c r="P98" s="13">
        <f t="shared" si="33"/>
        <v>0</v>
      </c>
      <c r="Q98" s="13">
        <f t="shared" si="34"/>
        <v>17</v>
      </c>
      <c r="R98" s="11">
        <f t="shared" si="35"/>
        <v>17</v>
      </c>
      <c r="S98" s="12">
        <f t="shared" si="36"/>
        <v>0</v>
      </c>
      <c r="T98" s="13">
        <f t="shared" si="36"/>
        <v>17</v>
      </c>
    </row>
    <row r="99" spans="1:20" ht="12.75">
      <c r="A99" s="4" t="s">
        <v>315</v>
      </c>
      <c r="B99" s="11">
        <v>0</v>
      </c>
      <c r="C99" s="12">
        <v>0</v>
      </c>
      <c r="D99" s="11">
        <v>0</v>
      </c>
      <c r="E99" s="12">
        <v>0</v>
      </c>
      <c r="F99" s="11">
        <f t="shared" si="29"/>
        <v>0</v>
      </c>
      <c r="G99" s="13">
        <f t="shared" si="30"/>
        <v>0</v>
      </c>
      <c r="H99" s="13">
        <f t="shared" si="31"/>
        <v>0</v>
      </c>
      <c r="I99" s="11">
        <v>13</v>
      </c>
      <c r="J99" s="12">
        <v>7</v>
      </c>
      <c r="K99" s="11">
        <v>8</v>
      </c>
      <c r="L99" s="12">
        <v>5</v>
      </c>
      <c r="M99" s="11">
        <v>0</v>
      </c>
      <c r="N99" s="12">
        <v>0</v>
      </c>
      <c r="O99" s="11">
        <f t="shared" si="32"/>
        <v>21</v>
      </c>
      <c r="P99" s="13">
        <f t="shared" si="33"/>
        <v>12</v>
      </c>
      <c r="Q99" s="13">
        <f t="shared" si="34"/>
        <v>33</v>
      </c>
      <c r="R99" s="11">
        <f t="shared" si="35"/>
        <v>21</v>
      </c>
      <c r="S99" s="12">
        <f t="shared" si="36"/>
        <v>12</v>
      </c>
      <c r="T99" s="13">
        <f t="shared" si="36"/>
        <v>33</v>
      </c>
    </row>
    <row r="100" spans="1:20" ht="12.75">
      <c r="A100" s="4" t="s">
        <v>554</v>
      </c>
      <c r="B100" s="11">
        <v>0</v>
      </c>
      <c r="C100" s="12">
        <v>0</v>
      </c>
      <c r="D100" s="11">
        <v>0</v>
      </c>
      <c r="E100" s="12">
        <v>0</v>
      </c>
      <c r="F100" s="11">
        <f t="shared" si="29"/>
        <v>0</v>
      </c>
      <c r="G100" s="13">
        <f t="shared" si="30"/>
        <v>0</v>
      </c>
      <c r="H100" s="13">
        <f t="shared" si="31"/>
        <v>0</v>
      </c>
      <c r="I100" s="11">
        <v>0</v>
      </c>
      <c r="J100" s="12">
        <v>0</v>
      </c>
      <c r="K100" s="11">
        <v>0</v>
      </c>
      <c r="L100" s="12">
        <v>0</v>
      </c>
      <c r="M100" s="11">
        <v>0</v>
      </c>
      <c r="N100" s="12">
        <v>1</v>
      </c>
      <c r="O100" s="11">
        <f t="shared" si="32"/>
        <v>0</v>
      </c>
      <c r="P100" s="13">
        <f t="shared" si="33"/>
        <v>1</v>
      </c>
      <c r="Q100" s="13">
        <f t="shared" si="34"/>
        <v>1</v>
      </c>
      <c r="R100" s="11">
        <f t="shared" si="35"/>
        <v>0</v>
      </c>
      <c r="S100" s="12">
        <f t="shared" si="36"/>
        <v>1</v>
      </c>
      <c r="T100" s="13">
        <f t="shared" si="36"/>
        <v>1</v>
      </c>
    </row>
    <row r="101" spans="1:20" ht="12.75">
      <c r="A101" s="88" t="s">
        <v>578</v>
      </c>
      <c r="B101" s="11">
        <v>0</v>
      </c>
      <c r="C101" s="12">
        <v>0</v>
      </c>
      <c r="D101" s="11">
        <v>0</v>
      </c>
      <c r="E101" s="12">
        <v>0</v>
      </c>
      <c r="F101" s="11">
        <f t="shared" si="29"/>
        <v>0</v>
      </c>
      <c r="G101" s="13">
        <f t="shared" si="30"/>
        <v>0</v>
      </c>
      <c r="H101" s="13">
        <f t="shared" si="31"/>
        <v>0</v>
      </c>
      <c r="I101" s="11">
        <v>0</v>
      </c>
      <c r="J101" s="12">
        <v>0</v>
      </c>
      <c r="K101" s="11">
        <v>0</v>
      </c>
      <c r="L101" s="12">
        <v>0</v>
      </c>
      <c r="M101" s="11">
        <v>3</v>
      </c>
      <c r="N101" s="12">
        <v>2</v>
      </c>
      <c r="O101" s="11">
        <f t="shared" si="32"/>
        <v>3</v>
      </c>
      <c r="P101" s="13">
        <f t="shared" si="33"/>
        <v>2</v>
      </c>
      <c r="Q101" s="13">
        <f t="shared" si="34"/>
        <v>5</v>
      </c>
      <c r="R101" s="11">
        <f t="shared" si="35"/>
        <v>3</v>
      </c>
      <c r="S101" s="12">
        <f t="shared" si="36"/>
        <v>2</v>
      </c>
      <c r="T101" s="13">
        <f t="shared" si="36"/>
        <v>5</v>
      </c>
    </row>
    <row r="102" spans="1:20" ht="12.75">
      <c r="A102" s="88" t="s">
        <v>579</v>
      </c>
      <c r="B102" s="11">
        <v>0</v>
      </c>
      <c r="C102" s="12">
        <v>0</v>
      </c>
      <c r="D102" s="11">
        <v>0</v>
      </c>
      <c r="E102" s="12">
        <v>0</v>
      </c>
      <c r="F102" s="11">
        <f t="shared" si="29"/>
        <v>0</v>
      </c>
      <c r="G102" s="13">
        <f t="shared" si="30"/>
        <v>0</v>
      </c>
      <c r="H102" s="13">
        <f t="shared" si="31"/>
        <v>0</v>
      </c>
      <c r="I102" s="11">
        <v>0</v>
      </c>
      <c r="J102" s="12">
        <v>0</v>
      </c>
      <c r="K102" s="11">
        <v>0</v>
      </c>
      <c r="L102" s="12">
        <v>0</v>
      </c>
      <c r="M102" s="11">
        <v>1</v>
      </c>
      <c r="N102" s="12">
        <v>0</v>
      </c>
      <c r="O102" s="11">
        <f t="shared" si="32"/>
        <v>1</v>
      </c>
      <c r="P102" s="13">
        <f t="shared" si="33"/>
        <v>0</v>
      </c>
      <c r="Q102" s="13">
        <f t="shared" si="34"/>
        <v>1</v>
      </c>
      <c r="R102" s="11">
        <f t="shared" si="35"/>
        <v>1</v>
      </c>
      <c r="S102" s="12">
        <f t="shared" si="36"/>
        <v>0</v>
      </c>
      <c r="T102" s="13">
        <f t="shared" si="36"/>
        <v>1</v>
      </c>
    </row>
    <row r="103" spans="1:20" ht="12.75">
      <c r="A103" s="4" t="s">
        <v>316</v>
      </c>
      <c r="B103" s="11">
        <v>0</v>
      </c>
      <c r="C103" s="12">
        <v>0</v>
      </c>
      <c r="D103" s="11">
        <v>0</v>
      </c>
      <c r="E103" s="12">
        <v>0</v>
      </c>
      <c r="F103" s="11">
        <f t="shared" si="29"/>
        <v>0</v>
      </c>
      <c r="G103" s="13">
        <f t="shared" si="30"/>
        <v>0</v>
      </c>
      <c r="H103" s="13">
        <f t="shared" si="31"/>
        <v>0</v>
      </c>
      <c r="I103" s="11">
        <v>0</v>
      </c>
      <c r="J103" s="12">
        <v>0</v>
      </c>
      <c r="K103" s="11">
        <v>0</v>
      </c>
      <c r="L103" s="12">
        <v>0</v>
      </c>
      <c r="M103" s="11">
        <v>7</v>
      </c>
      <c r="N103" s="12">
        <v>13</v>
      </c>
      <c r="O103" s="11">
        <f t="shared" si="32"/>
        <v>7</v>
      </c>
      <c r="P103" s="13">
        <f t="shared" si="33"/>
        <v>13</v>
      </c>
      <c r="Q103" s="13">
        <f t="shared" si="34"/>
        <v>20</v>
      </c>
      <c r="R103" s="11">
        <f t="shared" si="35"/>
        <v>7</v>
      </c>
      <c r="S103" s="12">
        <f t="shared" si="36"/>
        <v>13</v>
      </c>
      <c r="T103" s="13">
        <f t="shared" si="36"/>
        <v>20</v>
      </c>
    </row>
    <row r="104" spans="1:20" ht="12.75">
      <c r="A104" s="4" t="s">
        <v>317</v>
      </c>
      <c r="B104" s="11">
        <v>0</v>
      </c>
      <c r="C104" s="12">
        <v>0</v>
      </c>
      <c r="D104" s="11">
        <v>0</v>
      </c>
      <c r="E104" s="12">
        <v>0</v>
      </c>
      <c r="F104" s="11">
        <f t="shared" si="29"/>
        <v>0</v>
      </c>
      <c r="G104" s="13">
        <f t="shared" si="30"/>
        <v>0</v>
      </c>
      <c r="H104" s="13">
        <f t="shared" si="31"/>
        <v>0</v>
      </c>
      <c r="I104" s="11">
        <v>7</v>
      </c>
      <c r="J104" s="12">
        <v>14</v>
      </c>
      <c r="K104" s="11">
        <v>7</v>
      </c>
      <c r="L104" s="12">
        <v>23</v>
      </c>
      <c r="M104" s="11">
        <v>0</v>
      </c>
      <c r="N104" s="12">
        <v>0</v>
      </c>
      <c r="O104" s="11">
        <f t="shared" si="32"/>
        <v>14</v>
      </c>
      <c r="P104" s="13">
        <f t="shared" si="33"/>
        <v>37</v>
      </c>
      <c r="Q104" s="13">
        <f t="shared" si="34"/>
        <v>51</v>
      </c>
      <c r="R104" s="11">
        <f t="shared" si="35"/>
        <v>14</v>
      </c>
      <c r="S104" s="12">
        <f t="shared" si="36"/>
        <v>37</v>
      </c>
      <c r="T104" s="13">
        <f t="shared" si="36"/>
        <v>51</v>
      </c>
    </row>
    <row r="105" spans="1:20" ht="12.75">
      <c r="A105" s="34" t="s">
        <v>318</v>
      </c>
      <c r="B105" s="11">
        <v>1</v>
      </c>
      <c r="C105" s="12">
        <v>4</v>
      </c>
      <c r="D105" s="11">
        <v>3</v>
      </c>
      <c r="E105" s="12">
        <v>10</v>
      </c>
      <c r="F105" s="11">
        <f t="shared" si="29"/>
        <v>4</v>
      </c>
      <c r="G105" s="13">
        <f t="shared" si="30"/>
        <v>14</v>
      </c>
      <c r="H105" s="13">
        <f t="shared" si="31"/>
        <v>18</v>
      </c>
      <c r="I105" s="11">
        <v>1</v>
      </c>
      <c r="J105" s="12">
        <v>10</v>
      </c>
      <c r="K105" s="11">
        <v>2</v>
      </c>
      <c r="L105" s="12">
        <v>9</v>
      </c>
      <c r="M105" s="11">
        <v>0</v>
      </c>
      <c r="N105" s="12">
        <v>0</v>
      </c>
      <c r="O105" s="11">
        <f t="shared" si="32"/>
        <v>3</v>
      </c>
      <c r="P105" s="13">
        <f t="shared" si="33"/>
        <v>19</v>
      </c>
      <c r="Q105" s="13">
        <f t="shared" si="34"/>
        <v>22</v>
      </c>
      <c r="R105" s="11">
        <f t="shared" si="35"/>
        <v>7</v>
      </c>
      <c r="S105" s="12">
        <f t="shared" si="36"/>
        <v>33</v>
      </c>
      <c r="T105" s="13">
        <f t="shared" si="36"/>
        <v>40</v>
      </c>
    </row>
    <row r="106" spans="1:20" ht="12.75">
      <c r="A106" s="34" t="s">
        <v>319</v>
      </c>
      <c r="B106" s="11">
        <v>0</v>
      </c>
      <c r="C106" s="12">
        <v>0</v>
      </c>
      <c r="D106" s="11">
        <v>0</v>
      </c>
      <c r="E106" s="12">
        <v>0</v>
      </c>
      <c r="F106" s="11">
        <f t="shared" si="29"/>
        <v>0</v>
      </c>
      <c r="G106" s="13">
        <f t="shared" si="30"/>
        <v>0</v>
      </c>
      <c r="H106" s="13">
        <f t="shared" si="31"/>
        <v>0</v>
      </c>
      <c r="I106" s="11">
        <v>0</v>
      </c>
      <c r="J106" s="12">
        <v>0</v>
      </c>
      <c r="K106" s="11">
        <v>0</v>
      </c>
      <c r="L106" s="12">
        <v>0</v>
      </c>
      <c r="M106" s="11">
        <v>33</v>
      </c>
      <c r="N106" s="12">
        <v>0</v>
      </c>
      <c r="O106" s="11">
        <f t="shared" si="32"/>
        <v>33</v>
      </c>
      <c r="P106" s="13">
        <f t="shared" si="33"/>
        <v>0</v>
      </c>
      <c r="Q106" s="13">
        <f t="shared" si="34"/>
        <v>33</v>
      </c>
      <c r="R106" s="11">
        <f t="shared" si="35"/>
        <v>33</v>
      </c>
      <c r="S106" s="12">
        <f t="shared" si="36"/>
        <v>0</v>
      </c>
      <c r="T106" s="13">
        <f t="shared" si="36"/>
        <v>33</v>
      </c>
    </row>
    <row r="107" spans="1:20" ht="12.75">
      <c r="A107" s="34" t="s">
        <v>451</v>
      </c>
      <c r="B107" s="11">
        <v>0</v>
      </c>
      <c r="C107" s="12">
        <v>0</v>
      </c>
      <c r="D107" s="11">
        <v>0</v>
      </c>
      <c r="E107" s="12">
        <v>0</v>
      </c>
      <c r="F107" s="11">
        <f t="shared" si="29"/>
        <v>0</v>
      </c>
      <c r="G107" s="13">
        <f t="shared" si="30"/>
        <v>0</v>
      </c>
      <c r="H107" s="13">
        <f t="shared" si="31"/>
        <v>0</v>
      </c>
      <c r="I107" s="11">
        <v>0</v>
      </c>
      <c r="J107" s="12">
        <v>1</v>
      </c>
      <c r="K107" s="11">
        <v>0</v>
      </c>
      <c r="L107" s="12">
        <v>0</v>
      </c>
      <c r="M107" s="11">
        <v>0</v>
      </c>
      <c r="N107" s="12">
        <v>0</v>
      </c>
      <c r="O107" s="11">
        <f t="shared" si="32"/>
        <v>0</v>
      </c>
      <c r="P107" s="13">
        <f t="shared" si="33"/>
        <v>1</v>
      </c>
      <c r="Q107" s="13">
        <f t="shared" si="34"/>
        <v>1</v>
      </c>
      <c r="R107" s="11">
        <f t="shared" si="35"/>
        <v>0</v>
      </c>
      <c r="S107" s="12">
        <f t="shared" si="36"/>
        <v>1</v>
      </c>
      <c r="T107" s="13">
        <f t="shared" si="36"/>
        <v>1</v>
      </c>
    </row>
    <row r="108" spans="1:20" ht="12.75">
      <c r="A108" s="34" t="s">
        <v>320</v>
      </c>
      <c r="B108" s="11">
        <v>75</v>
      </c>
      <c r="C108" s="12">
        <v>57</v>
      </c>
      <c r="D108" s="11">
        <v>80</v>
      </c>
      <c r="E108" s="12">
        <v>69</v>
      </c>
      <c r="F108" s="11">
        <f t="shared" si="29"/>
        <v>155</v>
      </c>
      <c r="G108" s="13">
        <f t="shared" si="30"/>
        <v>126</v>
      </c>
      <c r="H108" s="13">
        <f t="shared" si="31"/>
        <v>281</v>
      </c>
      <c r="I108" s="11">
        <v>0</v>
      </c>
      <c r="J108" s="12">
        <v>0</v>
      </c>
      <c r="K108" s="11">
        <v>0</v>
      </c>
      <c r="L108" s="12">
        <v>0</v>
      </c>
      <c r="M108" s="11">
        <v>0</v>
      </c>
      <c r="N108" s="12">
        <v>0</v>
      </c>
      <c r="O108" s="11">
        <f t="shared" si="32"/>
        <v>0</v>
      </c>
      <c r="P108" s="13">
        <f t="shared" si="33"/>
        <v>0</v>
      </c>
      <c r="Q108" s="13">
        <f t="shared" si="34"/>
        <v>0</v>
      </c>
      <c r="R108" s="11">
        <f t="shared" si="35"/>
        <v>155</v>
      </c>
      <c r="S108" s="12">
        <f t="shared" si="36"/>
        <v>126</v>
      </c>
      <c r="T108" s="13">
        <f t="shared" si="36"/>
        <v>281</v>
      </c>
    </row>
    <row r="109" spans="1:20" ht="12.75">
      <c r="A109" s="88" t="s">
        <v>566</v>
      </c>
      <c r="B109" s="11">
        <v>0</v>
      </c>
      <c r="C109" s="12">
        <v>0</v>
      </c>
      <c r="D109" s="11">
        <v>0</v>
      </c>
      <c r="E109" s="12">
        <v>0</v>
      </c>
      <c r="F109" s="11">
        <f t="shared" si="29"/>
        <v>0</v>
      </c>
      <c r="G109" s="13">
        <f t="shared" si="30"/>
        <v>0</v>
      </c>
      <c r="H109" s="13">
        <f t="shared" si="31"/>
        <v>0</v>
      </c>
      <c r="I109" s="11">
        <v>0</v>
      </c>
      <c r="J109" s="12">
        <v>0</v>
      </c>
      <c r="K109" s="11">
        <v>0</v>
      </c>
      <c r="L109" s="12">
        <v>0</v>
      </c>
      <c r="M109" s="11">
        <v>20</v>
      </c>
      <c r="N109" s="12">
        <v>2</v>
      </c>
      <c r="O109" s="11">
        <f t="shared" si="32"/>
        <v>20</v>
      </c>
      <c r="P109" s="13">
        <f t="shared" si="33"/>
        <v>2</v>
      </c>
      <c r="Q109" s="13">
        <f t="shared" si="34"/>
        <v>22</v>
      </c>
      <c r="R109" s="11">
        <f t="shared" si="35"/>
        <v>20</v>
      </c>
      <c r="S109" s="12">
        <f t="shared" si="36"/>
        <v>2</v>
      </c>
      <c r="T109" s="13">
        <f t="shared" si="36"/>
        <v>22</v>
      </c>
    </row>
    <row r="110" spans="1:20" ht="12.75">
      <c r="A110" s="88" t="s">
        <v>580</v>
      </c>
      <c r="B110" s="11">
        <v>0</v>
      </c>
      <c r="C110" s="12">
        <v>0</v>
      </c>
      <c r="D110" s="11">
        <v>0</v>
      </c>
      <c r="E110" s="12">
        <v>0</v>
      </c>
      <c r="F110" s="11">
        <f t="shared" si="29"/>
        <v>0</v>
      </c>
      <c r="G110" s="13">
        <f t="shared" si="30"/>
        <v>0</v>
      </c>
      <c r="H110" s="13">
        <f t="shared" si="31"/>
        <v>0</v>
      </c>
      <c r="I110" s="11">
        <v>0</v>
      </c>
      <c r="J110" s="12">
        <v>0</v>
      </c>
      <c r="K110" s="11">
        <v>2</v>
      </c>
      <c r="L110" s="12">
        <v>0</v>
      </c>
      <c r="M110" s="11">
        <v>0</v>
      </c>
      <c r="N110" s="12">
        <v>0</v>
      </c>
      <c r="O110" s="11">
        <f t="shared" si="32"/>
        <v>2</v>
      </c>
      <c r="P110" s="13">
        <f t="shared" si="33"/>
        <v>0</v>
      </c>
      <c r="Q110" s="13">
        <f t="shared" si="34"/>
        <v>2</v>
      </c>
      <c r="R110" s="11">
        <f t="shared" si="35"/>
        <v>2</v>
      </c>
      <c r="S110" s="12">
        <f t="shared" si="36"/>
        <v>0</v>
      </c>
      <c r="T110" s="13">
        <f t="shared" si="36"/>
        <v>2</v>
      </c>
    </row>
    <row r="111" spans="1:20" ht="12.75">
      <c r="A111" s="4" t="s">
        <v>321</v>
      </c>
      <c r="B111" s="11">
        <v>61</v>
      </c>
      <c r="C111" s="12">
        <v>63</v>
      </c>
      <c r="D111" s="11">
        <v>65</v>
      </c>
      <c r="E111" s="12">
        <v>75</v>
      </c>
      <c r="F111" s="11">
        <f t="shared" si="29"/>
        <v>126</v>
      </c>
      <c r="G111" s="13">
        <f t="shared" si="30"/>
        <v>138</v>
      </c>
      <c r="H111" s="13">
        <f t="shared" si="31"/>
        <v>264</v>
      </c>
      <c r="I111" s="11">
        <v>0</v>
      </c>
      <c r="J111" s="12">
        <v>0</v>
      </c>
      <c r="K111" s="11">
        <v>0</v>
      </c>
      <c r="L111" s="12">
        <v>0</v>
      </c>
      <c r="M111" s="11">
        <v>0</v>
      </c>
      <c r="N111" s="12">
        <v>0</v>
      </c>
      <c r="O111" s="11">
        <f t="shared" si="32"/>
        <v>0</v>
      </c>
      <c r="P111" s="13">
        <f t="shared" si="33"/>
        <v>0</v>
      </c>
      <c r="Q111" s="13">
        <f t="shared" si="34"/>
        <v>0</v>
      </c>
      <c r="R111" s="11">
        <f t="shared" si="35"/>
        <v>126</v>
      </c>
      <c r="S111" s="12">
        <f t="shared" si="36"/>
        <v>138</v>
      </c>
      <c r="T111" s="13">
        <f t="shared" si="36"/>
        <v>264</v>
      </c>
    </row>
    <row r="112" spans="1:20" ht="12.75">
      <c r="A112" s="4" t="s">
        <v>322</v>
      </c>
      <c r="B112" s="11">
        <v>0</v>
      </c>
      <c r="C112" s="12">
        <v>0</v>
      </c>
      <c r="D112" s="11">
        <v>0</v>
      </c>
      <c r="E112" s="12">
        <v>0</v>
      </c>
      <c r="F112" s="11">
        <f t="shared" si="29"/>
        <v>0</v>
      </c>
      <c r="G112" s="13">
        <f t="shared" si="30"/>
        <v>0</v>
      </c>
      <c r="H112" s="13">
        <f t="shared" si="31"/>
        <v>0</v>
      </c>
      <c r="I112" s="11">
        <v>0</v>
      </c>
      <c r="J112" s="12">
        <v>0</v>
      </c>
      <c r="K112" s="11">
        <v>0</v>
      </c>
      <c r="L112" s="12">
        <v>0</v>
      </c>
      <c r="M112" s="11">
        <v>62</v>
      </c>
      <c r="N112" s="12">
        <v>42</v>
      </c>
      <c r="O112" s="11">
        <f t="shared" si="32"/>
        <v>62</v>
      </c>
      <c r="P112" s="13">
        <f t="shared" si="33"/>
        <v>42</v>
      </c>
      <c r="Q112" s="13">
        <f t="shared" si="34"/>
        <v>104</v>
      </c>
      <c r="R112" s="11">
        <f t="shared" si="35"/>
        <v>62</v>
      </c>
      <c r="S112" s="12">
        <f t="shared" si="36"/>
        <v>42</v>
      </c>
      <c r="T112" s="13">
        <f t="shared" si="36"/>
        <v>104</v>
      </c>
    </row>
    <row r="113" spans="1:20" ht="12.75">
      <c r="A113" s="4" t="s">
        <v>323</v>
      </c>
      <c r="B113" s="11">
        <v>0</v>
      </c>
      <c r="C113" s="12">
        <v>0</v>
      </c>
      <c r="D113" s="11">
        <v>0</v>
      </c>
      <c r="E113" s="12">
        <v>0</v>
      </c>
      <c r="F113" s="11">
        <f t="shared" si="29"/>
        <v>0</v>
      </c>
      <c r="G113" s="13">
        <f t="shared" si="30"/>
        <v>0</v>
      </c>
      <c r="H113" s="13">
        <f t="shared" si="31"/>
        <v>0</v>
      </c>
      <c r="I113" s="11">
        <v>99</v>
      </c>
      <c r="J113" s="12">
        <v>68</v>
      </c>
      <c r="K113" s="11">
        <v>76</v>
      </c>
      <c r="L113" s="12">
        <v>61</v>
      </c>
      <c r="M113" s="11">
        <v>0</v>
      </c>
      <c r="N113" s="12">
        <v>0</v>
      </c>
      <c r="O113" s="11">
        <f t="shared" si="32"/>
        <v>175</v>
      </c>
      <c r="P113" s="13">
        <f t="shared" si="33"/>
        <v>129</v>
      </c>
      <c r="Q113" s="13">
        <f t="shared" si="34"/>
        <v>304</v>
      </c>
      <c r="R113" s="11">
        <f t="shared" si="35"/>
        <v>175</v>
      </c>
      <c r="S113" s="12">
        <f t="shared" si="36"/>
        <v>129</v>
      </c>
      <c r="T113" s="13">
        <f t="shared" si="36"/>
        <v>304</v>
      </c>
    </row>
    <row r="114" spans="1:20" ht="12.75">
      <c r="A114" s="4" t="s">
        <v>324</v>
      </c>
      <c r="B114" s="11">
        <v>0</v>
      </c>
      <c r="C114" s="12">
        <v>0</v>
      </c>
      <c r="D114" s="11">
        <v>0</v>
      </c>
      <c r="E114" s="12">
        <v>0</v>
      </c>
      <c r="F114" s="11">
        <f t="shared" si="29"/>
        <v>0</v>
      </c>
      <c r="G114" s="13">
        <f t="shared" si="30"/>
        <v>0</v>
      </c>
      <c r="H114" s="13">
        <f t="shared" si="31"/>
        <v>0</v>
      </c>
      <c r="I114" s="11">
        <v>0</v>
      </c>
      <c r="J114" s="12">
        <v>0</v>
      </c>
      <c r="K114" s="11">
        <v>0</v>
      </c>
      <c r="L114" s="12">
        <v>0</v>
      </c>
      <c r="M114" s="11">
        <v>25</v>
      </c>
      <c r="N114" s="12">
        <v>1</v>
      </c>
      <c r="O114" s="11">
        <f t="shared" si="32"/>
        <v>25</v>
      </c>
      <c r="P114" s="13">
        <f t="shared" si="33"/>
        <v>1</v>
      </c>
      <c r="Q114" s="13">
        <f t="shared" si="34"/>
        <v>26</v>
      </c>
      <c r="R114" s="11">
        <f t="shared" si="35"/>
        <v>25</v>
      </c>
      <c r="S114" s="12">
        <f t="shared" si="36"/>
        <v>1</v>
      </c>
      <c r="T114" s="13">
        <f t="shared" si="36"/>
        <v>26</v>
      </c>
    </row>
    <row r="115" spans="1:20" ht="12.75">
      <c r="A115" s="4" t="s">
        <v>325</v>
      </c>
      <c r="B115" s="11">
        <v>97</v>
      </c>
      <c r="C115" s="12">
        <v>41</v>
      </c>
      <c r="D115" s="11">
        <v>78</v>
      </c>
      <c r="E115" s="12">
        <v>36</v>
      </c>
      <c r="F115" s="11">
        <f t="shared" si="29"/>
        <v>175</v>
      </c>
      <c r="G115" s="13">
        <f t="shared" si="30"/>
        <v>77</v>
      </c>
      <c r="H115" s="13">
        <f t="shared" si="31"/>
        <v>252</v>
      </c>
      <c r="I115" s="11">
        <v>81</v>
      </c>
      <c r="J115" s="12">
        <v>29</v>
      </c>
      <c r="K115" s="11">
        <v>72</v>
      </c>
      <c r="L115" s="12">
        <v>29</v>
      </c>
      <c r="M115" s="11">
        <v>0</v>
      </c>
      <c r="N115" s="12">
        <v>0</v>
      </c>
      <c r="O115" s="11">
        <f t="shared" si="32"/>
        <v>153</v>
      </c>
      <c r="P115" s="13">
        <f t="shared" si="33"/>
        <v>58</v>
      </c>
      <c r="Q115" s="13">
        <f t="shared" si="34"/>
        <v>211</v>
      </c>
      <c r="R115" s="11">
        <f t="shared" si="35"/>
        <v>328</v>
      </c>
      <c r="S115" s="12">
        <f t="shared" si="36"/>
        <v>135</v>
      </c>
      <c r="T115" s="13">
        <f t="shared" si="36"/>
        <v>463</v>
      </c>
    </row>
    <row r="116" spans="1:20" ht="12.75">
      <c r="A116" s="4" t="s">
        <v>555</v>
      </c>
      <c r="B116" s="11">
        <v>0</v>
      </c>
      <c r="C116" s="12">
        <v>0</v>
      </c>
      <c r="D116" s="11">
        <v>0</v>
      </c>
      <c r="E116" s="12">
        <v>0</v>
      </c>
      <c r="F116" s="11">
        <f t="shared" si="29"/>
        <v>0</v>
      </c>
      <c r="G116" s="13">
        <f t="shared" si="30"/>
        <v>0</v>
      </c>
      <c r="H116" s="13">
        <f aca="true" t="shared" si="37" ref="H116:H121">SUM(F116:G116)</f>
        <v>0</v>
      </c>
      <c r="I116" s="11">
        <v>2</v>
      </c>
      <c r="J116" s="12">
        <v>0</v>
      </c>
      <c r="K116" s="11">
        <v>0</v>
      </c>
      <c r="L116" s="12">
        <v>0</v>
      </c>
      <c r="M116" s="11">
        <v>0</v>
      </c>
      <c r="N116" s="12">
        <v>0</v>
      </c>
      <c r="O116" s="11">
        <f t="shared" si="32"/>
        <v>2</v>
      </c>
      <c r="P116" s="13">
        <f t="shared" si="33"/>
        <v>0</v>
      </c>
      <c r="Q116" s="13">
        <f>SUM(O116:P116)</f>
        <v>2</v>
      </c>
      <c r="R116" s="11">
        <f t="shared" si="35"/>
        <v>2</v>
      </c>
      <c r="S116" s="12">
        <f t="shared" si="36"/>
        <v>0</v>
      </c>
      <c r="T116" s="13">
        <f t="shared" si="36"/>
        <v>2</v>
      </c>
    </row>
    <row r="117" spans="1:20" ht="12.75">
      <c r="A117" s="88" t="s">
        <v>581</v>
      </c>
      <c r="B117" s="11">
        <v>0</v>
      </c>
      <c r="C117" s="12">
        <v>0</v>
      </c>
      <c r="D117" s="11">
        <v>0</v>
      </c>
      <c r="E117" s="12">
        <v>0</v>
      </c>
      <c r="F117" s="11">
        <f t="shared" si="29"/>
        <v>0</v>
      </c>
      <c r="G117" s="13">
        <f t="shared" si="30"/>
        <v>0</v>
      </c>
      <c r="H117" s="13">
        <f t="shared" si="37"/>
        <v>0</v>
      </c>
      <c r="I117" s="11">
        <v>0</v>
      </c>
      <c r="J117" s="12">
        <v>0</v>
      </c>
      <c r="K117" s="11">
        <v>0</v>
      </c>
      <c r="L117" s="12">
        <v>0</v>
      </c>
      <c r="M117" s="11">
        <v>1</v>
      </c>
      <c r="N117" s="12">
        <v>0</v>
      </c>
      <c r="O117" s="11">
        <f t="shared" si="32"/>
        <v>1</v>
      </c>
      <c r="P117" s="13">
        <f t="shared" si="33"/>
        <v>0</v>
      </c>
      <c r="Q117" s="13">
        <f>SUM(O117:P117)</f>
        <v>1</v>
      </c>
      <c r="R117" s="11">
        <f t="shared" si="35"/>
        <v>1</v>
      </c>
      <c r="S117" s="12">
        <f t="shared" si="36"/>
        <v>0</v>
      </c>
      <c r="T117" s="13">
        <f t="shared" si="36"/>
        <v>1</v>
      </c>
    </row>
    <row r="118" spans="1:20" ht="12.75">
      <c r="A118" s="4" t="s">
        <v>330</v>
      </c>
      <c r="B118" s="11">
        <v>11</v>
      </c>
      <c r="C118" s="12">
        <v>0</v>
      </c>
      <c r="D118" s="11">
        <v>9</v>
      </c>
      <c r="E118" s="12">
        <v>2</v>
      </c>
      <c r="F118" s="11">
        <f aca="true" t="shared" si="38" ref="F118:G121">SUM(B118,D118)</f>
        <v>20</v>
      </c>
      <c r="G118" s="13">
        <f t="shared" si="38"/>
        <v>2</v>
      </c>
      <c r="H118" s="13">
        <f t="shared" si="37"/>
        <v>22</v>
      </c>
      <c r="I118" s="11">
        <v>1</v>
      </c>
      <c r="J118" s="12">
        <v>1</v>
      </c>
      <c r="K118" s="11">
        <v>0</v>
      </c>
      <c r="L118" s="12">
        <v>0</v>
      </c>
      <c r="M118" s="11">
        <v>0</v>
      </c>
      <c r="N118" s="12">
        <v>0</v>
      </c>
      <c r="O118" s="11">
        <f aca="true" t="shared" si="39" ref="O118:O123">SUM(M118,K118,I118)</f>
        <v>1</v>
      </c>
      <c r="P118" s="13">
        <f aca="true" t="shared" si="40" ref="P118:P123">SUM(N118,L118,J118)</f>
        <v>1</v>
      </c>
      <c r="Q118" s="13">
        <f aca="true" t="shared" si="41" ref="Q118:Q123">SUM(O118:P118)</f>
        <v>2</v>
      </c>
      <c r="R118" s="11">
        <f aca="true" t="shared" si="42" ref="R118:R123">SUM(O118,F118)</f>
        <v>21</v>
      </c>
      <c r="S118" s="12">
        <f aca="true" t="shared" si="43" ref="S118:S123">SUM(P118,G118)</f>
        <v>3</v>
      </c>
      <c r="T118" s="13">
        <f aca="true" t="shared" si="44" ref="T118:T123">SUM(Q118,H118)</f>
        <v>24</v>
      </c>
    </row>
    <row r="119" spans="1:20" ht="12.75">
      <c r="A119" s="4" t="s">
        <v>331</v>
      </c>
      <c r="B119" s="11">
        <v>0</v>
      </c>
      <c r="C119" s="12">
        <v>0</v>
      </c>
      <c r="D119" s="11">
        <v>0</v>
      </c>
      <c r="E119" s="12">
        <v>0</v>
      </c>
      <c r="F119" s="11">
        <f t="shared" si="38"/>
        <v>0</v>
      </c>
      <c r="G119" s="13">
        <f t="shared" si="38"/>
        <v>0</v>
      </c>
      <c r="H119" s="13">
        <f t="shared" si="37"/>
        <v>0</v>
      </c>
      <c r="I119" s="11">
        <v>38</v>
      </c>
      <c r="J119" s="12">
        <v>0</v>
      </c>
      <c r="K119" s="11">
        <v>24</v>
      </c>
      <c r="L119" s="12">
        <v>1</v>
      </c>
      <c r="M119" s="11">
        <v>0</v>
      </c>
      <c r="N119" s="12">
        <v>0</v>
      </c>
      <c r="O119" s="11">
        <f t="shared" si="39"/>
        <v>62</v>
      </c>
      <c r="P119" s="13">
        <f t="shared" si="40"/>
        <v>1</v>
      </c>
      <c r="Q119" s="13">
        <f t="shared" si="41"/>
        <v>63</v>
      </c>
      <c r="R119" s="11">
        <f t="shared" si="42"/>
        <v>62</v>
      </c>
      <c r="S119" s="12">
        <f t="shared" si="43"/>
        <v>1</v>
      </c>
      <c r="T119" s="13">
        <f t="shared" si="44"/>
        <v>63</v>
      </c>
    </row>
    <row r="120" spans="1:20" ht="12.75">
      <c r="A120" s="4" t="s">
        <v>391</v>
      </c>
      <c r="B120" s="11">
        <v>0</v>
      </c>
      <c r="C120" s="12">
        <v>0</v>
      </c>
      <c r="D120" s="11">
        <v>0</v>
      </c>
      <c r="E120" s="12">
        <v>0</v>
      </c>
      <c r="F120" s="11">
        <f t="shared" si="38"/>
        <v>0</v>
      </c>
      <c r="G120" s="13">
        <f t="shared" si="38"/>
        <v>0</v>
      </c>
      <c r="H120" s="13">
        <f t="shared" si="37"/>
        <v>0</v>
      </c>
      <c r="I120" s="11">
        <v>4</v>
      </c>
      <c r="J120" s="12">
        <v>0</v>
      </c>
      <c r="K120" s="11">
        <v>6</v>
      </c>
      <c r="L120" s="12">
        <v>0</v>
      </c>
      <c r="M120" s="11">
        <v>0</v>
      </c>
      <c r="N120" s="12">
        <v>0</v>
      </c>
      <c r="O120" s="11">
        <f t="shared" si="39"/>
        <v>10</v>
      </c>
      <c r="P120" s="13">
        <f t="shared" si="40"/>
        <v>0</v>
      </c>
      <c r="Q120" s="13">
        <f t="shared" si="41"/>
        <v>10</v>
      </c>
      <c r="R120" s="11">
        <f t="shared" si="42"/>
        <v>10</v>
      </c>
      <c r="S120" s="12">
        <f t="shared" si="43"/>
        <v>0</v>
      </c>
      <c r="T120" s="13">
        <f t="shared" si="44"/>
        <v>10</v>
      </c>
    </row>
    <row r="121" spans="1:20" ht="12.75">
      <c r="A121" s="88" t="s">
        <v>582</v>
      </c>
      <c r="B121" s="11">
        <v>0</v>
      </c>
      <c r="C121" s="12">
        <v>0</v>
      </c>
      <c r="D121" s="11">
        <v>0</v>
      </c>
      <c r="E121" s="12">
        <v>0</v>
      </c>
      <c r="F121" s="11">
        <f t="shared" si="38"/>
        <v>0</v>
      </c>
      <c r="G121" s="13">
        <f t="shared" si="38"/>
        <v>0</v>
      </c>
      <c r="H121" s="13">
        <f t="shared" si="37"/>
        <v>0</v>
      </c>
      <c r="I121" s="11">
        <v>5</v>
      </c>
      <c r="J121" s="12">
        <v>0</v>
      </c>
      <c r="K121" s="11">
        <v>3</v>
      </c>
      <c r="L121" s="12">
        <v>0</v>
      </c>
      <c r="M121" s="11">
        <v>0</v>
      </c>
      <c r="N121" s="12">
        <v>0</v>
      </c>
      <c r="O121" s="11">
        <f t="shared" si="39"/>
        <v>8</v>
      </c>
      <c r="P121" s="13">
        <f t="shared" si="40"/>
        <v>0</v>
      </c>
      <c r="Q121" s="13">
        <f t="shared" si="41"/>
        <v>8</v>
      </c>
      <c r="R121" s="11">
        <f t="shared" si="42"/>
        <v>8</v>
      </c>
      <c r="S121" s="12">
        <f t="shared" si="43"/>
        <v>0</v>
      </c>
      <c r="T121" s="13">
        <f t="shared" si="44"/>
        <v>8</v>
      </c>
    </row>
    <row r="122" spans="1:20" ht="12.75">
      <c r="A122" s="4" t="s">
        <v>334</v>
      </c>
      <c r="B122" s="11">
        <v>18</v>
      </c>
      <c r="C122" s="12">
        <v>21</v>
      </c>
      <c r="D122" s="11">
        <v>36</v>
      </c>
      <c r="E122" s="12">
        <v>23</v>
      </c>
      <c r="F122" s="11">
        <f aca="true" t="shared" si="45" ref="F122:F135">SUM(B122,D122)</f>
        <v>54</v>
      </c>
      <c r="G122" s="13">
        <f aca="true" t="shared" si="46" ref="G122:G135">SUM(C122,E122)</f>
        <v>44</v>
      </c>
      <c r="H122" s="13">
        <f aca="true" t="shared" si="47" ref="H122:H135">SUM(F122:G122)</f>
        <v>98</v>
      </c>
      <c r="I122" s="11">
        <v>34</v>
      </c>
      <c r="J122" s="12">
        <v>19</v>
      </c>
      <c r="K122" s="11">
        <v>33</v>
      </c>
      <c r="L122" s="12">
        <v>11</v>
      </c>
      <c r="M122" s="11">
        <v>0</v>
      </c>
      <c r="N122" s="12">
        <v>0</v>
      </c>
      <c r="O122" s="11">
        <f t="shared" si="39"/>
        <v>67</v>
      </c>
      <c r="P122" s="13">
        <f t="shared" si="40"/>
        <v>30</v>
      </c>
      <c r="Q122" s="13">
        <f t="shared" si="41"/>
        <v>97</v>
      </c>
      <c r="R122" s="11">
        <f t="shared" si="42"/>
        <v>121</v>
      </c>
      <c r="S122" s="12">
        <f t="shared" si="43"/>
        <v>74</v>
      </c>
      <c r="T122" s="13">
        <f t="shared" si="44"/>
        <v>195</v>
      </c>
    </row>
    <row r="123" spans="1:20" ht="12.75">
      <c r="A123" s="4" t="s">
        <v>468</v>
      </c>
      <c r="B123" s="11">
        <v>0</v>
      </c>
      <c r="C123" s="12">
        <v>0</v>
      </c>
      <c r="D123" s="11">
        <v>0</v>
      </c>
      <c r="E123" s="12">
        <v>0</v>
      </c>
      <c r="F123" s="11">
        <f t="shared" si="45"/>
        <v>0</v>
      </c>
      <c r="G123" s="13">
        <f t="shared" si="46"/>
        <v>0</v>
      </c>
      <c r="H123" s="13">
        <f t="shared" si="47"/>
        <v>0</v>
      </c>
      <c r="I123" s="11">
        <v>0</v>
      </c>
      <c r="J123" s="12">
        <v>0</v>
      </c>
      <c r="K123" s="11">
        <v>0</v>
      </c>
      <c r="L123" s="12">
        <v>0</v>
      </c>
      <c r="M123" s="11">
        <v>3</v>
      </c>
      <c r="N123" s="12">
        <v>0</v>
      </c>
      <c r="O123" s="11">
        <f t="shared" si="39"/>
        <v>3</v>
      </c>
      <c r="P123" s="13">
        <f t="shared" si="40"/>
        <v>0</v>
      </c>
      <c r="Q123" s="13">
        <f t="shared" si="41"/>
        <v>3</v>
      </c>
      <c r="R123" s="11">
        <f t="shared" si="42"/>
        <v>3</v>
      </c>
      <c r="S123" s="12">
        <f t="shared" si="43"/>
        <v>0</v>
      </c>
      <c r="T123" s="13">
        <f t="shared" si="44"/>
        <v>3</v>
      </c>
    </row>
    <row r="124" spans="1:20" ht="12.75">
      <c r="A124" s="4" t="s">
        <v>430</v>
      </c>
      <c r="B124" s="11">
        <v>0</v>
      </c>
      <c r="C124" s="12">
        <v>0</v>
      </c>
      <c r="D124" s="11">
        <v>0</v>
      </c>
      <c r="E124" s="12">
        <v>0</v>
      </c>
      <c r="F124" s="11">
        <f t="shared" si="45"/>
        <v>0</v>
      </c>
      <c r="G124" s="13">
        <f t="shared" si="46"/>
        <v>0</v>
      </c>
      <c r="H124" s="13">
        <f t="shared" si="47"/>
        <v>0</v>
      </c>
      <c r="I124" s="11">
        <v>0</v>
      </c>
      <c r="J124" s="12">
        <v>0</v>
      </c>
      <c r="K124" s="11">
        <v>1</v>
      </c>
      <c r="L124" s="12">
        <v>1</v>
      </c>
      <c r="M124" s="11">
        <v>0</v>
      </c>
      <c r="N124" s="12">
        <v>0</v>
      </c>
      <c r="O124" s="11">
        <f aca="true" t="shared" si="48" ref="O124:O135">SUM(M124,K124,I124)</f>
        <v>1</v>
      </c>
      <c r="P124" s="13">
        <f aca="true" t="shared" si="49" ref="P124:P135">SUM(N124,L124,J124)</f>
        <v>1</v>
      </c>
      <c r="Q124" s="13">
        <f aca="true" t="shared" si="50" ref="Q124:Q135">SUM(O124:P124)</f>
        <v>2</v>
      </c>
      <c r="R124" s="11">
        <f aca="true" t="shared" si="51" ref="R124:R135">SUM(O124,F124)</f>
        <v>1</v>
      </c>
      <c r="S124" s="12">
        <f aca="true" t="shared" si="52" ref="S124:S135">SUM(P124,G124)</f>
        <v>1</v>
      </c>
      <c r="T124" s="13">
        <f aca="true" t="shared" si="53" ref="T124:T135">SUM(Q124,H124)</f>
        <v>2</v>
      </c>
    </row>
    <row r="125" spans="1:20" ht="12.75">
      <c r="A125" s="4" t="s">
        <v>335</v>
      </c>
      <c r="B125" s="11">
        <v>0</v>
      </c>
      <c r="C125" s="12">
        <v>0</v>
      </c>
      <c r="D125" s="11">
        <v>0</v>
      </c>
      <c r="E125" s="12">
        <v>0</v>
      </c>
      <c r="F125" s="11">
        <f t="shared" si="45"/>
        <v>0</v>
      </c>
      <c r="G125" s="13">
        <f t="shared" si="46"/>
        <v>0</v>
      </c>
      <c r="H125" s="13">
        <f t="shared" si="47"/>
        <v>0</v>
      </c>
      <c r="I125" s="11">
        <v>9</v>
      </c>
      <c r="J125" s="12">
        <v>1</v>
      </c>
      <c r="K125" s="11">
        <v>22</v>
      </c>
      <c r="L125" s="12">
        <v>1</v>
      </c>
      <c r="M125" s="11">
        <v>0</v>
      </c>
      <c r="N125" s="12">
        <v>0</v>
      </c>
      <c r="O125" s="11">
        <f t="shared" si="48"/>
        <v>31</v>
      </c>
      <c r="P125" s="13">
        <f t="shared" si="49"/>
        <v>2</v>
      </c>
      <c r="Q125" s="13">
        <f t="shared" si="50"/>
        <v>33</v>
      </c>
      <c r="R125" s="11">
        <f t="shared" si="51"/>
        <v>31</v>
      </c>
      <c r="S125" s="12">
        <f t="shared" si="52"/>
        <v>2</v>
      </c>
      <c r="T125" s="13">
        <f t="shared" si="53"/>
        <v>33</v>
      </c>
    </row>
    <row r="126" spans="1:20" ht="12.75">
      <c r="A126" s="4" t="s">
        <v>336</v>
      </c>
      <c r="B126" s="11">
        <v>18</v>
      </c>
      <c r="C126" s="12">
        <v>2</v>
      </c>
      <c r="D126" s="11">
        <v>21</v>
      </c>
      <c r="E126" s="12">
        <v>4</v>
      </c>
      <c r="F126" s="11">
        <f t="shared" si="45"/>
        <v>39</v>
      </c>
      <c r="G126" s="13">
        <f t="shared" si="46"/>
        <v>6</v>
      </c>
      <c r="H126" s="13">
        <f t="shared" si="47"/>
        <v>45</v>
      </c>
      <c r="I126" s="11">
        <v>0</v>
      </c>
      <c r="J126" s="12">
        <v>0</v>
      </c>
      <c r="K126" s="11">
        <v>0</v>
      </c>
      <c r="L126" s="12">
        <v>0</v>
      </c>
      <c r="M126" s="11">
        <v>0</v>
      </c>
      <c r="N126" s="12">
        <v>0</v>
      </c>
      <c r="O126" s="11">
        <f t="shared" si="48"/>
        <v>0</v>
      </c>
      <c r="P126" s="13">
        <f t="shared" si="49"/>
        <v>0</v>
      </c>
      <c r="Q126" s="13">
        <f t="shared" si="50"/>
        <v>0</v>
      </c>
      <c r="R126" s="11">
        <f t="shared" si="51"/>
        <v>39</v>
      </c>
      <c r="S126" s="12">
        <f t="shared" si="52"/>
        <v>6</v>
      </c>
      <c r="T126" s="13">
        <f t="shared" si="53"/>
        <v>45</v>
      </c>
    </row>
    <row r="127" spans="1:20" ht="12.75">
      <c r="A127" s="4" t="s">
        <v>337</v>
      </c>
      <c r="B127" s="11">
        <v>0</v>
      </c>
      <c r="C127" s="12">
        <v>0</v>
      </c>
      <c r="D127" s="11">
        <v>0</v>
      </c>
      <c r="E127" s="12">
        <v>0</v>
      </c>
      <c r="F127" s="11">
        <f t="shared" si="45"/>
        <v>0</v>
      </c>
      <c r="G127" s="13">
        <f t="shared" si="46"/>
        <v>0</v>
      </c>
      <c r="H127" s="13">
        <f t="shared" si="47"/>
        <v>0</v>
      </c>
      <c r="I127" s="11">
        <v>0</v>
      </c>
      <c r="J127" s="12">
        <v>0</v>
      </c>
      <c r="K127" s="11">
        <v>0</v>
      </c>
      <c r="L127" s="12">
        <v>0</v>
      </c>
      <c r="M127" s="11">
        <v>14</v>
      </c>
      <c r="N127" s="12">
        <v>3</v>
      </c>
      <c r="O127" s="11">
        <f t="shared" si="48"/>
        <v>14</v>
      </c>
      <c r="P127" s="13">
        <f t="shared" si="49"/>
        <v>3</v>
      </c>
      <c r="Q127" s="13">
        <f t="shared" si="50"/>
        <v>17</v>
      </c>
      <c r="R127" s="11">
        <f t="shared" si="51"/>
        <v>14</v>
      </c>
      <c r="S127" s="12">
        <f t="shared" si="52"/>
        <v>3</v>
      </c>
      <c r="T127" s="13">
        <f t="shared" si="53"/>
        <v>17</v>
      </c>
    </row>
    <row r="128" spans="1:20" ht="12.75">
      <c r="A128" s="4" t="s">
        <v>338</v>
      </c>
      <c r="B128" s="11">
        <v>0</v>
      </c>
      <c r="C128" s="12">
        <v>0</v>
      </c>
      <c r="D128" s="11">
        <v>0</v>
      </c>
      <c r="E128" s="12">
        <v>0</v>
      </c>
      <c r="F128" s="11">
        <f t="shared" si="45"/>
        <v>0</v>
      </c>
      <c r="G128" s="13">
        <f t="shared" si="46"/>
        <v>0</v>
      </c>
      <c r="H128" s="13">
        <f t="shared" si="47"/>
        <v>0</v>
      </c>
      <c r="I128" s="11">
        <v>0</v>
      </c>
      <c r="J128" s="12">
        <v>0</v>
      </c>
      <c r="K128" s="11">
        <v>0</v>
      </c>
      <c r="L128" s="12">
        <v>0</v>
      </c>
      <c r="M128" s="11">
        <v>29</v>
      </c>
      <c r="N128" s="12">
        <v>14</v>
      </c>
      <c r="O128" s="11">
        <f t="shared" si="48"/>
        <v>29</v>
      </c>
      <c r="P128" s="13">
        <f t="shared" si="49"/>
        <v>14</v>
      </c>
      <c r="Q128" s="13">
        <f t="shared" si="50"/>
        <v>43</v>
      </c>
      <c r="R128" s="11">
        <f t="shared" si="51"/>
        <v>29</v>
      </c>
      <c r="S128" s="12">
        <f t="shared" si="52"/>
        <v>14</v>
      </c>
      <c r="T128" s="13">
        <f t="shared" si="53"/>
        <v>43</v>
      </c>
    </row>
    <row r="129" spans="1:20" ht="12.75">
      <c r="A129" s="4" t="s">
        <v>452</v>
      </c>
      <c r="B129" s="11">
        <v>0</v>
      </c>
      <c r="C129" s="12">
        <v>0</v>
      </c>
      <c r="D129" s="11">
        <v>0</v>
      </c>
      <c r="E129" s="12">
        <v>0</v>
      </c>
      <c r="F129" s="11">
        <f t="shared" si="45"/>
        <v>0</v>
      </c>
      <c r="G129" s="13">
        <f t="shared" si="46"/>
        <v>0</v>
      </c>
      <c r="H129" s="13">
        <f t="shared" si="47"/>
        <v>0</v>
      </c>
      <c r="I129" s="11">
        <v>0</v>
      </c>
      <c r="J129" s="12">
        <v>0</v>
      </c>
      <c r="K129" s="11">
        <v>0</v>
      </c>
      <c r="L129" s="12">
        <v>0</v>
      </c>
      <c r="M129" s="11">
        <v>10</v>
      </c>
      <c r="N129" s="12">
        <v>0</v>
      </c>
      <c r="O129" s="11">
        <f t="shared" si="48"/>
        <v>10</v>
      </c>
      <c r="P129" s="13">
        <f t="shared" si="49"/>
        <v>0</v>
      </c>
      <c r="Q129" s="13">
        <f t="shared" si="50"/>
        <v>10</v>
      </c>
      <c r="R129" s="11">
        <f t="shared" si="51"/>
        <v>10</v>
      </c>
      <c r="S129" s="12">
        <f t="shared" si="52"/>
        <v>0</v>
      </c>
      <c r="T129" s="13">
        <f t="shared" si="53"/>
        <v>10</v>
      </c>
    </row>
    <row r="130" spans="1:20" ht="12.75">
      <c r="A130" s="4" t="s">
        <v>339</v>
      </c>
      <c r="B130" s="11">
        <v>0</v>
      </c>
      <c r="C130" s="12">
        <v>0</v>
      </c>
      <c r="D130" s="11">
        <v>0</v>
      </c>
      <c r="E130" s="12">
        <v>0</v>
      </c>
      <c r="F130" s="11">
        <f t="shared" si="45"/>
        <v>0</v>
      </c>
      <c r="G130" s="13">
        <f t="shared" si="46"/>
        <v>0</v>
      </c>
      <c r="H130" s="13">
        <f t="shared" si="47"/>
        <v>0</v>
      </c>
      <c r="I130" s="11">
        <v>0</v>
      </c>
      <c r="J130" s="12">
        <v>0</v>
      </c>
      <c r="K130" s="11">
        <v>0</v>
      </c>
      <c r="L130" s="12">
        <v>0</v>
      </c>
      <c r="M130" s="11">
        <v>4</v>
      </c>
      <c r="N130" s="12">
        <v>0</v>
      </c>
      <c r="O130" s="11">
        <f t="shared" si="48"/>
        <v>4</v>
      </c>
      <c r="P130" s="13">
        <f t="shared" si="49"/>
        <v>0</v>
      </c>
      <c r="Q130" s="13">
        <f t="shared" si="50"/>
        <v>4</v>
      </c>
      <c r="R130" s="11">
        <f t="shared" si="51"/>
        <v>4</v>
      </c>
      <c r="S130" s="12">
        <f t="shared" si="52"/>
        <v>0</v>
      </c>
      <c r="T130" s="13">
        <f t="shared" si="53"/>
        <v>4</v>
      </c>
    </row>
    <row r="131" spans="1:20" ht="12.75">
      <c r="A131" s="4" t="s">
        <v>556</v>
      </c>
      <c r="B131" s="11">
        <v>0</v>
      </c>
      <c r="C131" s="12">
        <v>0</v>
      </c>
      <c r="D131" s="11">
        <v>0</v>
      </c>
      <c r="E131" s="12">
        <v>0</v>
      </c>
      <c r="F131" s="11">
        <f t="shared" si="45"/>
        <v>0</v>
      </c>
      <c r="G131" s="13">
        <f t="shared" si="46"/>
        <v>0</v>
      </c>
      <c r="H131" s="13">
        <f t="shared" si="47"/>
        <v>0</v>
      </c>
      <c r="I131" s="11">
        <v>0</v>
      </c>
      <c r="J131" s="12">
        <v>0</v>
      </c>
      <c r="K131" s="11">
        <v>0</v>
      </c>
      <c r="L131" s="12">
        <v>0</v>
      </c>
      <c r="M131" s="11">
        <v>3</v>
      </c>
      <c r="N131" s="12">
        <v>0</v>
      </c>
      <c r="O131" s="11">
        <f t="shared" si="48"/>
        <v>3</v>
      </c>
      <c r="P131" s="13">
        <f t="shared" si="49"/>
        <v>0</v>
      </c>
      <c r="Q131" s="13">
        <f t="shared" si="50"/>
        <v>3</v>
      </c>
      <c r="R131" s="11">
        <f t="shared" si="51"/>
        <v>3</v>
      </c>
      <c r="S131" s="12">
        <f t="shared" si="52"/>
        <v>0</v>
      </c>
      <c r="T131" s="13">
        <f t="shared" si="53"/>
        <v>3</v>
      </c>
    </row>
    <row r="132" spans="1:20" ht="12.75">
      <c r="A132" s="4" t="s">
        <v>340</v>
      </c>
      <c r="B132" s="11">
        <v>0</v>
      </c>
      <c r="C132" s="12">
        <v>0</v>
      </c>
      <c r="D132" s="11">
        <v>0</v>
      </c>
      <c r="E132" s="12">
        <v>0</v>
      </c>
      <c r="F132" s="11">
        <f t="shared" si="45"/>
        <v>0</v>
      </c>
      <c r="G132" s="13">
        <f t="shared" si="46"/>
        <v>0</v>
      </c>
      <c r="H132" s="13">
        <f t="shared" si="47"/>
        <v>0</v>
      </c>
      <c r="I132" s="11">
        <v>0</v>
      </c>
      <c r="J132" s="12">
        <v>0</v>
      </c>
      <c r="K132" s="11">
        <v>0</v>
      </c>
      <c r="L132" s="12">
        <v>0</v>
      </c>
      <c r="M132" s="11">
        <v>36</v>
      </c>
      <c r="N132" s="12">
        <v>383</v>
      </c>
      <c r="O132" s="11">
        <f t="shared" si="48"/>
        <v>36</v>
      </c>
      <c r="P132" s="13">
        <f t="shared" si="49"/>
        <v>383</v>
      </c>
      <c r="Q132" s="13">
        <f t="shared" si="50"/>
        <v>419</v>
      </c>
      <c r="R132" s="11">
        <f t="shared" si="51"/>
        <v>36</v>
      </c>
      <c r="S132" s="12">
        <f t="shared" si="52"/>
        <v>383</v>
      </c>
      <c r="T132" s="13">
        <f t="shared" si="53"/>
        <v>419</v>
      </c>
    </row>
    <row r="133" spans="1:20" ht="12.75">
      <c r="A133" s="4" t="s">
        <v>342</v>
      </c>
      <c r="B133" s="11">
        <v>0</v>
      </c>
      <c r="C133" s="12">
        <v>0</v>
      </c>
      <c r="D133" s="11">
        <v>0</v>
      </c>
      <c r="E133" s="12">
        <v>0</v>
      </c>
      <c r="F133" s="11">
        <f t="shared" si="45"/>
        <v>0</v>
      </c>
      <c r="G133" s="13">
        <f t="shared" si="46"/>
        <v>0</v>
      </c>
      <c r="H133" s="13">
        <f t="shared" si="47"/>
        <v>0</v>
      </c>
      <c r="I133" s="11">
        <v>0</v>
      </c>
      <c r="J133" s="12">
        <v>0</v>
      </c>
      <c r="K133" s="11">
        <v>0</v>
      </c>
      <c r="L133" s="12">
        <v>0</v>
      </c>
      <c r="M133" s="11">
        <v>15</v>
      </c>
      <c r="N133" s="12">
        <v>3</v>
      </c>
      <c r="O133" s="11">
        <f t="shared" si="48"/>
        <v>15</v>
      </c>
      <c r="P133" s="13">
        <f t="shared" si="49"/>
        <v>3</v>
      </c>
      <c r="Q133" s="13">
        <f t="shared" si="50"/>
        <v>18</v>
      </c>
      <c r="R133" s="11">
        <f t="shared" si="51"/>
        <v>15</v>
      </c>
      <c r="S133" s="12">
        <f t="shared" si="52"/>
        <v>3</v>
      </c>
      <c r="T133" s="13">
        <f t="shared" si="53"/>
        <v>18</v>
      </c>
    </row>
    <row r="134" spans="1:20" ht="12.75">
      <c r="A134" s="4" t="s">
        <v>431</v>
      </c>
      <c r="B134" s="11">
        <v>0</v>
      </c>
      <c r="C134" s="12">
        <v>0</v>
      </c>
      <c r="D134" s="11">
        <v>0</v>
      </c>
      <c r="E134" s="12">
        <v>0</v>
      </c>
      <c r="F134" s="11">
        <f t="shared" si="45"/>
        <v>0</v>
      </c>
      <c r="G134" s="13">
        <f t="shared" si="46"/>
        <v>0</v>
      </c>
      <c r="H134" s="13">
        <f t="shared" si="47"/>
        <v>0</v>
      </c>
      <c r="I134" s="11">
        <v>0</v>
      </c>
      <c r="J134" s="12">
        <v>0</v>
      </c>
      <c r="K134" s="11">
        <v>0</v>
      </c>
      <c r="L134" s="12">
        <v>0</v>
      </c>
      <c r="M134" s="11">
        <v>8</v>
      </c>
      <c r="N134" s="12">
        <v>0</v>
      </c>
      <c r="O134" s="11">
        <f t="shared" si="48"/>
        <v>8</v>
      </c>
      <c r="P134" s="13">
        <f t="shared" si="49"/>
        <v>0</v>
      </c>
      <c r="Q134" s="13">
        <f t="shared" si="50"/>
        <v>8</v>
      </c>
      <c r="R134" s="11">
        <f t="shared" si="51"/>
        <v>8</v>
      </c>
      <c r="S134" s="12">
        <f t="shared" si="52"/>
        <v>0</v>
      </c>
      <c r="T134" s="13">
        <f t="shared" si="53"/>
        <v>8</v>
      </c>
    </row>
    <row r="135" spans="1:20" ht="12.75">
      <c r="A135" s="4" t="s">
        <v>343</v>
      </c>
      <c r="B135" s="11">
        <v>0</v>
      </c>
      <c r="C135" s="12">
        <v>0</v>
      </c>
      <c r="D135" s="11">
        <v>0</v>
      </c>
      <c r="E135" s="12">
        <v>0</v>
      </c>
      <c r="F135" s="11">
        <f t="shared" si="45"/>
        <v>0</v>
      </c>
      <c r="G135" s="13">
        <f t="shared" si="46"/>
        <v>0</v>
      </c>
      <c r="H135" s="13">
        <f t="shared" si="47"/>
        <v>0</v>
      </c>
      <c r="I135" s="11">
        <v>50</v>
      </c>
      <c r="J135" s="12">
        <v>4</v>
      </c>
      <c r="K135" s="11">
        <v>41</v>
      </c>
      <c r="L135" s="12">
        <v>6</v>
      </c>
      <c r="M135" s="11">
        <v>0</v>
      </c>
      <c r="N135" s="12">
        <v>0</v>
      </c>
      <c r="O135" s="11">
        <f t="shared" si="48"/>
        <v>91</v>
      </c>
      <c r="P135" s="13">
        <f t="shared" si="49"/>
        <v>10</v>
      </c>
      <c r="Q135" s="13">
        <f t="shared" si="50"/>
        <v>101</v>
      </c>
      <c r="R135" s="11">
        <f t="shared" si="51"/>
        <v>91</v>
      </c>
      <c r="S135" s="12">
        <f t="shared" si="52"/>
        <v>10</v>
      </c>
      <c r="T135" s="13">
        <f t="shared" si="53"/>
        <v>101</v>
      </c>
    </row>
    <row r="136" spans="1:20" ht="12.75">
      <c r="A136" s="88" t="s">
        <v>586</v>
      </c>
      <c r="B136" s="11">
        <v>0</v>
      </c>
      <c r="C136" s="12">
        <v>0</v>
      </c>
      <c r="D136" s="11">
        <v>0</v>
      </c>
      <c r="E136" s="12">
        <v>0</v>
      </c>
      <c r="F136" s="11">
        <f aca="true" t="shared" si="54" ref="F136:F149">SUM(B136,D136)</f>
        <v>0</v>
      </c>
      <c r="G136" s="13">
        <f aca="true" t="shared" si="55" ref="G136:G149">SUM(C136,E136)</f>
        <v>0</v>
      </c>
      <c r="H136" s="13">
        <f aca="true" t="shared" si="56" ref="H136:H149">SUM(F136:G136)</f>
        <v>0</v>
      </c>
      <c r="I136" s="11">
        <v>4</v>
      </c>
      <c r="J136" s="12">
        <v>0</v>
      </c>
      <c r="K136" s="11">
        <v>1</v>
      </c>
      <c r="L136" s="12">
        <v>0</v>
      </c>
      <c r="M136" s="11">
        <v>0</v>
      </c>
      <c r="N136" s="12">
        <v>0</v>
      </c>
      <c r="O136" s="11">
        <f aca="true" t="shared" si="57" ref="O136:O149">SUM(M136,K136,I136)</f>
        <v>5</v>
      </c>
      <c r="P136" s="13">
        <f aca="true" t="shared" si="58" ref="P136:P149">SUM(N136,L136,J136)</f>
        <v>0</v>
      </c>
      <c r="Q136" s="13">
        <f aca="true" t="shared" si="59" ref="Q136:Q149">SUM(O136:P136)</f>
        <v>5</v>
      </c>
      <c r="R136" s="11">
        <f aca="true" t="shared" si="60" ref="R136:R149">SUM(O136,F136)</f>
        <v>5</v>
      </c>
      <c r="S136" s="12">
        <f aca="true" t="shared" si="61" ref="S136:S149">SUM(P136,G136)</f>
        <v>0</v>
      </c>
      <c r="T136" s="13">
        <f aca="true" t="shared" si="62" ref="T136:T149">SUM(Q136,H136)</f>
        <v>5</v>
      </c>
    </row>
    <row r="137" spans="1:20" ht="12.75">
      <c r="A137" s="4" t="s">
        <v>348</v>
      </c>
      <c r="B137" s="11">
        <v>0</v>
      </c>
      <c r="C137" s="12">
        <v>0</v>
      </c>
      <c r="D137" s="11">
        <v>0</v>
      </c>
      <c r="E137" s="12">
        <v>0</v>
      </c>
      <c r="F137" s="11">
        <f t="shared" si="54"/>
        <v>0</v>
      </c>
      <c r="G137" s="13">
        <f t="shared" si="55"/>
        <v>0</v>
      </c>
      <c r="H137" s="13">
        <f t="shared" si="56"/>
        <v>0</v>
      </c>
      <c r="I137" s="11">
        <v>0</v>
      </c>
      <c r="J137" s="12">
        <v>0</v>
      </c>
      <c r="K137" s="11">
        <v>0</v>
      </c>
      <c r="L137" s="12">
        <v>0</v>
      </c>
      <c r="M137" s="11">
        <v>130</v>
      </c>
      <c r="N137" s="12">
        <v>28</v>
      </c>
      <c r="O137" s="11">
        <f t="shared" si="57"/>
        <v>130</v>
      </c>
      <c r="P137" s="13">
        <f t="shared" si="58"/>
        <v>28</v>
      </c>
      <c r="Q137" s="13">
        <f t="shared" si="59"/>
        <v>158</v>
      </c>
      <c r="R137" s="11">
        <f t="shared" si="60"/>
        <v>130</v>
      </c>
      <c r="S137" s="12">
        <f t="shared" si="61"/>
        <v>28</v>
      </c>
      <c r="T137" s="13">
        <f t="shared" si="62"/>
        <v>158</v>
      </c>
    </row>
    <row r="138" spans="1:20" ht="12.75">
      <c r="A138" s="4" t="s">
        <v>349</v>
      </c>
      <c r="B138" s="11">
        <v>68</v>
      </c>
      <c r="C138" s="12">
        <v>43</v>
      </c>
      <c r="D138" s="11">
        <v>83</v>
      </c>
      <c r="E138" s="12">
        <v>43</v>
      </c>
      <c r="F138" s="11">
        <f t="shared" si="54"/>
        <v>151</v>
      </c>
      <c r="G138" s="13">
        <f t="shared" si="55"/>
        <v>86</v>
      </c>
      <c r="H138" s="13">
        <f t="shared" si="56"/>
        <v>237</v>
      </c>
      <c r="I138" s="11">
        <v>122</v>
      </c>
      <c r="J138" s="12">
        <v>42</v>
      </c>
      <c r="K138" s="11">
        <v>93</v>
      </c>
      <c r="L138" s="12">
        <v>51</v>
      </c>
      <c r="M138" s="11">
        <v>0</v>
      </c>
      <c r="N138" s="12">
        <v>0</v>
      </c>
      <c r="O138" s="11">
        <f t="shared" si="57"/>
        <v>215</v>
      </c>
      <c r="P138" s="13">
        <f t="shared" si="58"/>
        <v>93</v>
      </c>
      <c r="Q138" s="13">
        <f t="shared" si="59"/>
        <v>308</v>
      </c>
      <c r="R138" s="11">
        <f t="shared" si="60"/>
        <v>366</v>
      </c>
      <c r="S138" s="12">
        <f t="shared" si="61"/>
        <v>179</v>
      </c>
      <c r="T138" s="13">
        <f t="shared" si="62"/>
        <v>545</v>
      </c>
    </row>
    <row r="139" spans="1:20" ht="12.75">
      <c r="A139" s="4" t="s">
        <v>350</v>
      </c>
      <c r="B139" s="11">
        <v>0</v>
      </c>
      <c r="C139" s="12">
        <v>0</v>
      </c>
      <c r="D139" s="11">
        <v>0</v>
      </c>
      <c r="E139" s="12">
        <v>0</v>
      </c>
      <c r="F139" s="11">
        <f t="shared" si="54"/>
        <v>0</v>
      </c>
      <c r="G139" s="13">
        <f t="shared" si="55"/>
        <v>0</v>
      </c>
      <c r="H139" s="13">
        <f t="shared" si="56"/>
        <v>0</v>
      </c>
      <c r="I139" s="11">
        <v>0</v>
      </c>
      <c r="J139" s="12">
        <v>0</v>
      </c>
      <c r="K139" s="11">
        <v>0</v>
      </c>
      <c r="L139" s="12">
        <v>0</v>
      </c>
      <c r="M139" s="11">
        <v>53</v>
      </c>
      <c r="N139" s="12">
        <v>25</v>
      </c>
      <c r="O139" s="11">
        <f t="shared" si="57"/>
        <v>53</v>
      </c>
      <c r="P139" s="13">
        <f t="shared" si="58"/>
        <v>25</v>
      </c>
      <c r="Q139" s="13">
        <f t="shared" si="59"/>
        <v>78</v>
      </c>
      <c r="R139" s="11">
        <f t="shared" si="60"/>
        <v>53</v>
      </c>
      <c r="S139" s="12">
        <f t="shared" si="61"/>
        <v>25</v>
      </c>
      <c r="T139" s="13">
        <f t="shared" si="62"/>
        <v>78</v>
      </c>
    </row>
    <row r="140" spans="1:20" ht="12.75">
      <c r="A140" s="4" t="s">
        <v>351</v>
      </c>
      <c r="B140" s="11">
        <v>0</v>
      </c>
      <c r="C140" s="12">
        <v>0</v>
      </c>
      <c r="D140" s="11">
        <v>0</v>
      </c>
      <c r="E140" s="12">
        <v>0</v>
      </c>
      <c r="F140" s="11">
        <f t="shared" si="54"/>
        <v>0</v>
      </c>
      <c r="G140" s="13">
        <f t="shared" si="55"/>
        <v>0</v>
      </c>
      <c r="H140" s="13">
        <f t="shared" si="56"/>
        <v>0</v>
      </c>
      <c r="I140" s="11">
        <v>0</v>
      </c>
      <c r="J140" s="12">
        <v>0</v>
      </c>
      <c r="K140" s="11">
        <v>0</v>
      </c>
      <c r="L140" s="12">
        <v>0</v>
      </c>
      <c r="M140" s="11">
        <v>36</v>
      </c>
      <c r="N140" s="12">
        <v>0</v>
      </c>
      <c r="O140" s="11">
        <f t="shared" si="57"/>
        <v>36</v>
      </c>
      <c r="P140" s="13">
        <f t="shared" si="58"/>
        <v>0</v>
      </c>
      <c r="Q140" s="13">
        <f t="shared" si="59"/>
        <v>36</v>
      </c>
      <c r="R140" s="11">
        <f t="shared" si="60"/>
        <v>36</v>
      </c>
      <c r="S140" s="12">
        <f t="shared" si="61"/>
        <v>0</v>
      </c>
      <c r="T140" s="13">
        <f t="shared" si="62"/>
        <v>36</v>
      </c>
    </row>
    <row r="141" spans="1:20" ht="12.75">
      <c r="A141" s="4" t="s">
        <v>558</v>
      </c>
      <c r="B141" s="11">
        <v>0</v>
      </c>
      <c r="C141" s="12">
        <v>0</v>
      </c>
      <c r="D141" s="11">
        <v>0</v>
      </c>
      <c r="E141" s="12">
        <v>0</v>
      </c>
      <c r="F141" s="11">
        <f t="shared" si="54"/>
        <v>0</v>
      </c>
      <c r="G141" s="13">
        <f t="shared" si="55"/>
        <v>0</v>
      </c>
      <c r="H141" s="13">
        <f t="shared" si="56"/>
        <v>0</v>
      </c>
      <c r="I141" s="11">
        <v>0</v>
      </c>
      <c r="J141" s="12">
        <v>0</v>
      </c>
      <c r="K141" s="11">
        <v>0</v>
      </c>
      <c r="L141" s="12">
        <v>0</v>
      </c>
      <c r="M141" s="11">
        <v>5</v>
      </c>
      <c r="N141" s="12">
        <v>26</v>
      </c>
      <c r="O141" s="11">
        <f t="shared" si="57"/>
        <v>5</v>
      </c>
      <c r="P141" s="13">
        <f t="shared" si="58"/>
        <v>26</v>
      </c>
      <c r="Q141" s="13">
        <f t="shared" si="59"/>
        <v>31</v>
      </c>
      <c r="R141" s="11">
        <f t="shared" si="60"/>
        <v>5</v>
      </c>
      <c r="S141" s="12">
        <f t="shared" si="61"/>
        <v>26</v>
      </c>
      <c r="T141" s="13">
        <f t="shared" si="62"/>
        <v>31</v>
      </c>
    </row>
    <row r="142" spans="1:20" ht="12.75">
      <c r="A142" s="4" t="s">
        <v>352</v>
      </c>
      <c r="B142" s="11">
        <v>0</v>
      </c>
      <c r="C142" s="12">
        <v>0</v>
      </c>
      <c r="D142" s="11">
        <v>0</v>
      </c>
      <c r="E142" s="12">
        <v>0</v>
      </c>
      <c r="F142" s="11">
        <f t="shared" si="54"/>
        <v>0</v>
      </c>
      <c r="G142" s="13">
        <f t="shared" si="55"/>
        <v>0</v>
      </c>
      <c r="H142" s="13">
        <f t="shared" si="56"/>
        <v>0</v>
      </c>
      <c r="I142" s="11">
        <v>128</v>
      </c>
      <c r="J142" s="12">
        <v>755</v>
      </c>
      <c r="K142" s="11">
        <v>86</v>
      </c>
      <c r="L142" s="12">
        <v>723</v>
      </c>
      <c r="M142" s="11">
        <v>0</v>
      </c>
      <c r="N142" s="12">
        <v>0</v>
      </c>
      <c r="O142" s="11">
        <f t="shared" si="57"/>
        <v>214</v>
      </c>
      <c r="P142" s="13">
        <f t="shared" si="58"/>
        <v>1478</v>
      </c>
      <c r="Q142" s="13">
        <f t="shared" si="59"/>
        <v>1692</v>
      </c>
      <c r="R142" s="11">
        <f t="shared" si="60"/>
        <v>214</v>
      </c>
      <c r="S142" s="12">
        <f t="shared" si="61"/>
        <v>1478</v>
      </c>
      <c r="T142" s="13">
        <f t="shared" si="62"/>
        <v>1692</v>
      </c>
    </row>
    <row r="143" spans="1:20" ht="12.75">
      <c r="A143" s="4" t="s">
        <v>353</v>
      </c>
      <c r="B143" s="11">
        <v>164</v>
      </c>
      <c r="C143" s="12">
        <v>830</v>
      </c>
      <c r="D143" s="11">
        <v>166</v>
      </c>
      <c r="E143" s="12">
        <v>860</v>
      </c>
      <c r="F143" s="11">
        <f t="shared" si="54"/>
        <v>330</v>
      </c>
      <c r="G143" s="13">
        <f t="shared" si="55"/>
        <v>1690</v>
      </c>
      <c r="H143" s="13">
        <f t="shared" si="56"/>
        <v>2020</v>
      </c>
      <c r="I143" s="11">
        <v>0</v>
      </c>
      <c r="J143" s="12">
        <v>0</v>
      </c>
      <c r="K143" s="11">
        <v>0</v>
      </c>
      <c r="L143" s="12">
        <v>0</v>
      </c>
      <c r="M143" s="11">
        <v>0</v>
      </c>
      <c r="N143" s="12">
        <v>0</v>
      </c>
      <c r="O143" s="11">
        <f t="shared" si="57"/>
        <v>0</v>
      </c>
      <c r="P143" s="13">
        <f t="shared" si="58"/>
        <v>0</v>
      </c>
      <c r="Q143" s="13">
        <f t="shared" si="59"/>
        <v>0</v>
      </c>
      <c r="R143" s="11">
        <f t="shared" si="60"/>
        <v>330</v>
      </c>
      <c r="S143" s="12">
        <f t="shared" si="61"/>
        <v>1690</v>
      </c>
      <c r="T143" s="13">
        <f t="shared" si="62"/>
        <v>2020</v>
      </c>
    </row>
    <row r="144" spans="1:20" ht="12.75">
      <c r="A144" s="4" t="s">
        <v>453</v>
      </c>
      <c r="B144" s="11">
        <v>0</v>
      </c>
      <c r="C144" s="12">
        <v>0</v>
      </c>
      <c r="D144" s="11">
        <v>0</v>
      </c>
      <c r="E144" s="12">
        <v>0</v>
      </c>
      <c r="F144" s="11">
        <f t="shared" si="54"/>
        <v>0</v>
      </c>
      <c r="G144" s="13">
        <f t="shared" si="55"/>
        <v>0</v>
      </c>
      <c r="H144" s="13">
        <f t="shared" si="56"/>
        <v>0</v>
      </c>
      <c r="I144" s="11">
        <v>0</v>
      </c>
      <c r="J144" s="12">
        <v>0</v>
      </c>
      <c r="K144" s="11">
        <v>0</v>
      </c>
      <c r="L144" s="12">
        <v>0</v>
      </c>
      <c r="M144" s="11">
        <v>4</v>
      </c>
      <c r="N144" s="12">
        <v>0</v>
      </c>
      <c r="O144" s="11">
        <f t="shared" si="57"/>
        <v>4</v>
      </c>
      <c r="P144" s="13">
        <f t="shared" si="58"/>
        <v>0</v>
      </c>
      <c r="Q144" s="13">
        <f t="shared" si="59"/>
        <v>4</v>
      </c>
      <c r="R144" s="11">
        <f t="shared" si="60"/>
        <v>4</v>
      </c>
      <c r="S144" s="12">
        <f t="shared" si="61"/>
        <v>0</v>
      </c>
      <c r="T144" s="13">
        <f t="shared" si="62"/>
        <v>4</v>
      </c>
    </row>
    <row r="145" spans="1:20" ht="12.75">
      <c r="A145" s="4" t="s">
        <v>354</v>
      </c>
      <c r="B145" s="11">
        <v>0</v>
      </c>
      <c r="C145" s="12">
        <v>0</v>
      </c>
      <c r="D145" s="11">
        <v>0</v>
      </c>
      <c r="E145" s="12">
        <v>0</v>
      </c>
      <c r="F145" s="11">
        <f aca="true" t="shared" si="63" ref="F145:G148">SUM(B145,D145)</f>
        <v>0</v>
      </c>
      <c r="G145" s="13">
        <f t="shared" si="63"/>
        <v>0</v>
      </c>
      <c r="H145" s="13">
        <f>SUM(F145:G145)</f>
        <v>0</v>
      </c>
      <c r="I145" s="11">
        <v>27</v>
      </c>
      <c r="J145" s="12">
        <v>1</v>
      </c>
      <c r="K145" s="11">
        <v>21</v>
      </c>
      <c r="L145" s="12">
        <v>2</v>
      </c>
      <c r="M145" s="11">
        <v>0</v>
      </c>
      <c r="N145" s="12">
        <v>0</v>
      </c>
      <c r="O145" s="11">
        <f aca="true" t="shared" si="64" ref="O145:P148">SUM(M145,K145,I145)</f>
        <v>48</v>
      </c>
      <c r="P145" s="13">
        <f t="shared" si="64"/>
        <v>3</v>
      </c>
      <c r="Q145" s="13">
        <f>SUM(O145:P145)</f>
        <v>51</v>
      </c>
      <c r="R145" s="11">
        <f aca="true" t="shared" si="65" ref="R145:T148">SUM(O145,F145)</f>
        <v>48</v>
      </c>
      <c r="S145" s="12">
        <f t="shared" si="65"/>
        <v>3</v>
      </c>
      <c r="T145" s="13">
        <f t="shared" si="65"/>
        <v>51</v>
      </c>
    </row>
    <row r="146" spans="1:20" ht="12.75">
      <c r="A146" s="4" t="s">
        <v>355</v>
      </c>
      <c r="B146" s="11">
        <v>0</v>
      </c>
      <c r="C146" s="12">
        <v>0</v>
      </c>
      <c r="D146" s="11">
        <v>0</v>
      </c>
      <c r="E146" s="12">
        <v>0</v>
      </c>
      <c r="F146" s="11">
        <f t="shared" si="63"/>
        <v>0</v>
      </c>
      <c r="G146" s="13">
        <f t="shared" si="63"/>
        <v>0</v>
      </c>
      <c r="H146" s="13">
        <f>SUM(F146:G146)</f>
        <v>0</v>
      </c>
      <c r="I146" s="11">
        <v>0</v>
      </c>
      <c r="J146" s="12">
        <v>0</v>
      </c>
      <c r="K146" s="11">
        <v>0</v>
      </c>
      <c r="L146" s="12">
        <v>0</v>
      </c>
      <c r="M146" s="11">
        <v>1</v>
      </c>
      <c r="N146" s="12">
        <v>0</v>
      </c>
      <c r="O146" s="11">
        <f t="shared" si="64"/>
        <v>1</v>
      </c>
      <c r="P146" s="13">
        <f t="shared" si="64"/>
        <v>0</v>
      </c>
      <c r="Q146" s="13">
        <f>SUM(O146:P146)</f>
        <v>1</v>
      </c>
      <c r="R146" s="11">
        <f t="shared" si="65"/>
        <v>1</v>
      </c>
      <c r="S146" s="12">
        <f t="shared" si="65"/>
        <v>0</v>
      </c>
      <c r="T146" s="13">
        <f t="shared" si="65"/>
        <v>1</v>
      </c>
    </row>
    <row r="147" spans="1:20" ht="12.75">
      <c r="A147" s="4" t="s">
        <v>356</v>
      </c>
      <c r="B147" s="11">
        <v>0</v>
      </c>
      <c r="C147" s="12">
        <v>0</v>
      </c>
      <c r="D147" s="11">
        <v>0</v>
      </c>
      <c r="E147" s="12">
        <v>0</v>
      </c>
      <c r="F147" s="11">
        <f t="shared" si="63"/>
        <v>0</v>
      </c>
      <c r="G147" s="13">
        <f t="shared" si="63"/>
        <v>0</v>
      </c>
      <c r="H147" s="13">
        <f>SUM(F147:G147)</f>
        <v>0</v>
      </c>
      <c r="I147" s="11">
        <v>0</v>
      </c>
      <c r="J147" s="12">
        <v>0</v>
      </c>
      <c r="K147" s="11">
        <v>0</v>
      </c>
      <c r="L147" s="12">
        <v>0</v>
      </c>
      <c r="M147" s="11">
        <v>0</v>
      </c>
      <c r="N147" s="12">
        <v>3</v>
      </c>
      <c r="O147" s="11">
        <f t="shared" si="64"/>
        <v>0</v>
      </c>
      <c r="P147" s="13">
        <f t="shared" si="64"/>
        <v>3</v>
      </c>
      <c r="Q147" s="13">
        <f>SUM(O147:P147)</f>
        <v>3</v>
      </c>
      <c r="R147" s="11">
        <f t="shared" si="65"/>
        <v>0</v>
      </c>
      <c r="S147" s="12">
        <f t="shared" si="65"/>
        <v>3</v>
      </c>
      <c r="T147" s="13">
        <f t="shared" si="65"/>
        <v>3</v>
      </c>
    </row>
    <row r="148" spans="1:20" ht="12.75">
      <c r="A148" s="4" t="s">
        <v>357</v>
      </c>
      <c r="B148" s="11">
        <v>0</v>
      </c>
      <c r="C148" s="12">
        <v>0</v>
      </c>
      <c r="D148" s="11">
        <v>0</v>
      </c>
      <c r="E148" s="12">
        <v>0</v>
      </c>
      <c r="F148" s="11">
        <f t="shared" si="63"/>
        <v>0</v>
      </c>
      <c r="G148" s="13">
        <f t="shared" si="63"/>
        <v>0</v>
      </c>
      <c r="H148" s="13">
        <f>SUM(F148:G148)</f>
        <v>0</v>
      </c>
      <c r="I148" s="11">
        <v>62</v>
      </c>
      <c r="J148" s="12">
        <v>1</v>
      </c>
      <c r="K148" s="11">
        <v>55</v>
      </c>
      <c r="L148" s="12">
        <v>1</v>
      </c>
      <c r="M148" s="11">
        <v>0</v>
      </c>
      <c r="N148" s="12">
        <v>0</v>
      </c>
      <c r="O148" s="11">
        <f t="shared" si="64"/>
        <v>117</v>
      </c>
      <c r="P148" s="13">
        <f t="shared" si="64"/>
        <v>2</v>
      </c>
      <c r="Q148" s="13">
        <f>SUM(O148:P148)</f>
        <v>119</v>
      </c>
      <c r="R148" s="11">
        <f t="shared" si="65"/>
        <v>117</v>
      </c>
      <c r="S148" s="12">
        <f t="shared" si="65"/>
        <v>2</v>
      </c>
      <c r="T148" s="13">
        <f t="shared" si="65"/>
        <v>119</v>
      </c>
    </row>
    <row r="149" spans="1:20" ht="12.75">
      <c r="A149" s="4" t="s">
        <v>358</v>
      </c>
      <c r="B149" s="11">
        <v>0</v>
      </c>
      <c r="C149" s="12">
        <v>0</v>
      </c>
      <c r="D149" s="11">
        <v>0</v>
      </c>
      <c r="E149" s="12">
        <v>0</v>
      </c>
      <c r="F149" s="11">
        <f t="shared" si="54"/>
        <v>0</v>
      </c>
      <c r="G149" s="13">
        <f t="shared" si="55"/>
        <v>0</v>
      </c>
      <c r="H149" s="13">
        <f t="shared" si="56"/>
        <v>0</v>
      </c>
      <c r="I149" s="11">
        <v>0</v>
      </c>
      <c r="J149" s="12">
        <v>0</v>
      </c>
      <c r="K149" s="11">
        <v>0</v>
      </c>
      <c r="L149" s="12">
        <v>0</v>
      </c>
      <c r="M149" s="11">
        <v>32</v>
      </c>
      <c r="N149" s="12">
        <v>25</v>
      </c>
      <c r="O149" s="11">
        <f t="shared" si="57"/>
        <v>32</v>
      </c>
      <c r="P149" s="13">
        <f t="shared" si="58"/>
        <v>25</v>
      </c>
      <c r="Q149" s="13">
        <f t="shared" si="59"/>
        <v>57</v>
      </c>
      <c r="R149" s="11">
        <f t="shared" si="60"/>
        <v>32</v>
      </c>
      <c r="S149" s="12">
        <f t="shared" si="61"/>
        <v>25</v>
      </c>
      <c r="T149" s="13">
        <f t="shared" si="62"/>
        <v>57</v>
      </c>
    </row>
    <row r="150" spans="1:20" s="2" customFormat="1" ht="12.75">
      <c r="A150" s="7" t="s">
        <v>27</v>
      </c>
      <c r="B150" s="14">
        <f>SUM(B10:B149)</f>
        <v>2173</v>
      </c>
      <c r="C150" s="15">
        <f aca="true" t="shared" si="66" ref="C150:T150">SUM(C10:C149)</f>
        <v>1733</v>
      </c>
      <c r="D150" s="14">
        <f t="shared" si="66"/>
        <v>2286</v>
      </c>
      <c r="E150" s="15">
        <f t="shared" si="66"/>
        <v>1827</v>
      </c>
      <c r="F150" s="14">
        <f t="shared" si="66"/>
        <v>4459</v>
      </c>
      <c r="G150" s="15">
        <f t="shared" si="66"/>
        <v>3560</v>
      </c>
      <c r="H150" s="15">
        <f t="shared" si="66"/>
        <v>8019</v>
      </c>
      <c r="I150" s="14">
        <f t="shared" si="66"/>
        <v>2134</v>
      </c>
      <c r="J150" s="15">
        <f t="shared" si="66"/>
        <v>1694</v>
      </c>
      <c r="K150" s="14">
        <f t="shared" si="66"/>
        <v>1810</v>
      </c>
      <c r="L150" s="15">
        <f t="shared" si="66"/>
        <v>1508</v>
      </c>
      <c r="M150" s="14">
        <f t="shared" si="66"/>
        <v>1460</v>
      </c>
      <c r="N150" s="15">
        <f t="shared" si="66"/>
        <v>1435</v>
      </c>
      <c r="O150" s="14">
        <f t="shared" si="66"/>
        <v>5404</v>
      </c>
      <c r="P150" s="15">
        <f>SUM(P10:P149)</f>
        <v>4637</v>
      </c>
      <c r="Q150" s="15">
        <f t="shared" si="66"/>
        <v>10041</v>
      </c>
      <c r="R150" s="14">
        <f t="shared" si="66"/>
        <v>9863</v>
      </c>
      <c r="S150" s="15">
        <f t="shared" si="66"/>
        <v>8197</v>
      </c>
      <c r="T150" s="15">
        <f t="shared" si="66"/>
        <v>18060</v>
      </c>
    </row>
    <row r="151" spans="1:20" s="16" customFormat="1" ht="6" customHeight="1">
      <c r="A151" s="7"/>
      <c r="B151" s="31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1"/>
      <c r="S151" s="30"/>
      <c r="T151" s="30"/>
    </row>
    <row r="152" spans="1:20" s="16" customFormat="1" ht="12.75">
      <c r="A152" s="24" t="s">
        <v>75</v>
      </c>
      <c r="B152" s="71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1"/>
      <c r="S152" s="30"/>
      <c r="T152" s="30"/>
    </row>
    <row r="153" spans="1:20" s="16" customFormat="1" ht="12.75">
      <c r="A153" s="24" t="s">
        <v>76</v>
      </c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8"/>
      <c r="R153" s="125">
        <v>12</v>
      </c>
      <c r="S153" s="126">
        <v>67</v>
      </c>
      <c r="T153" s="126">
        <v>79</v>
      </c>
    </row>
    <row r="154" spans="1:20" s="16" customFormat="1" ht="12.75">
      <c r="A154" s="39" t="s">
        <v>101</v>
      </c>
      <c r="B154" s="110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2"/>
      <c r="R154" s="30"/>
      <c r="S154" s="30"/>
      <c r="T154" s="30"/>
    </row>
    <row r="155" spans="2:20" s="3" customFormat="1" ht="12.75">
      <c r="B155" s="73"/>
      <c r="R155" s="43"/>
      <c r="S155" s="44"/>
      <c r="T155" s="44"/>
    </row>
    <row r="156" spans="1:20" s="2" customFormat="1" ht="12.75">
      <c r="A156" s="16" t="s">
        <v>71</v>
      </c>
      <c r="B156" s="73"/>
      <c r="G156" s="3"/>
      <c r="H156" s="3"/>
      <c r="I156" s="3"/>
      <c r="J156" s="3"/>
      <c r="K156" s="3"/>
      <c r="P156" s="3"/>
      <c r="Q156" s="3"/>
      <c r="R156" s="43"/>
      <c r="S156" s="72"/>
      <c r="T156" s="44"/>
    </row>
    <row r="157" spans="1:20" s="21" customFormat="1" ht="12.75">
      <c r="A157" s="21" t="s">
        <v>25</v>
      </c>
      <c r="B157" s="74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6">
        <f>SUM(R153,R150)</f>
        <v>9875</v>
      </c>
      <c r="S157" s="38">
        <f>SUM(S153,S150)</f>
        <v>8264</v>
      </c>
      <c r="T157" s="38">
        <f>SUM(T153,T150)</f>
        <v>18139</v>
      </c>
    </row>
    <row r="159" spans="8:20" ht="12.75">
      <c r="H159" s="4"/>
      <c r="T159"/>
    </row>
    <row r="160" spans="8:20" ht="12.75">
      <c r="H160" s="4"/>
      <c r="T160"/>
    </row>
    <row r="161" spans="8:20" ht="12.75">
      <c r="H161" s="4"/>
      <c r="T161"/>
    </row>
    <row r="162" spans="8:20" ht="12.75">
      <c r="H162" s="4"/>
      <c r="T162"/>
    </row>
    <row r="163" spans="8:20" ht="12.75">
      <c r="H163" s="4"/>
      <c r="T163"/>
    </row>
    <row r="164" spans="8:20" ht="12.75">
      <c r="H164" s="4"/>
      <c r="T164"/>
    </row>
    <row r="165" spans="8:20" ht="12.75">
      <c r="H165" s="4"/>
      <c r="T165"/>
    </row>
    <row r="166" ht="12.75">
      <c r="T166"/>
    </row>
    <row r="167" spans="15:20" ht="12.75">
      <c r="O167" s="4"/>
      <c r="T167"/>
    </row>
    <row r="168" spans="15:20" ht="12.75">
      <c r="O168" s="4"/>
      <c r="T168"/>
    </row>
    <row r="169" spans="15:20" ht="12.75">
      <c r="O169" s="4"/>
      <c r="T169"/>
    </row>
    <row r="170" spans="15:20" ht="12.75">
      <c r="O170" s="4"/>
      <c r="T170"/>
    </row>
    <row r="171" spans="15:20" ht="12.75">
      <c r="O171" s="4"/>
      <c r="T171"/>
    </row>
    <row r="172" spans="15:20" ht="12.75">
      <c r="O172" s="4"/>
      <c r="T172"/>
    </row>
    <row r="173" spans="15:20" ht="12.75">
      <c r="O173" s="4"/>
      <c r="T173"/>
    </row>
    <row r="174" spans="15:20" ht="12.75">
      <c r="O174" s="4"/>
      <c r="T174"/>
    </row>
  </sheetData>
  <sheetProtection/>
  <mergeCells count="13">
    <mergeCell ref="A2:T2"/>
    <mergeCell ref="A3:T3"/>
    <mergeCell ref="A5:T5"/>
    <mergeCell ref="B7:H7"/>
    <mergeCell ref="I7:Q7"/>
    <mergeCell ref="R7:T7"/>
    <mergeCell ref="K8:L8"/>
    <mergeCell ref="M8:N8"/>
    <mergeCell ref="O8:Q8"/>
    <mergeCell ref="B8:C8"/>
    <mergeCell ref="D8:E8"/>
    <mergeCell ref="F8:H8"/>
    <mergeCell ref="I8:J8"/>
  </mergeCells>
  <printOptions horizontalCentered="1"/>
  <pageMargins left="0" right="0" top="0.1968503937007874" bottom="0.3937007874015748" header="0.5118110236220472" footer="0.5118110236220472"/>
  <pageSetup horizontalDpi="600" verticalDpi="600" orientation="landscape" paperSize="9" scale="85" r:id="rId1"/>
  <headerFooter alignWithMargins="0"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42.28125" style="87" customWidth="1"/>
    <col min="2" max="4" width="10.8515625" style="87" customWidth="1"/>
    <col min="5" max="16384" width="9.140625" style="87" customWidth="1"/>
  </cols>
  <sheetData>
    <row r="1" spans="1:4" ht="12.75">
      <c r="A1" s="3" t="s">
        <v>471</v>
      </c>
      <c r="B1" s="104"/>
      <c r="C1" s="104"/>
      <c r="D1" s="104"/>
    </row>
    <row r="2" spans="1:4" ht="12.75">
      <c r="A2" s="310" t="s">
        <v>8</v>
      </c>
      <c r="B2" s="310"/>
      <c r="C2" s="310"/>
      <c r="D2" s="310"/>
    </row>
    <row r="3" spans="1:4" ht="12.75">
      <c r="A3" s="310" t="s">
        <v>65</v>
      </c>
      <c r="B3" s="310"/>
      <c r="C3" s="310"/>
      <c r="D3" s="310"/>
    </row>
    <row r="4" spans="1:4" ht="12.75">
      <c r="A4" s="310" t="s">
        <v>102</v>
      </c>
      <c r="B4" s="310"/>
      <c r="C4" s="310"/>
      <c r="D4" s="310"/>
    </row>
    <row r="5" spans="1:4" ht="10.5" customHeight="1">
      <c r="A5" s="120"/>
      <c r="B5" s="120"/>
      <c r="C5" s="120"/>
      <c r="D5" s="120"/>
    </row>
    <row r="6" spans="1:4" ht="12.75">
      <c r="A6" s="310" t="s">
        <v>25</v>
      </c>
      <c r="B6" s="310"/>
      <c r="C6" s="310"/>
      <c r="D6" s="310"/>
    </row>
    <row r="7" ht="13.5" thickBot="1"/>
    <row r="8" spans="1:4" ht="12.75">
      <c r="A8" s="121" t="s">
        <v>103</v>
      </c>
      <c r="B8" s="272" t="s">
        <v>63</v>
      </c>
      <c r="C8" s="122" t="s">
        <v>64</v>
      </c>
      <c r="D8" s="122" t="s">
        <v>27</v>
      </c>
    </row>
    <row r="9" spans="1:4" ht="12.75">
      <c r="A9" s="87" t="s">
        <v>360</v>
      </c>
      <c r="B9" s="278">
        <v>0</v>
      </c>
      <c r="C9" s="279">
        <v>2</v>
      </c>
      <c r="D9" s="78">
        <v>2</v>
      </c>
    </row>
    <row r="10" spans="1:4" ht="12.75">
      <c r="A10" s="87" t="s">
        <v>446</v>
      </c>
      <c r="B10" s="160">
        <v>5</v>
      </c>
      <c r="C10" s="78">
        <v>0</v>
      </c>
      <c r="D10" s="78">
        <v>5</v>
      </c>
    </row>
    <row r="11" spans="1:4" ht="12.75">
      <c r="A11" s="87" t="s">
        <v>427</v>
      </c>
      <c r="B11" s="160">
        <v>0</v>
      </c>
      <c r="C11" s="78">
        <v>2</v>
      </c>
      <c r="D11" s="78">
        <v>2</v>
      </c>
    </row>
    <row r="12" spans="1:4" ht="12.75">
      <c r="A12" s="87" t="s">
        <v>465</v>
      </c>
      <c r="B12" s="160">
        <v>1</v>
      </c>
      <c r="C12" s="78">
        <v>0</v>
      </c>
      <c r="D12" s="78">
        <v>1</v>
      </c>
    </row>
    <row r="13" spans="1:4" ht="12.75">
      <c r="A13" s="87" t="s">
        <v>566</v>
      </c>
      <c r="B13" s="160">
        <v>4</v>
      </c>
      <c r="C13" s="78">
        <v>0</v>
      </c>
      <c r="D13" s="78">
        <v>4</v>
      </c>
    </row>
    <row r="14" spans="1:4" ht="12.75">
      <c r="A14" s="87" t="s">
        <v>340</v>
      </c>
      <c r="B14" s="160">
        <v>0</v>
      </c>
      <c r="C14" s="78">
        <v>9</v>
      </c>
      <c r="D14" s="78">
        <v>9</v>
      </c>
    </row>
    <row r="15" spans="1:4" ht="12.75">
      <c r="A15" s="87" t="s">
        <v>370</v>
      </c>
      <c r="B15" s="160">
        <v>2</v>
      </c>
      <c r="C15" s="78">
        <v>53</v>
      </c>
      <c r="D15" s="78">
        <v>55</v>
      </c>
    </row>
    <row r="16" spans="1:4" ht="12.75">
      <c r="A16" s="87" t="s">
        <v>558</v>
      </c>
      <c r="B16" s="160">
        <v>0</v>
      </c>
      <c r="C16" s="78">
        <v>1</v>
      </c>
      <c r="D16" s="78">
        <v>1</v>
      </c>
    </row>
    <row r="17" spans="1:4" s="124" customFormat="1" ht="12.75">
      <c r="A17" s="96" t="s">
        <v>27</v>
      </c>
      <c r="B17" s="123">
        <f>SUM(B9:B16)</f>
        <v>12</v>
      </c>
      <c r="C17" s="267">
        <f>SUM(C9:C16)</f>
        <v>67</v>
      </c>
      <c r="D17" s="267">
        <f>SUM(D9:D16)</f>
        <v>79</v>
      </c>
    </row>
  </sheetData>
  <sheetProtection/>
  <mergeCells count="4">
    <mergeCell ref="A3:D3"/>
    <mergeCell ref="A4:D4"/>
    <mergeCell ref="A6:D6"/>
    <mergeCell ref="A2:D2"/>
  </mergeCells>
  <printOptions/>
  <pageMargins left="0.75" right="0.75" top="1" bottom="1" header="0.5" footer="0.5"/>
  <pageSetup horizontalDpi="204" verticalDpi="204" orientation="portrait" paperSize="9" r:id="rId1"/>
  <headerFooter alignWithMargins="0"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zoomScalePageLayoutView="0" workbookViewId="0" topLeftCell="A1">
      <selection activeCell="A56" sqref="A56"/>
    </sheetView>
  </sheetViews>
  <sheetFormatPr defaultColWidth="9.140625" defaultRowHeight="12.75"/>
  <cols>
    <col min="1" max="1" width="32.28125" style="4" customWidth="1"/>
    <col min="2" max="7" width="8.28125" style="0" customWidth="1"/>
    <col min="8" max="8" width="8.28125" style="4" customWidth="1"/>
    <col min="9" max="16" width="8.28125" style="0" customWidth="1"/>
    <col min="17" max="17" width="8.28125" style="4" customWidth="1"/>
    <col min="18" max="19" width="8.28125" style="0" customWidth="1"/>
    <col min="20" max="20" width="8.28125" style="4" customWidth="1"/>
    <col min="21" max="38" width="8.28125" style="0" customWidth="1"/>
    <col min="39" max="39" width="12.421875" style="0" customWidth="1"/>
    <col min="40" max="41" width="7.57421875" style="0" customWidth="1"/>
    <col min="42" max="42" width="9.28125" style="0" customWidth="1"/>
    <col min="43" max="43" width="9.57421875" style="0" customWidth="1"/>
    <col min="44" max="44" width="16.00390625" style="0" customWidth="1"/>
    <col min="45" max="46" width="10.57421875" style="0" customWidth="1"/>
    <col min="47" max="47" width="17.00390625" style="0" customWidth="1"/>
    <col min="48" max="49" width="11.421875" style="0" customWidth="1"/>
    <col min="50" max="50" width="9.57421875" style="0" customWidth="1"/>
    <col min="51" max="51" width="16.00390625" style="0" customWidth="1"/>
    <col min="52" max="52" width="10.57421875" style="0" customWidth="1"/>
  </cols>
  <sheetData>
    <row r="1" ht="12.75">
      <c r="A1" s="3" t="s">
        <v>471</v>
      </c>
    </row>
    <row r="2" spans="1:20" ht="12.75">
      <c r="A2" s="298" t="s">
        <v>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1:20" ht="12.75">
      <c r="A3" s="298" t="s">
        <v>9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4" ht="12.75">
      <c r="A4" s="3"/>
    </row>
    <row r="5" spans="1:20" ht="12.75">
      <c r="A5" s="298" t="s">
        <v>68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</row>
    <row r="6" ht="13.5" thickBot="1"/>
    <row r="7" spans="1:20" ht="12.75">
      <c r="A7" s="5"/>
      <c r="B7" s="303" t="s">
        <v>66</v>
      </c>
      <c r="C7" s="304"/>
      <c r="D7" s="304"/>
      <c r="E7" s="304"/>
      <c r="F7" s="304"/>
      <c r="G7" s="304"/>
      <c r="H7" s="305"/>
      <c r="I7" s="306" t="s">
        <v>67</v>
      </c>
      <c r="J7" s="307"/>
      <c r="K7" s="307"/>
      <c r="L7" s="307"/>
      <c r="M7" s="307"/>
      <c r="N7" s="307"/>
      <c r="O7" s="307"/>
      <c r="P7" s="307"/>
      <c r="Q7" s="308"/>
      <c r="R7" s="306" t="s">
        <v>30</v>
      </c>
      <c r="S7" s="307"/>
      <c r="T7" s="307"/>
    </row>
    <row r="8" spans="2:20" ht="12.75">
      <c r="B8" s="300" t="s">
        <v>5</v>
      </c>
      <c r="C8" s="302"/>
      <c r="D8" s="300" t="s">
        <v>26</v>
      </c>
      <c r="E8" s="301"/>
      <c r="F8" s="300" t="s">
        <v>27</v>
      </c>
      <c r="G8" s="301"/>
      <c r="H8" s="302"/>
      <c r="I8" s="300" t="s">
        <v>5</v>
      </c>
      <c r="J8" s="302"/>
      <c r="K8" s="300" t="s">
        <v>26</v>
      </c>
      <c r="L8" s="301"/>
      <c r="M8" s="300" t="s">
        <v>29</v>
      </c>
      <c r="N8" s="302"/>
      <c r="O8" s="300" t="s">
        <v>27</v>
      </c>
      <c r="P8" s="301"/>
      <c r="Q8" s="302"/>
      <c r="R8" s="49"/>
      <c r="S8" s="52"/>
      <c r="T8" s="53"/>
    </row>
    <row r="9" spans="1:20" s="56" customFormat="1" ht="12.75">
      <c r="A9" s="33" t="s">
        <v>33</v>
      </c>
      <c r="B9" s="54" t="s">
        <v>0</v>
      </c>
      <c r="C9" s="55" t="s">
        <v>1</v>
      </c>
      <c r="D9" s="54" t="s">
        <v>0</v>
      </c>
      <c r="E9" s="55" t="s">
        <v>1</v>
      </c>
      <c r="F9" s="8" t="s">
        <v>0</v>
      </c>
      <c r="G9" s="6" t="s">
        <v>1</v>
      </c>
      <c r="H9" s="48" t="s">
        <v>28</v>
      </c>
      <c r="I9" s="54" t="s">
        <v>0</v>
      </c>
      <c r="J9" s="55" t="s">
        <v>1</v>
      </c>
      <c r="K9" s="54" t="s">
        <v>0</v>
      </c>
      <c r="L9" s="55" t="s">
        <v>1</v>
      </c>
      <c r="M9" s="54" t="s">
        <v>0</v>
      </c>
      <c r="N9" s="55" t="s">
        <v>1</v>
      </c>
      <c r="O9" s="8" t="s">
        <v>0</v>
      </c>
      <c r="P9" s="6" t="s">
        <v>1</v>
      </c>
      <c r="Q9" s="48" t="s">
        <v>28</v>
      </c>
      <c r="R9" s="8" t="s">
        <v>0</v>
      </c>
      <c r="S9" s="6" t="s">
        <v>1</v>
      </c>
      <c r="T9" s="6" t="s">
        <v>28</v>
      </c>
    </row>
    <row r="10" spans="1:20" ht="12.75">
      <c r="A10" s="1" t="s">
        <v>128</v>
      </c>
      <c r="B10" s="9">
        <v>0</v>
      </c>
      <c r="C10" s="10">
        <v>0</v>
      </c>
      <c r="D10" s="9">
        <v>0</v>
      </c>
      <c r="E10" s="10">
        <v>0</v>
      </c>
      <c r="F10" s="69">
        <f aca="true" t="shared" si="0" ref="F10:F34">SUM(B10,D10)</f>
        <v>0</v>
      </c>
      <c r="G10" s="70">
        <f aca="true" t="shared" si="1" ref="G10:G34">SUM(C10,E10)</f>
        <v>0</v>
      </c>
      <c r="H10" s="70">
        <f aca="true" t="shared" si="2" ref="H10:H34">SUM(F10:G10)</f>
        <v>0</v>
      </c>
      <c r="I10" s="9">
        <v>0</v>
      </c>
      <c r="J10" s="10">
        <v>0</v>
      </c>
      <c r="K10" s="9">
        <v>0</v>
      </c>
      <c r="L10" s="10">
        <v>0</v>
      </c>
      <c r="M10" s="82">
        <v>15</v>
      </c>
      <c r="N10" s="83">
        <v>23</v>
      </c>
      <c r="O10" s="69">
        <f aca="true" t="shared" si="3" ref="O10:O34">SUM(M10,K10,I10)</f>
        <v>15</v>
      </c>
      <c r="P10" s="70">
        <f aca="true" t="shared" si="4" ref="P10:P34">SUM(N10,L10,J10)</f>
        <v>23</v>
      </c>
      <c r="Q10" s="70">
        <f aca="true" t="shared" si="5" ref="Q10:Q34">SUM(O10:P10)</f>
        <v>38</v>
      </c>
      <c r="R10" s="69">
        <f aca="true" t="shared" si="6" ref="R10:R34">SUM(O10,F10)</f>
        <v>15</v>
      </c>
      <c r="S10" s="70">
        <f aca="true" t="shared" si="7" ref="S10:T34">SUM(P10,G10)</f>
        <v>23</v>
      </c>
      <c r="T10" s="70">
        <f t="shared" si="7"/>
        <v>38</v>
      </c>
    </row>
    <row r="11" spans="1:20" ht="12.75">
      <c r="A11" s="4" t="s">
        <v>129</v>
      </c>
      <c r="B11" s="11">
        <v>3596</v>
      </c>
      <c r="C11" s="13">
        <v>3651</v>
      </c>
      <c r="D11" s="11">
        <v>3075</v>
      </c>
      <c r="E11" s="13">
        <v>3155</v>
      </c>
      <c r="F11" s="36">
        <f t="shared" si="0"/>
        <v>6671</v>
      </c>
      <c r="G11" s="37">
        <f t="shared" si="1"/>
        <v>6806</v>
      </c>
      <c r="H11" s="37">
        <f t="shared" si="2"/>
        <v>13477</v>
      </c>
      <c r="I11" s="11">
        <v>0</v>
      </c>
      <c r="J11" s="13">
        <v>0</v>
      </c>
      <c r="K11" s="11">
        <v>0</v>
      </c>
      <c r="L11" s="13">
        <v>0</v>
      </c>
      <c r="M11" s="11">
        <v>0</v>
      </c>
      <c r="N11" s="13">
        <v>0</v>
      </c>
      <c r="O11" s="36">
        <f t="shared" si="3"/>
        <v>0</v>
      </c>
      <c r="P11" s="37">
        <f t="shared" si="4"/>
        <v>0</v>
      </c>
      <c r="Q11" s="37">
        <f t="shared" si="5"/>
        <v>0</v>
      </c>
      <c r="R11" s="36">
        <f t="shared" si="6"/>
        <v>6671</v>
      </c>
      <c r="S11" s="37">
        <f t="shared" si="7"/>
        <v>6806</v>
      </c>
      <c r="T11" s="37">
        <f t="shared" si="7"/>
        <v>13477</v>
      </c>
    </row>
    <row r="12" spans="1:20" ht="12.75">
      <c r="A12" s="4" t="s">
        <v>130</v>
      </c>
      <c r="B12" s="11">
        <v>0</v>
      </c>
      <c r="C12" s="13">
        <v>0</v>
      </c>
      <c r="D12" s="11">
        <v>0</v>
      </c>
      <c r="E12" s="13">
        <v>0</v>
      </c>
      <c r="F12" s="36">
        <f t="shared" si="0"/>
        <v>0</v>
      </c>
      <c r="G12" s="37">
        <f t="shared" si="1"/>
        <v>0</v>
      </c>
      <c r="H12" s="37">
        <f t="shared" si="2"/>
        <v>0</v>
      </c>
      <c r="I12" s="11">
        <v>1746</v>
      </c>
      <c r="J12" s="13">
        <v>2164</v>
      </c>
      <c r="K12" s="11">
        <v>1634</v>
      </c>
      <c r="L12" s="13">
        <v>2016</v>
      </c>
      <c r="M12" s="11">
        <v>0</v>
      </c>
      <c r="N12" s="13">
        <v>0</v>
      </c>
      <c r="O12" s="36">
        <f t="shared" si="3"/>
        <v>3380</v>
      </c>
      <c r="P12" s="37">
        <f t="shared" si="4"/>
        <v>4180</v>
      </c>
      <c r="Q12" s="37">
        <f t="shared" si="5"/>
        <v>7560</v>
      </c>
      <c r="R12" s="36">
        <f t="shared" si="6"/>
        <v>3380</v>
      </c>
      <c r="S12" s="37">
        <f t="shared" si="7"/>
        <v>4180</v>
      </c>
      <c r="T12" s="37">
        <f t="shared" si="7"/>
        <v>7560</v>
      </c>
    </row>
    <row r="13" spans="1:20" ht="12.75">
      <c r="A13" s="4" t="s">
        <v>131</v>
      </c>
      <c r="B13" s="11">
        <v>0</v>
      </c>
      <c r="C13" s="13">
        <v>0</v>
      </c>
      <c r="D13" s="11">
        <v>0</v>
      </c>
      <c r="E13" s="13">
        <v>0</v>
      </c>
      <c r="F13" s="36">
        <f t="shared" si="0"/>
        <v>0</v>
      </c>
      <c r="G13" s="37">
        <f t="shared" si="1"/>
        <v>0</v>
      </c>
      <c r="H13" s="37">
        <f t="shared" si="2"/>
        <v>0</v>
      </c>
      <c r="I13" s="11">
        <v>246</v>
      </c>
      <c r="J13" s="13">
        <v>237</v>
      </c>
      <c r="K13" s="11">
        <v>229</v>
      </c>
      <c r="L13" s="13">
        <v>229</v>
      </c>
      <c r="M13" s="11">
        <v>0</v>
      </c>
      <c r="N13" s="13">
        <v>0</v>
      </c>
      <c r="O13" s="36">
        <f t="shared" si="3"/>
        <v>475</v>
      </c>
      <c r="P13" s="37">
        <f t="shared" si="4"/>
        <v>466</v>
      </c>
      <c r="Q13" s="37">
        <f t="shared" si="5"/>
        <v>941</v>
      </c>
      <c r="R13" s="36">
        <f t="shared" si="6"/>
        <v>475</v>
      </c>
      <c r="S13" s="37">
        <f t="shared" si="7"/>
        <v>466</v>
      </c>
      <c r="T13" s="37">
        <f t="shared" si="7"/>
        <v>941</v>
      </c>
    </row>
    <row r="14" spans="1:20" ht="12.75">
      <c r="A14" s="4" t="s">
        <v>132</v>
      </c>
      <c r="B14" s="11">
        <v>0</v>
      </c>
      <c r="C14" s="13">
        <v>0</v>
      </c>
      <c r="D14" s="11">
        <v>0</v>
      </c>
      <c r="E14" s="13">
        <v>0</v>
      </c>
      <c r="F14" s="36">
        <f t="shared" si="0"/>
        <v>0</v>
      </c>
      <c r="G14" s="37">
        <f t="shared" si="1"/>
        <v>0</v>
      </c>
      <c r="H14" s="37">
        <f t="shared" si="2"/>
        <v>0</v>
      </c>
      <c r="I14" s="11">
        <v>538</v>
      </c>
      <c r="J14" s="13">
        <v>457</v>
      </c>
      <c r="K14" s="11">
        <v>498</v>
      </c>
      <c r="L14" s="13">
        <v>466</v>
      </c>
      <c r="M14" s="11">
        <v>0</v>
      </c>
      <c r="N14" s="13">
        <v>0</v>
      </c>
      <c r="O14" s="36">
        <f t="shared" si="3"/>
        <v>1036</v>
      </c>
      <c r="P14" s="37">
        <f t="shared" si="4"/>
        <v>923</v>
      </c>
      <c r="Q14" s="37">
        <f t="shared" si="5"/>
        <v>1959</v>
      </c>
      <c r="R14" s="36">
        <f t="shared" si="6"/>
        <v>1036</v>
      </c>
      <c r="S14" s="37">
        <f t="shared" si="7"/>
        <v>923</v>
      </c>
      <c r="T14" s="37">
        <f t="shared" si="7"/>
        <v>1959</v>
      </c>
    </row>
    <row r="15" spans="1:20" ht="12.75">
      <c r="A15" s="4" t="s">
        <v>133</v>
      </c>
      <c r="B15" s="11">
        <v>37</v>
      </c>
      <c r="C15" s="12">
        <v>37</v>
      </c>
      <c r="D15" s="11">
        <v>36</v>
      </c>
      <c r="E15" s="12">
        <v>54</v>
      </c>
      <c r="F15" s="11">
        <f t="shared" si="0"/>
        <v>73</v>
      </c>
      <c r="G15" s="12">
        <f t="shared" si="1"/>
        <v>91</v>
      </c>
      <c r="H15" s="13">
        <f t="shared" si="2"/>
        <v>164</v>
      </c>
      <c r="I15" s="11">
        <v>0</v>
      </c>
      <c r="J15" s="12">
        <v>0</v>
      </c>
      <c r="K15" s="11">
        <v>0</v>
      </c>
      <c r="L15" s="12">
        <v>0</v>
      </c>
      <c r="M15" s="11">
        <v>0</v>
      </c>
      <c r="N15" s="12">
        <v>0</v>
      </c>
      <c r="O15" s="11">
        <f t="shared" si="3"/>
        <v>0</v>
      </c>
      <c r="P15" s="12">
        <f t="shared" si="4"/>
        <v>0</v>
      </c>
      <c r="Q15" s="13">
        <f t="shared" si="5"/>
        <v>0</v>
      </c>
      <c r="R15" s="11">
        <f t="shared" si="6"/>
        <v>73</v>
      </c>
      <c r="S15" s="12">
        <f t="shared" si="7"/>
        <v>91</v>
      </c>
      <c r="T15" s="13">
        <f t="shared" si="7"/>
        <v>164</v>
      </c>
    </row>
    <row r="16" spans="1:20" ht="12.75">
      <c r="A16" s="4" t="s">
        <v>120</v>
      </c>
      <c r="B16" s="11">
        <v>427</v>
      </c>
      <c r="C16" s="12">
        <v>469</v>
      </c>
      <c r="D16" s="11">
        <v>355</v>
      </c>
      <c r="E16" s="12">
        <v>437</v>
      </c>
      <c r="F16" s="11">
        <f t="shared" si="0"/>
        <v>782</v>
      </c>
      <c r="G16" s="12">
        <f t="shared" si="1"/>
        <v>906</v>
      </c>
      <c r="H16" s="13">
        <f t="shared" si="2"/>
        <v>1688</v>
      </c>
      <c r="I16" s="11">
        <v>51</v>
      </c>
      <c r="J16" s="12">
        <v>82</v>
      </c>
      <c r="K16" s="11">
        <v>64</v>
      </c>
      <c r="L16" s="12">
        <v>101</v>
      </c>
      <c r="M16" s="11">
        <v>0</v>
      </c>
      <c r="N16" s="12">
        <v>0</v>
      </c>
      <c r="O16" s="11">
        <f t="shared" si="3"/>
        <v>115</v>
      </c>
      <c r="P16" s="12">
        <f t="shared" si="4"/>
        <v>183</v>
      </c>
      <c r="Q16" s="13">
        <f t="shared" si="5"/>
        <v>298</v>
      </c>
      <c r="R16" s="11">
        <f t="shared" si="6"/>
        <v>897</v>
      </c>
      <c r="S16" s="12">
        <f t="shared" si="7"/>
        <v>1089</v>
      </c>
      <c r="T16" s="13">
        <f t="shared" si="7"/>
        <v>1986</v>
      </c>
    </row>
    <row r="17" spans="1:20" ht="12.75">
      <c r="A17" s="4" t="s">
        <v>134</v>
      </c>
      <c r="B17" s="11">
        <v>0</v>
      </c>
      <c r="C17" s="12">
        <v>0</v>
      </c>
      <c r="D17" s="11">
        <v>0</v>
      </c>
      <c r="E17" s="12">
        <v>0</v>
      </c>
      <c r="F17" s="11">
        <f t="shared" si="0"/>
        <v>0</v>
      </c>
      <c r="G17" s="12">
        <f t="shared" si="1"/>
        <v>0</v>
      </c>
      <c r="H17" s="13">
        <f t="shared" si="2"/>
        <v>0</v>
      </c>
      <c r="I17" s="11">
        <v>1</v>
      </c>
      <c r="J17" s="12">
        <v>1</v>
      </c>
      <c r="K17" s="11">
        <v>0</v>
      </c>
      <c r="L17" s="12">
        <v>4</v>
      </c>
      <c r="M17" s="11">
        <v>0</v>
      </c>
      <c r="N17" s="12">
        <v>0</v>
      </c>
      <c r="O17" s="11">
        <f t="shared" si="3"/>
        <v>1</v>
      </c>
      <c r="P17" s="12">
        <f t="shared" si="4"/>
        <v>5</v>
      </c>
      <c r="Q17" s="13">
        <f t="shared" si="5"/>
        <v>6</v>
      </c>
      <c r="R17" s="11">
        <f t="shared" si="6"/>
        <v>1</v>
      </c>
      <c r="S17" s="12">
        <f t="shared" si="7"/>
        <v>5</v>
      </c>
      <c r="T17" s="13">
        <f t="shared" si="7"/>
        <v>6</v>
      </c>
    </row>
    <row r="18" spans="1:20" ht="12.75">
      <c r="A18" s="4" t="s">
        <v>135</v>
      </c>
      <c r="B18" s="11">
        <v>0</v>
      </c>
      <c r="C18" s="12">
        <v>0</v>
      </c>
      <c r="D18" s="11">
        <v>0</v>
      </c>
      <c r="E18" s="12">
        <v>0</v>
      </c>
      <c r="F18" s="11">
        <f t="shared" si="0"/>
        <v>0</v>
      </c>
      <c r="G18" s="12">
        <f t="shared" si="1"/>
        <v>0</v>
      </c>
      <c r="H18" s="13">
        <f t="shared" si="2"/>
        <v>0</v>
      </c>
      <c r="I18" s="11">
        <v>10</v>
      </c>
      <c r="J18" s="12">
        <v>9</v>
      </c>
      <c r="K18" s="11">
        <v>11</v>
      </c>
      <c r="L18" s="12">
        <v>8</v>
      </c>
      <c r="M18" s="11">
        <v>0</v>
      </c>
      <c r="N18" s="12">
        <v>0</v>
      </c>
      <c r="O18" s="11">
        <f t="shared" si="3"/>
        <v>21</v>
      </c>
      <c r="P18" s="12">
        <f t="shared" si="4"/>
        <v>17</v>
      </c>
      <c r="Q18" s="13">
        <f t="shared" si="5"/>
        <v>38</v>
      </c>
      <c r="R18" s="11">
        <f t="shared" si="6"/>
        <v>21</v>
      </c>
      <c r="S18" s="12">
        <f t="shared" si="7"/>
        <v>17</v>
      </c>
      <c r="T18" s="13">
        <f t="shared" si="7"/>
        <v>38</v>
      </c>
    </row>
    <row r="19" spans="1:20" ht="12.75">
      <c r="A19" s="4" t="s">
        <v>136</v>
      </c>
      <c r="B19" s="11">
        <v>0</v>
      </c>
      <c r="C19" s="12">
        <v>0</v>
      </c>
      <c r="D19" s="11">
        <v>0</v>
      </c>
      <c r="E19" s="12">
        <v>0</v>
      </c>
      <c r="F19" s="11">
        <f t="shared" si="0"/>
        <v>0</v>
      </c>
      <c r="G19" s="12">
        <f t="shared" si="1"/>
        <v>0</v>
      </c>
      <c r="H19" s="13">
        <f t="shared" si="2"/>
        <v>0</v>
      </c>
      <c r="I19" s="11">
        <v>120</v>
      </c>
      <c r="J19" s="12">
        <v>150</v>
      </c>
      <c r="K19" s="11">
        <v>151</v>
      </c>
      <c r="L19" s="12">
        <v>167</v>
      </c>
      <c r="M19" s="11">
        <v>0</v>
      </c>
      <c r="N19" s="12">
        <v>0</v>
      </c>
      <c r="O19" s="11">
        <f t="shared" si="3"/>
        <v>271</v>
      </c>
      <c r="P19" s="12">
        <f t="shared" si="4"/>
        <v>317</v>
      </c>
      <c r="Q19" s="13">
        <f t="shared" si="5"/>
        <v>588</v>
      </c>
      <c r="R19" s="11">
        <f t="shared" si="6"/>
        <v>271</v>
      </c>
      <c r="S19" s="12">
        <f t="shared" si="7"/>
        <v>317</v>
      </c>
      <c r="T19" s="13">
        <f t="shared" si="7"/>
        <v>588</v>
      </c>
    </row>
    <row r="20" spans="1:20" ht="12.75">
      <c r="A20" s="4" t="s">
        <v>137</v>
      </c>
      <c r="B20" s="11">
        <v>702</v>
      </c>
      <c r="C20" s="12">
        <v>3204</v>
      </c>
      <c r="D20" s="11">
        <v>656</v>
      </c>
      <c r="E20" s="12">
        <v>2762</v>
      </c>
      <c r="F20" s="11">
        <f t="shared" si="0"/>
        <v>1358</v>
      </c>
      <c r="G20" s="12">
        <f t="shared" si="1"/>
        <v>5966</v>
      </c>
      <c r="H20" s="13">
        <f t="shared" si="2"/>
        <v>7324</v>
      </c>
      <c r="I20" s="11">
        <v>788</v>
      </c>
      <c r="J20" s="12">
        <v>2809</v>
      </c>
      <c r="K20" s="11">
        <v>674</v>
      </c>
      <c r="L20" s="12">
        <v>2521</v>
      </c>
      <c r="M20" s="11">
        <v>0</v>
      </c>
      <c r="N20" s="12">
        <v>0</v>
      </c>
      <c r="O20" s="11">
        <f t="shared" si="3"/>
        <v>1462</v>
      </c>
      <c r="P20" s="12">
        <f t="shared" si="4"/>
        <v>5330</v>
      </c>
      <c r="Q20" s="13">
        <f t="shared" si="5"/>
        <v>6792</v>
      </c>
      <c r="R20" s="11">
        <f t="shared" si="6"/>
        <v>2820</v>
      </c>
      <c r="S20" s="12">
        <f t="shared" si="7"/>
        <v>11296</v>
      </c>
      <c r="T20" s="13">
        <f t="shared" si="7"/>
        <v>14116</v>
      </c>
    </row>
    <row r="21" spans="1:20" ht="12.75">
      <c r="A21" s="4" t="s">
        <v>122</v>
      </c>
      <c r="B21" s="11">
        <v>2118</v>
      </c>
      <c r="C21" s="12">
        <v>3134</v>
      </c>
      <c r="D21" s="11">
        <v>1882</v>
      </c>
      <c r="E21" s="12">
        <v>2896</v>
      </c>
      <c r="F21" s="11">
        <f t="shared" si="0"/>
        <v>4000</v>
      </c>
      <c r="G21" s="12">
        <f t="shared" si="1"/>
        <v>6030</v>
      </c>
      <c r="H21" s="13">
        <f t="shared" si="2"/>
        <v>10030</v>
      </c>
      <c r="I21" s="11">
        <v>0</v>
      </c>
      <c r="J21" s="12">
        <v>0</v>
      </c>
      <c r="K21" s="11">
        <v>0</v>
      </c>
      <c r="L21" s="12">
        <v>0</v>
      </c>
      <c r="M21" s="11">
        <v>0</v>
      </c>
      <c r="N21" s="12">
        <v>0</v>
      </c>
      <c r="O21" s="11">
        <f t="shared" si="3"/>
        <v>0</v>
      </c>
      <c r="P21" s="12">
        <f t="shared" si="4"/>
        <v>0</v>
      </c>
      <c r="Q21" s="13">
        <f t="shared" si="5"/>
        <v>0</v>
      </c>
      <c r="R21" s="11">
        <f t="shared" si="6"/>
        <v>4000</v>
      </c>
      <c r="S21" s="12">
        <f t="shared" si="7"/>
        <v>6030</v>
      </c>
      <c r="T21" s="13">
        <f t="shared" si="7"/>
        <v>10030</v>
      </c>
    </row>
    <row r="22" spans="1:20" ht="12.75">
      <c r="A22" s="4" t="s">
        <v>138</v>
      </c>
      <c r="B22" s="11">
        <v>0</v>
      </c>
      <c r="C22" s="12">
        <v>0</v>
      </c>
      <c r="D22" s="11">
        <v>0</v>
      </c>
      <c r="E22" s="12">
        <v>0</v>
      </c>
      <c r="F22" s="11">
        <f t="shared" si="0"/>
        <v>0</v>
      </c>
      <c r="G22" s="12">
        <f t="shared" si="1"/>
        <v>0</v>
      </c>
      <c r="H22" s="13">
        <f t="shared" si="2"/>
        <v>0</v>
      </c>
      <c r="I22" s="11">
        <v>254</v>
      </c>
      <c r="J22" s="12">
        <v>607</v>
      </c>
      <c r="K22" s="11">
        <v>208</v>
      </c>
      <c r="L22" s="12">
        <v>595</v>
      </c>
      <c r="M22" s="11">
        <v>0</v>
      </c>
      <c r="N22" s="12">
        <v>0</v>
      </c>
      <c r="O22" s="11">
        <f t="shared" si="3"/>
        <v>462</v>
      </c>
      <c r="P22" s="12">
        <f t="shared" si="4"/>
        <v>1202</v>
      </c>
      <c r="Q22" s="13">
        <f t="shared" si="5"/>
        <v>1664</v>
      </c>
      <c r="R22" s="11">
        <f t="shared" si="6"/>
        <v>462</v>
      </c>
      <c r="S22" s="12">
        <f t="shared" si="7"/>
        <v>1202</v>
      </c>
      <c r="T22" s="13">
        <f t="shared" si="7"/>
        <v>1664</v>
      </c>
    </row>
    <row r="23" spans="1:20" ht="12.75">
      <c r="A23" s="4" t="s">
        <v>139</v>
      </c>
      <c r="B23" s="11">
        <v>0</v>
      </c>
      <c r="C23" s="12">
        <v>0</v>
      </c>
      <c r="D23" s="11">
        <v>0</v>
      </c>
      <c r="E23" s="12">
        <v>0</v>
      </c>
      <c r="F23" s="11">
        <f t="shared" si="0"/>
        <v>0</v>
      </c>
      <c r="G23" s="12">
        <f t="shared" si="1"/>
        <v>0</v>
      </c>
      <c r="H23" s="13">
        <f t="shared" si="2"/>
        <v>0</v>
      </c>
      <c r="I23" s="11">
        <v>273</v>
      </c>
      <c r="J23" s="12">
        <v>507</v>
      </c>
      <c r="K23" s="11">
        <v>252</v>
      </c>
      <c r="L23" s="12">
        <v>576</v>
      </c>
      <c r="M23" s="11">
        <v>0</v>
      </c>
      <c r="N23" s="12">
        <v>0</v>
      </c>
      <c r="O23" s="11">
        <f t="shared" si="3"/>
        <v>525</v>
      </c>
      <c r="P23" s="12">
        <f t="shared" si="4"/>
        <v>1083</v>
      </c>
      <c r="Q23" s="13">
        <f t="shared" si="5"/>
        <v>1608</v>
      </c>
      <c r="R23" s="11">
        <f t="shared" si="6"/>
        <v>525</v>
      </c>
      <c r="S23" s="12">
        <f t="shared" si="7"/>
        <v>1083</v>
      </c>
      <c r="T23" s="13">
        <f t="shared" si="7"/>
        <v>1608</v>
      </c>
    </row>
    <row r="24" spans="1:20" ht="12.75">
      <c r="A24" s="4" t="s">
        <v>140</v>
      </c>
      <c r="B24" s="11">
        <v>0</v>
      </c>
      <c r="C24" s="12">
        <v>0</v>
      </c>
      <c r="D24" s="11">
        <v>0</v>
      </c>
      <c r="E24" s="12">
        <v>0</v>
      </c>
      <c r="F24" s="11">
        <f t="shared" si="0"/>
        <v>0</v>
      </c>
      <c r="G24" s="12">
        <f t="shared" si="1"/>
        <v>0</v>
      </c>
      <c r="H24" s="13">
        <f t="shared" si="2"/>
        <v>0</v>
      </c>
      <c r="I24" s="11">
        <v>644</v>
      </c>
      <c r="J24" s="12">
        <v>926</v>
      </c>
      <c r="K24" s="11">
        <v>593</v>
      </c>
      <c r="L24" s="12">
        <v>932</v>
      </c>
      <c r="M24" s="11">
        <v>0</v>
      </c>
      <c r="N24" s="12">
        <v>0</v>
      </c>
      <c r="O24" s="11">
        <f t="shared" si="3"/>
        <v>1237</v>
      </c>
      <c r="P24" s="12">
        <f t="shared" si="4"/>
        <v>1858</v>
      </c>
      <c r="Q24" s="13">
        <f t="shared" si="5"/>
        <v>3095</v>
      </c>
      <c r="R24" s="11">
        <f t="shared" si="6"/>
        <v>1237</v>
      </c>
      <c r="S24" s="12">
        <f t="shared" si="7"/>
        <v>1858</v>
      </c>
      <c r="T24" s="13">
        <f t="shared" si="7"/>
        <v>3095</v>
      </c>
    </row>
    <row r="25" spans="1:20" ht="12.75">
      <c r="A25" s="4" t="s">
        <v>141</v>
      </c>
      <c r="B25" s="11">
        <v>0</v>
      </c>
      <c r="C25" s="12">
        <v>0</v>
      </c>
      <c r="D25" s="11">
        <v>0</v>
      </c>
      <c r="E25" s="12">
        <v>0</v>
      </c>
      <c r="F25" s="11">
        <f t="shared" si="0"/>
        <v>0</v>
      </c>
      <c r="G25" s="12">
        <f t="shared" si="1"/>
        <v>0</v>
      </c>
      <c r="H25" s="13">
        <f t="shared" si="2"/>
        <v>0</v>
      </c>
      <c r="I25" s="11">
        <v>3</v>
      </c>
      <c r="J25" s="12">
        <v>0</v>
      </c>
      <c r="K25" s="11">
        <v>2</v>
      </c>
      <c r="L25" s="12">
        <v>0</v>
      </c>
      <c r="M25" s="11">
        <v>0</v>
      </c>
      <c r="N25" s="12">
        <v>0</v>
      </c>
      <c r="O25" s="11">
        <f t="shared" si="3"/>
        <v>5</v>
      </c>
      <c r="P25" s="12">
        <f t="shared" si="4"/>
        <v>0</v>
      </c>
      <c r="Q25" s="13">
        <f t="shared" si="5"/>
        <v>5</v>
      </c>
      <c r="R25" s="11">
        <f t="shared" si="6"/>
        <v>5</v>
      </c>
      <c r="S25" s="12">
        <f t="shared" si="7"/>
        <v>0</v>
      </c>
      <c r="T25" s="13">
        <f t="shared" si="7"/>
        <v>5</v>
      </c>
    </row>
    <row r="26" spans="1:20" ht="12.75">
      <c r="A26" s="4" t="s">
        <v>142</v>
      </c>
      <c r="B26" s="11">
        <v>0</v>
      </c>
      <c r="C26" s="12">
        <v>0</v>
      </c>
      <c r="D26" s="11">
        <v>0</v>
      </c>
      <c r="E26" s="12">
        <v>0</v>
      </c>
      <c r="F26" s="11">
        <f t="shared" si="0"/>
        <v>0</v>
      </c>
      <c r="G26" s="12">
        <f t="shared" si="1"/>
        <v>0</v>
      </c>
      <c r="H26" s="13">
        <f t="shared" si="2"/>
        <v>0</v>
      </c>
      <c r="I26" s="11">
        <v>546</v>
      </c>
      <c r="J26" s="12">
        <v>854</v>
      </c>
      <c r="K26" s="11">
        <v>524</v>
      </c>
      <c r="L26" s="12">
        <v>863</v>
      </c>
      <c r="M26" s="11">
        <v>0</v>
      </c>
      <c r="N26" s="12">
        <v>0</v>
      </c>
      <c r="O26" s="11">
        <f t="shared" si="3"/>
        <v>1070</v>
      </c>
      <c r="P26" s="12">
        <f t="shared" si="4"/>
        <v>1717</v>
      </c>
      <c r="Q26" s="13">
        <f t="shared" si="5"/>
        <v>2787</v>
      </c>
      <c r="R26" s="11">
        <f t="shared" si="6"/>
        <v>1070</v>
      </c>
      <c r="S26" s="12">
        <f t="shared" si="7"/>
        <v>1717</v>
      </c>
      <c r="T26" s="13">
        <f t="shared" si="7"/>
        <v>2787</v>
      </c>
    </row>
    <row r="27" spans="1:20" ht="12.75">
      <c r="A27" s="4" t="s">
        <v>143</v>
      </c>
      <c r="B27" s="11">
        <v>0</v>
      </c>
      <c r="C27" s="12">
        <v>0</v>
      </c>
      <c r="D27" s="11">
        <v>0</v>
      </c>
      <c r="E27" s="12">
        <v>0</v>
      </c>
      <c r="F27" s="11">
        <f t="shared" si="0"/>
        <v>0</v>
      </c>
      <c r="G27" s="12">
        <f t="shared" si="1"/>
        <v>0</v>
      </c>
      <c r="H27" s="13">
        <f t="shared" si="2"/>
        <v>0</v>
      </c>
      <c r="I27" s="11">
        <v>44</v>
      </c>
      <c r="J27" s="12">
        <v>84</v>
      </c>
      <c r="K27" s="11">
        <v>46</v>
      </c>
      <c r="L27" s="12">
        <v>110</v>
      </c>
      <c r="M27" s="11">
        <v>0</v>
      </c>
      <c r="N27" s="12">
        <v>0</v>
      </c>
      <c r="O27" s="11">
        <f t="shared" si="3"/>
        <v>90</v>
      </c>
      <c r="P27" s="12">
        <f t="shared" si="4"/>
        <v>194</v>
      </c>
      <c r="Q27" s="13">
        <f t="shared" si="5"/>
        <v>284</v>
      </c>
      <c r="R27" s="11">
        <f t="shared" si="6"/>
        <v>90</v>
      </c>
      <c r="S27" s="12">
        <f t="shared" si="7"/>
        <v>194</v>
      </c>
      <c r="T27" s="13">
        <f t="shared" si="7"/>
        <v>284</v>
      </c>
    </row>
    <row r="28" spans="1:20" ht="12.75">
      <c r="A28" s="4" t="s">
        <v>123</v>
      </c>
      <c r="B28" s="11">
        <v>110</v>
      </c>
      <c r="C28" s="12">
        <v>146</v>
      </c>
      <c r="D28" s="11">
        <v>98</v>
      </c>
      <c r="E28" s="12">
        <v>151</v>
      </c>
      <c r="F28" s="11">
        <f t="shared" si="0"/>
        <v>208</v>
      </c>
      <c r="G28" s="12">
        <f t="shared" si="1"/>
        <v>297</v>
      </c>
      <c r="H28" s="13">
        <f t="shared" si="2"/>
        <v>505</v>
      </c>
      <c r="I28" s="11">
        <v>57</v>
      </c>
      <c r="J28" s="12">
        <v>162</v>
      </c>
      <c r="K28" s="11">
        <v>69</v>
      </c>
      <c r="L28" s="12">
        <v>101</v>
      </c>
      <c r="M28" s="11">
        <v>0</v>
      </c>
      <c r="N28" s="12">
        <v>0</v>
      </c>
      <c r="O28" s="11">
        <f t="shared" si="3"/>
        <v>126</v>
      </c>
      <c r="P28" s="12">
        <f t="shared" si="4"/>
        <v>263</v>
      </c>
      <c r="Q28" s="13">
        <f t="shared" si="5"/>
        <v>389</v>
      </c>
      <c r="R28" s="11">
        <f t="shared" si="6"/>
        <v>334</v>
      </c>
      <c r="S28" s="12">
        <f t="shared" si="7"/>
        <v>560</v>
      </c>
      <c r="T28" s="13">
        <f t="shared" si="7"/>
        <v>894</v>
      </c>
    </row>
    <row r="29" spans="1:20" ht="12.75">
      <c r="A29" s="4" t="s">
        <v>144</v>
      </c>
      <c r="B29" s="11">
        <v>306</v>
      </c>
      <c r="C29" s="12">
        <v>172</v>
      </c>
      <c r="D29" s="11">
        <v>243</v>
      </c>
      <c r="E29" s="12">
        <v>187</v>
      </c>
      <c r="F29" s="11">
        <f t="shared" si="0"/>
        <v>549</v>
      </c>
      <c r="G29" s="12">
        <f t="shared" si="1"/>
        <v>359</v>
      </c>
      <c r="H29" s="13">
        <f t="shared" si="2"/>
        <v>908</v>
      </c>
      <c r="I29" s="11">
        <v>210</v>
      </c>
      <c r="J29" s="12">
        <v>119</v>
      </c>
      <c r="K29" s="11">
        <v>250</v>
      </c>
      <c r="L29" s="12">
        <v>108</v>
      </c>
      <c r="M29" s="11">
        <v>0</v>
      </c>
      <c r="N29" s="12">
        <v>0</v>
      </c>
      <c r="O29" s="11">
        <f t="shared" si="3"/>
        <v>460</v>
      </c>
      <c r="P29" s="12">
        <f t="shared" si="4"/>
        <v>227</v>
      </c>
      <c r="Q29" s="13">
        <f t="shared" si="5"/>
        <v>687</v>
      </c>
      <c r="R29" s="11">
        <f t="shared" si="6"/>
        <v>1009</v>
      </c>
      <c r="S29" s="12">
        <f t="shared" si="7"/>
        <v>586</v>
      </c>
      <c r="T29" s="13">
        <f t="shared" si="7"/>
        <v>1595</v>
      </c>
    </row>
    <row r="30" spans="1:20" ht="12.75">
      <c r="A30" s="4" t="s">
        <v>145</v>
      </c>
      <c r="B30" s="11">
        <v>5464</v>
      </c>
      <c r="C30" s="12">
        <v>4907</v>
      </c>
      <c r="D30" s="11">
        <v>4662</v>
      </c>
      <c r="E30" s="12">
        <v>4277</v>
      </c>
      <c r="F30" s="11">
        <f t="shared" si="0"/>
        <v>10126</v>
      </c>
      <c r="G30" s="12">
        <f t="shared" si="1"/>
        <v>9184</v>
      </c>
      <c r="H30" s="13">
        <f t="shared" si="2"/>
        <v>19310</v>
      </c>
      <c r="I30" s="11">
        <v>0</v>
      </c>
      <c r="J30" s="12">
        <v>0</v>
      </c>
      <c r="K30" s="11">
        <v>0</v>
      </c>
      <c r="L30" s="12">
        <v>0</v>
      </c>
      <c r="M30" s="11">
        <v>0</v>
      </c>
      <c r="N30" s="12">
        <v>0</v>
      </c>
      <c r="O30" s="11">
        <f t="shared" si="3"/>
        <v>0</v>
      </c>
      <c r="P30" s="12">
        <f t="shared" si="4"/>
        <v>0</v>
      </c>
      <c r="Q30" s="13">
        <f t="shared" si="5"/>
        <v>0</v>
      </c>
      <c r="R30" s="11">
        <f t="shared" si="6"/>
        <v>10126</v>
      </c>
      <c r="S30" s="12">
        <f t="shared" si="7"/>
        <v>9184</v>
      </c>
      <c r="T30" s="13">
        <f t="shared" si="7"/>
        <v>19310</v>
      </c>
    </row>
    <row r="31" spans="1:20" ht="12.75">
      <c r="A31" s="4" t="s">
        <v>146</v>
      </c>
      <c r="B31" s="11">
        <v>8</v>
      </c>
      <c r="C31" s="12">
        <v>10</v>
      </c>
      <c r="D31" s="11">
        <v>10</v>
      </c>
      <c r="E31" s="12">
        <v>4</v>
      </c>
      <c r="F31" s="11">
        <f t="shared" si="0"/>
        <v>18</v>
      </c>
      <c r="G31" s="12">
        <f t="shared" si="1"/>
        <v>14</v>
      </c>
      <c r="H31" s="13">
        <f t="shared" si="2"/>
        <v>32</v>
      </c>
      <c r="I31" s="11">
        <v>6</v>
      </c>
      <c r="J31" s="12">
        <v>0</v>
      </c>
      <c r="K31" s="11">
        <v>4</v>
      </c>
      <c r="L31" s="12">
        <v>1</v>
      </c>
      <c r="M31" s="11">
        <v>0</v>
      </c>
      <c r="N31" s="12">
        <v>0</v>
      </c>
      <c r="O31" s="11">
        <f t="shared" si="3"/>
        <v>10</v>
      </c>
      <c r="P31" s="12">
        <f t="shared" si="4"/>
        <v>1</v>
      </c>
      <c r="Q31" s="13">
        <f t="shared" si="5"/>
        <v>11</v>
      </c>
      <c r="R31" s="11">
        <f t="shared" si="6"/>
        <v>28</v>
      </c>
      <c r="S31" s="12">
        <f t="shared" si="7"/>
        <v>15</v>
      </c>
      <c r="T31" s="13">
        <f t="shared" si="7"/>
        <v>43</v>
      </c>
    </row>
    <row r="32" spans="1:20" ht="12.75">
      <c r="A32" s="4" t="s">
        <v>147</v>
      </c>
      <c r="B32" s="11">
        <v>0</v>
      </c>
      <c r="C32" s="12">
        <v>0</v>
      </c>
      <c r="D32" s="11">
        <v>0</v>
      </c>
      <c r="E32" s="12">
        <v>0</v>
      </c>
      <c r="F32" s="11">
        <f t="shared" si="0"/>
        <v>0</v>
      </c>
      <c r="G32" s="12">
        <f t="shared" si="1"/>
        <v>0</v>
      </c>
      <c r="H32" s="13">
        <f t="shared" si="2"/>
        <v>0</v>
      </c>
      <c r="I32" s="11">
        <v>3563</v>
      </c>
      <c r="J32" s="12">
        <v>3084</v>
      </c>
      <c r="K32" s="11">
        <v>3237</v>
      </c>
      <c r="L32" s="12">
        <v>2849</v>
      </c>
      <c r="M32" s="11">
        <v>0</v>
      </c>
      <c r="N32" s="12">
        <v>0</v>
      </c>
      <c r="O32" s="11">
        <f t="shared" si="3"/>
        <v>6800</v>
      </c>
      <c r="P32" s="12">
        <f t="shared" si="4"/>
        <v>5933</v>
      </c>
      <c r="Q32" s="13">
        <f t="shared" si="5"/>
        <v>12733</v>
      </c>
      <c r="R32" s="11">
        <f t="shared" si="6"/>
        <v>6800</v>
      </c>
      <c r="S32" s="12">
        <f t="shared" si="7"/>
        <v>5933</v>
      </c>
      <c r="T32" s="13">
        <f t="shared" si="7"/>
        <v>12733</v>
      </c>
    </row>
    <row r="33" spans="1:20" ht="12.75">
      <c r="A33" s="4" t="s">
        <v>148</v>
      </c>
      <c r="B33" s="11">
        <v>0</v>
      </c>
      <c r="C33" s="12">
        <v>0</v>
      </c>
      <c r="D33" s="11">
        <v>0</v>
      </c>
      <c r="E33" s="12">
        <v>0</v>
      </c>
      <c r="F33" s="11">
        <f t="shared" si="0"/>
        <v>0</v>
      </c>
      <c r="G33" s="12">
        <f t="shared" si="1"/>
        <v>0</v>
      </c>
      <c r="H33" s="13">
        <f t="shared" si="2"/>
        <v>0</v>
      </c>
      <c r="I33" s="11">
        <v>1</v>
      </c>
      <c r="J33" s="12">
        <v>1</v>
      </c>
      <c r="K33" s="11">
        <v>0</v>
      </c>
      <c r="L33" s="12">
        <v>1</v>
      </c>
      <c r="M33" s="11">
        <v>0</v>
      </c>
      <c r="N33" s="12">
        <v>0</v>
      </c>
      <c r="O33" s="11">
        <f t="shared" si="3"/>
        <v>1</v>
      </c>
      <c r="P33" s="12">
        <f t="shared" si="4"/>
        <v>2</v>
      </c>
      <c r="Q33" s="13">
        <f t="shared" si="5"/>
        <v>3</v>
      </c>
      <c r="R33" s="11">
        <f t="shared" si="6"/>
        <v>1</v>
      </c>
      <c r="S33" s="12">
        <f t="shared" si="7"/>
        <v>2</v>
      </c>
      <c r="T33" s="13">
        <f t="shared" si="7"/>
        <v>3</v>
      </c>
    </row>
    <row r="34" spans="1:20" ht="12.75">
      <c r="A34" s="4" t="s">
        <v>126</v>
      </c>
      <c r="B34" s="11">
        <v>13</v>
      </c>
      <c r="C34" s="12">
        <v>43</v>
      </c>
      <c r="D34" s="11">
        <v>22</v>
      </c>
      <c r="E34" s="12">
        <v>39</v>
      </c>
      <c r="F34" s="11">
        <f t="shared" si="0"/>
        <v>35</v>
      </c>
      <c r="G34" s="12">
        <f t="shared" si="1"/>
        <v>82</v>
      </c>
      <c r="H34" s="13">
        <f t="shared" si="2"/>
        <v>117</v>
      </c>
      <c r="I34" s="11">
        <v>13</v>
      </c>
      <c r="J34" s="12">
        <v>42</v>
      </c>
      <c r="K34" s="11">
        <v>11</v>
      </c>
      <c r="L34" s="12">
        <v>29</v>
      </c>
      <c r="M34" s="11">
        <v>0</v>
      </c>
      <c r="N34" s="12">
        <v>0</v>
      </c>
      <c r="O34" s="11">
        <f t="shared" si="3"/>
        <v>24</v>
      </c>
      <c r="P34" s="12">
        <f t="shared" si="4"/>
        <v>71</v>
      </c>
      <c r="Q34" s="13">
        <f t="shared" si="5"/>
        <v>95</v>
      </c>
      <c r="R34" s="11">
        <f t="shared" si="6"/>
        <v>59</v>
      </c>
      <c r="S34" s="12">
        <f t="shared" si="7"/>
        <v>153</v>
      </c>
      <c r="T34" s="13">
        <f t="shared" si="7"/>
        <v>212</v>
      </c>
    </row>
    <row r="35" spans="1:20" s="21" customFormat="1" ht="12.75">
      <c r="A35" s="16" t="s">
        <v>27</v>
      </c>
      <c r="B35" s="17">
        <f>SUM(B10:B34)</f>
        <v>12781</v>
      </c>
      <c r="C35" s="18">
        <f aca="true" t="shared" si="8" ref="C35:T35">SUM(C10:C34)</f>
        <v>15773</v>
      </c>
      <c r="D35" s="17">
        <f t="shared" si="8"/>
        <v>11039</v>
      </c>
      <c r="E35" s="18">
        <f t="shared" si="8"/>
        <v>13962</v>
      </c>
      <c r="F35" s="17">
        <f t="shared" si="8"/>
        <v>23820</v>
      </c>
      <c r="G35" s="18">
        <f>SUM(G10:G34)</f>
        <v>29735</v>
      </c>
      <c r="H35" s="18">
        <f t="shared" si="8"/>
        <v>53555</v>
      </c>
      <c r="I35" s="17">
        <f t="shared" si="8"/>
        <v>9114</v>
      </c>
      <c r="J35" s="18">
        <f t="shared" si="8"/>
        <v>12295</v>
      </c>
      <c r="K35" s="17">
        <f t="shared" si="8"/>
        <v>8457</v>
      </c>
      <c r="L35" s="18">
        <f t="shared" si="8"/>
        <v>11677</v>
      </c>
      <c r="M35" s="17">
        <f t="shared" si="8"/>
        <v>15</v>
      </c>
      <c r="N35" s="18">
        <f t="shared" si="8"/>
        <v>23</v>
      </c>
      <c r="O35" s="17">
        <f t="shared" si="8"/>
        <v>17586</v>
      </c>
      <c r="P35" s="18">
        <f t="shared" si="8"/>
        <v>23995</v>
      </c>
      <c r="Q35" s="18">
        <f t="shared" si="8"/>
        <v>41581</v>
      </c>
      <c r="R35" s="17">
        <f t="shared" si="8"/>
        <v>41406</v>
      </c>
      <c r="S35" s="18">
        <f t="shared" si="8"/>
        <v>53730</v>
      </c>
      <c r="T35" s="18">
        <f t="shared" si="8"/>
        <v>95136</v>
      </c>
    </row>
    <row r="47" spans="9:10" ht="12.75">
      <c r="I47" s="88"/>
      <c r="J47" s="88"/>
    </row>
    <row r="48" spans="9:13" ht="12.75">
      <c r="I48" s="88"/>
      <c r="J48" s="88"/>
      <c r="K48" s="88"/>
      <c r="L48" s="88"/>
      <c r="M48" s="88"/>
    </row>
    <row r="49" spans="9:12" ht="12.75">
      <c r="I49" s="88"/>
      <c r="J49" s="88"/>
      <c r="K49" s="88"/>
      <c r="L49" s="88"/>
    </row>
    <row r="50" spans="10:12" ht="12.75">
      <c r="J50" s="88"/>
      <c r="K50" s="88"/>
      <c r="L50" s="88"/>
    </row>
    <row r="51" spans="10:12" ht="12.75">
      <c r="J51" s="88"/>
      <c r="K51" s="88"/>
      <c r="L51" s="88"/>
    </row>
    <row r="52" spans="8:13" ht="12.75">
      <c r="H52" s="88"/>
      <c r="I52" s="88"/>
      <c r="J52" s="88"/>
      <c r="K52" s="88"/>
      <c r="L52" s="88"/>
      <c r="M52" s="88"/>
    </row>
    <row r="53" spans="8:12" ht="12.75">
      <c r="H53" s="88"/>
      <c r="I53" s="88"/>
      <c r="J53" s="88"/>
      <c r="K53" s="88"/>
      <c r="L53" s="88"/>
    </row>
    <row r="54" spans="10:12" ht="12.75">
      <c r="J54" s="88"/>
      <c r="K54" s="88"/>
      <c r="L54" s="88"/>
    </row>
    <row r="55" spans="10:12" ht="12.75">
      <c r="J55" s="88"/>
      <c r="K55" s="88"/>
      <c r="L55" s="88"/>
    </row>
    <row r="56" spans="10:12" ht="12.75">
      <c r="J56" s="88"/>
      <c r="K56" s="88"/>
      <c r="L56" s="88"/>
    </row>
    <row r="57" spans="10:12" ht="12.75">
      <c r="J57" s="88"/>
      <c r="K57" s="88"/>
      <c r="L57" s="88"/>
    </row>
    <row r="58" spans="8:13" ht="12.75">
      <c r="H58" s="88"/>
      <c r="I58" s="88"/>
      <c r="J58" s="88"/>
      <c r="K58" s="88"/>
      <c r="L58" s="88"/>
      <c r="M58" s="88"/>
    </row>
    <row r="59" spans="8:12" ht="12.75">
      <c r="H59" s="88"/>
      <c r="I59" s="88"/>
      <c r="J59" s="88"/>
      <c r="K59" s="88"/>
      <c r="L59" s="88"/>
    </row>
    <row r="60" spans="10:12" ht="12.75">
      <c r="J60" s="88"/>
      <c r="K60" s="88"/>
      <c r="L60" s="88"/>
    </row>
    <row r="61" spans="10:12" ht="12.75">
      <c r="J61" s="88"/>
      <c r="K61" s="88"/>
      <c r="L61" s="88"/>
    </row>
    <row r="62" spans="10:12" ht="12.75">
      <c r="J62" s="88"/>
      <c r="K62" s="88"/>
      <c r="L62" s="88"/>
    </row>
    <row r="63" spans="10:12" ht="12.75">
      <c r="J63" s="88"/>
      <c r="K63" s="88"/>
      <c r="L63" s="88"/>
    </row>
    <row r="64" spans="10:12" ht="12.75">
      <c r="J64" s="88"/>
      <c r="K64" s="88"/>
      <c r="L64" s="88"/>
    </row>
    <row r="65" spans="10:12" ht="12.75">
      <c r="J65" s="88"/>
      <c r="K65" s="88"/>
      <c r="L65" s="88"/>
    </row>
    <row r="66" spans="10:12" ht="12.75">
      <c r="J66" s="88"/>
      <c r="K66" s="88"/>
      <c r="L66" s="88"/>
    </row>
    <row r="67" spans="8:13" ht="12.75">
      <c r="H67" s="88"/>
      <c r="I67" s="88"/>
      <c r="J67" s="88"/>
      <c r="K67" s="88"/>
      <c r="L67" s="88"/>
      <c r="M67" s="88"/>
    </row>
    <row r="68" spans="8:12" ht="12.75">
      <c r="H68" s="88"/>
      <c r="I68" s="88"/>
      <c r="J68" s="88"/>
      <c r="K68" s="88"/>
      <c r="L68" s="88"/>
    </row>
    <row r="69" spans="10:12" ht="12.75">
      <c r="J69" s="88"/>
      <c r="K69" s="88"/>
      <c r="L69" s="88"/>
    </row>
    <row r="70" spans="10:12" ht="12.75">
      <c r="J70" s="88"/>
      <c r="K70" s="88"/>
      <c r="L70" s="88"/>
    </row>
    <row r="71" spans="10:12" ht="12.75">
      <c r="J71" s="88"/>
      <c r="K71" s="88"/>
      <c r="L71" s="88"/>
    </row>
    <row r="72" spans="10:11" ht="12.75">
      <c r="J72" s="88"/>
      <c r="K72" s="88"/>
    </row>
  </sheetData>
  <sheetProtection/>
  <mergeCells count="13">
    <mergeCell ref="A2:T2"/>
    <mergeCell ref="A3:T3"/>
    <mergeCell ref="A5:T5"/>
    <mergeCell ref="B7:H7"/>
    <mergeCell ref="I7:Q7"/>
    <mergeCell ref="R7:T7"/>
    <mergeCell ref="K8:L8"/>
    <mergeCell ref="M8:N8"/>
    <mergeCell ref="O8:Q8"/>
    <mergeCell ref="B8:C8"/>
    <mergeCell ref="D8:E8"/>
    <mergeCell ref="F8:H8"/>
    <mergeCell ref="I8:J8"/>
  </mergeCells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landscape" paperSize="9" scale="77" r:id="rId1"/>
  <headerFooter alignWithMargins="0"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1" width="31.140625" style="4" customWidth="1"/>
    <col min="2" max="7" width="8.140625" style="0" customWidth="1"/>
    <col min="8" max="8" width="8.140625" style="4" customWidth="1"/>
    <col min="9" max="18" width="8.140625" style="0" customWidth="1"/>
    <col min="19" max="19" width="8.140625" style="4" customWidth="1"/>
    <col min="20" max="21" width="8.140625" style="0" customWidth="1"/>
    <col min="22" max="22" width="8.140625" style="4" customWidth="1"/>
    <col min="23" max="61" width="8.140625" style="0" customWidth="1"/>
  </cols>
  <sheetData>
    <row r="1" ht="12.75">
      <c r="A1" s="3" t="s">
        <v>471</v>
      </c>
    </row>
    <row r="2" spans="1:22" ht="12.75">
      <c r="A2" s="298" t="s">
        <v>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</row>
    <row r="3" spans="1:22" ht="12.75">
      <c r="A3" s="298" t="s">
        <v>9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</row>
    <row r="4" ht="12.75">
      <c r="A4" s="3"/>
    </row>
    <row r="5" spans="1:22" ht="12.75">
      <c r="A5" s="298" t="s">
        <v>69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</row>
    <row r="6" ht="13.5" thickBot="1"/>
    <row r="7" spans="1:22" ht="12.75">
      <c r="A7" s="5"/>
      <c r="B7" s="303" t="s">
        <v>66</v>
      </c>
      <c r="C7" s="304"/>
      <c r="D7" s="304"/>
      <c r="E7" s="304"/>
      <c r="F7" s="304"/>
      <c r="G7" s="304"/>
      <c r="H7" s="305"/>
      <c r="I7" s="306" t="s">
        <v>67</v>
      </c>
      <c r="J7" s="307"/>
      <c r="K7" s="307"/>
      <c r="L7" s="307"/>
      <c r="M7" s="307"/>
      <c r="N7" s="307"/>
      <c r="O7" s="307"/>
      <c r="P7" s="307"/>
      <c r="Q7" s="307"/>
      <c r="R7" s="307"/>
      <c r="S7" s="308"/>
      <c r="T7" s="306" t="s">
        <v>30</v>
      </c>
      <c r="U7" s="307"/>
      <c r="V7" s="307"/>
    </row>
    <row r="8" spans="2:22" ht="12.75">
      <c r="B8" s="300" t="s">
        <v>5</v>
      </c>
      <c r="C8" s="302"/>
      <c r="D8" s="300" t="s">
        <v>26</v>
      </c>
      <c r="E8" s="301"/>
      <c r="F8" s="300" t="s">
        <v>27</v>
      </c>
      <c r="G8" s="301"/>
      <c r="H8" s="302"/>
      <c r="I8" s="300" t="s">
        <v>5</v>
      </c>
      <c r="J8" s="302"/>
      <c r="K8" s="300" t="s">
        <v>26</v>
      </c>
      <c r="L8" s="301"/>
      <c r="M8" s="300" t="s">
        <v>29</v>
      </c>
      <c r="N8" s="302"/>
      <c r="O8" s="300" t="s">
        <v>107</v>
      </c>
      <c r="P8" s="302"/>
      <c r="Q8" s="300" t="s">
        <v>27</v>
      </c>
      <c r="R8" s="301"/>
      <c r="S8" s="302"/>
      <c r="T8" s="49"/>
      <c r="U8" s="52"/>
      <c r="V8" s="53"/>
    </row>
    <row r="9" spans="1:22" s="56" customFormat="1" ht="12.75">
      <c r="A9" s="33" t="s">
        <v>33</v>
      </c>
      <c r="B9" s="54" t="s">
        <v>0</v>
      </c>
      <c r="C9" s="55" t="s">
        <v>1</v>
      </c>
      <c r="D9" s="54" t="s">
        <v>0</v>
      </c>
      <c r="E9" s="55" t="s">
        <v>1</v>
      </c>
      <c r="F9" s="8" t="s">
        <v>0</v>
      </c>
      <c r="G9" s="6" t="s">
        <v>1</v>
      </c>
      <c r="H9" s="48" t="s">
        <v>28</v>
      </c>
      <c r="I9" s="54" t="s">
        <v>0</v>
      </c>
      <c r="J9" s="55" t="s">
        <v>1</v>
      </c>
      <c r="K9" s="54" t="s">
        <v>0</v>
      </c>
      <c r="L9" s="55" t="s">
        <v>1</v>
      </c>
      <c r="M9" s="54" t="s">
        <v>0</v>
      </c>
      <c r="N9" s="65" t="s">
        <v>1</v>
      </c>
      <c r="O9" s="54" t="s">
        <v>0</v>
      </c>
      <c r="P9" s="55" t="s">
        <v>1</v>
      </c>
      <c r="Q9" s="8" t="s">
        <v>0</v>
      </c>
      <c r="R9" s="6" t="s">
        <v>1</v>
      </c>
      <c r="S9" s="48" t="s">
        <v>28</v>
      </c>
      <c r="T9" s="8" t="s">
        <v>0</v>
      </c>
      <c r="U9" s="6" t="s">
        <v>1</v>
      </c>
      <c r="V9" s="6" t="s">
        <v>28</v>
      </c>
    </row>
    <row r="10" spans="1:22" ht="12.75">
      <c r="A10" s="1" t="s">
        <v>149</v>
      </c>
      <c r="B10" s="9">
        <v>0</v>
      </c>
      <c r="C10" s="10">
        <v>0</v>
      </c>
      <c r="D10" s="9">
        <v>0</v>
      </c>
      <c r="E10" s="10">
        <v>0</v>
      </c>
      <c r="F10" s="69">
        <f aca="true" t="shared" si="0" ref="F10:F25">SUM(B10,D10)</f>
        <v>0</v>
      </c>
      <c r="G10" s="70">
        <f aca="true" t="shared" si="1" ref="G10:G25">SUM(C10,E10)</f>
        <v>0</v>
      </c>
      <c r="H10" s="70">
        <f aca="true" t="shared" si="2" ref="H10:H25">SUM(F10:G10)</f>
        <v>0</v>
      </c>
      <c r="I10" s="9">
        <v>42</v>
      </c>
      <c r="J10" s="10">
        <v>113</v>
      </c>
      <c r="K10" s="9">
        <v>35</v>
      </c>
      <c r="L10" s="10">
        <v>108</v>
      </c>
      <c r="M10" s="82">
        <v>0</v>
      </c>
      <c r="N10" s="116">
        <v>0</v>
      </c>
      <c r="O10" s="82">
        <v>0</v>
      </c>
      <c r="P10" s="116">
        <v>0</v>
      </c>
      <c r="Q10" s="69">
        <f aca="true" t="shared" si="3" ref="Q10:Q25">SUM(O10,M10,K10,I10)</f>
        <v>77</v>
      </c>
      <c r="R10" s="70">
        <f aca="true" t="shared" si="4" ref="R10:R25">SUM(P10,N10,L10,J10)</f>
        <v>221</v>
      </c>
      <c r="S10" s="70">
        <f>SUM(Q10:R10)</f>
        <v>298</v>
      </c>
      <c r="T10" s="69">
        <f aca="true" t="shared" si="5" ref="T10:T25">SUM(Q10,F10)</f>
        <v>77</v>
      </c>
      <c r="U10" s="70">
        <f aca="true" t="shared" si="6" ref="U10:V25">SUM(R10,G10)</f>
        <v>221</v>
      </c>
      <c r="V10" s="70">
        <f t="shared" si="6"/>
        <v>298</v>
      </c>
    </row>
    <row r="11" spans="1:22" ht="12.75">
      <c r="A11" s="4" t="s">
        <v>150</v>
      </c>
      <c r="B11" s="11">
        <v>0</v>
      </c>
      <c r="C11" s="13">
        <v>0</v>
      </c>
      <c r="D11" s="11">
        <v>0</v>
      </c>
      <c r="E11" s="13">
        <v>0</v>
      </c>
      <c r="F11" s="36">
        <f t="shared" si="0"/>
        <v>0</v>
      </c>
      <c r="G11" s="37">
        <f t="shared" si="1"/>
        <v>0</v>
      </c>
      <c r="H11" s="37">
        <f t="shared" si="2"/>
        <v>0</v>
      </c>
      <c r="I11" s="11">
        <v>39</v>
      </c>
      <c r="J11" s="13">
        <v>45</v>
      </c>
      <c r="K11" s="11">
        <v>45</v>
      </c>
      <c r="L11" s="13">
        <v>50</v>
      </c>
      <c r="M11" s="84">
        <v>0</v>
      </c>
      <c r="N11" s="91">
        <v>0</v>
      </c>
      <c r="O11" s="84">
        <v>0</v>
      </c>
      <c r="P11" s="91">
        <v>0</v>
      </c>
      <c r="Q11" s="36">
        <f t="shared" si="3"/>
        <v>84</v>
      </c>
      <c r="R11" s="37">
        <f t="shared" si="4"/>
        <v>95</v>
      </c>
      <c r="S11" s="37">
        <f aca="true" t="shared" si="7" ref="S11:S25">SUM(Q11:R11)</f>
        <v>179</v>
      </c>
      <c r="T11" s="36">
        <f t="shared" si="5"/>
        <v>84</v>
      </c>
      <c r="U11" s="37">
        <f t="shared" si="6"/>
        <v>95</v>
      </c>
      <c r="V11" s="37">
        <f t="shared" si="6"/>
        <v>179</v>
      </c>
    </row>
    <row r="12" spans="1:22" ht="12.75">
      <c r="A12" s="4" t="s">
        <v>151</v>
      </c>
      <c r="B12" s="11">
        <v>15</v>
      </c>
      <c r="C12" s="13">
        <v>62</v>
      </c>
      <c r="D12" s="11">
        <v>18</v>
      </c>
      <c r="E12" s="13">
        <v>56</v>
      </c>
      <c r="F12" s="36">
        <f t="shared" si="0"/>
        <v>33</v>
      </c>
      <c r="G12" s="37">
        <f t="shared" si="1"/>
        <v>118</v>
      </c>
      <c r="H12" s="37">
        <f t="shared" si="2"/>
        <v>151</v>
      </c>
      <c r="I12" s="11">
        <v>13</v>
      </c>
      <c r="J12" s="13">
        <v>39</v>
      </c>
      <c r="K12" s="11">
        <v>14</v>
      </c>
      <c r="L12" s="13">
        <v>36</v>
      </c>
      <c r="M12" s="84">
        <v>0</v>
      </c>
      <c r="N12" s="91">
        <v>0</v>
      </c>
      <c r="O12" s="84">
        <v>0</v>
      </c>
      <c r="P12" s="91">
        <v>0</v>
      </c>
      <c r="Q12" s="36">
        <f t="shared" si="3"/>
        <v>27</v>
      </c>
      <c r="R12" s="37">
        <f t="shared" si="4"/>
        <v>75</v>
      </c>
      <c r="S12" s="37">
        <f t="shared" si="7"/>
        <v>102</v>
      </c>
      <c r="T12" s="36">
        <f t="shared" si="5"/>
        <v>60</v>
      </c>
      <c r="U12" s="37">
        <f t="shared" si="6"/>
        <v>193</v>
      </c>
      <c r="V12" s="37">
        <f t="shared" si="6"/>
        <v>253</v>
      </c>
    </row>
    <row r="13" spans="1:22" ht="12.75">
      <c r="A13" s="4" t="s">
        <v>152</v>
      </c>
      <c r="B13" s="11">
        <v>37</v>
      </c>
      <c r="C13" s="13">
        <v>26</v>
      </c>
      <c r="D13" s="11">
        <v>34</v>
      </c>
      <c r="E13" s="13">
        <v>46</v>
      </c>
      <c r="F13" s="36">
        <f t="shared" si="0"/>
        <v>71</v>
      </c>
      <c r="G13" s="37">
        <f t="shared" si="1"/>
        <v>72</v>
      </c>
      <c r="H13" s="37">
        <f t="shared" si="2"/>
        <v>143</v>
      </c>
      <c r="I13" s="11">
        <v>32</v>
      </c>
      <c r="J13" s="13">
        <v>34</v>
      </c>
      <c r="K13" s="11">
        <v>32</v>
      </c>
      <c r="L13" s="13">
        <v>21</v>
      </c>
      <c r="M13" s="84">
        <v>0</v>
      </c>
      <c r="N13" s="91">
        <v>0</v>
      </c>
      <c r="O13" s="84">
        <v>0</v>
      </c>
      <c r="P13" s="91">
        <v>0</v>
      </c>
      <c r="Q13" s="36">
        <f t="shared" si="3"/>
        <v>64</v>
      </c>
      <c r="R13" s="37">
        <f t="shared" si="4"/>
        <v>55</v>
      </c>
      <c r="S13" s="37">
        <f t="shared" si="7"/>
        <v>119</v>
      </c>
      <c r="T13" s="36">
        <f t="shared" si="5"/>
        <v>135</v>
      </c>
      <c r="U13" s="37">
        <f t="shared" si="6"/>
        <v>127</v>
      </c>
      <c r="V13" s="37">
        <f t="shared" si="6"/>
        <v>262</v>
      </c>
    </row>
    <row r="14" spans="1:22" ht="12.75">
      <c r="A14" s="4" t="s">
        <v>153</v>
      </c>
      <c r="B14" s="11">
        <v>67</v>
      </c>
      <c r="C14" s="12">
        <v>264</v>
      </c>
      <c r="D14" s="11">
        <v>85</v>
      </c>
      <c r="E14" s="12">
        <v>312</v>
      </c>
      <c r="F14" s="11">
        <f t="shared" si="0"/>
        <v>152</v>
      </c>
      <c r="G14" s="12">
        <f t="shared" si="1"/>
        <v>576</v>
      </c>
      <c r="H14" s="13">
        <f t="shared" si="2"/>
        <v>728</v>
      </c>
      <c r="I14" s="11">
        <v>0</v>
      </c>
      <c r="J14" s="12">
        <v>0</v>
      </c>
      <c r="K14" s="11">
        <v>0</v>
      </c>
      <c r="L14" s="12">
        <v>0</v>
      </c>
      <c r="M14" s="84">
        <v>0</v>
      </c>
      <c r="N14" s="91">
        <v>0</v>
      </c>
      <c r="O14" s="84">
        <v>0</v>
      </c>
      <c r="P14" s="91">
        <v>0</v>
      </c>
      <c r="Q14" s="11">
        <f t="shared" si="3"/>
        <v>0</v>
      </c>
      <c r="R14" s="12">
        <f t="shared" si="4"/>
        <v>0</v>
      </c>
      <c r="S14" s="13">
        <f t="shared" si="7"/>
        <v>0</v>
      </c>
      <c r="T14" s="11">
        <f t="shared" si="5"/>
        <v>152</v>
      </c>
      <c r="U14" s="12">
        <f t="shared" si="6"/>
        <v>576</v>
      </c>
      <c r="V14" s="13">
        <f t="shared" si="6"/>
        <v>728</v>
      </c>
    </row>
    <row r="15" spans="1:22" ht="12.75">
      <c r="A15" s="4" t="s">
        <v>154</v>
      </c>
      <c r="B15" s="11">
        <v>54</v>
      </c>
      <c r="C15" s="12">
        <v>114</v>
      </c>
      <c r="D15" s="11">
        <v>53</v>
      </c>
      <c r="E15" s="12">
        <v>128</v>
      </c>
      <c r="F15" s="11">
        <f t="shared" si="0"/>
        <v>107</v>
      </c>
      <c r="G15" s="12">
        <f t="shared" si="1"/>
        <v>242</v>
      </c>
      <c r="H15" s="13">
        <f t="shared" si="2"/>
        <v>349</v>
      </c>
      <c r="I15" s="11">
        <v>0</v>
      </c>
      <c r="J15" s="12">
        <v>0</v>
      </c>
      <c r="K15" s="11">
        <v>0</v>
      </c>
      <c r="L15" s="12">
        <v>0</v>
      </c>
      <c r="M15" s="84">
        <v>0</v>
      </c>
      <c r="N15" s="91">
        <v>0</v>
      </c>
      <c r="O15" s="84">
        <v>0</v>
      </c>
      <c r="P15" s="91">
        <v>0</v>
      </c>
      <c r="Q15" s="11">
        <f t="shared" si="3"/>
        <v>0</v>
      </c>
      <c r="R15" s="12">
        <f t="shared" si="4"/>
        <v>0</v>
      </c>
      <c r="S15" s="13">
        <f t="shared" si="7"/>
        <v>0</v>
      </c>
      <c r="T15" s="11">
        <f t="shared" si="5"/>
        <v>107</v>
      </c>
      <c r="U15" s="12">
        <f t="shared" si="6"/>
        <v>242</v>
      </c>
      <c r="V15" s="13">
        <f t="shared" si="6"/>
        <v>349</v>
      </c>
    </row>
    <row r="16" spans="1:22" ht="12.75">
      <c r="A16" s="4" t="s">
        <v>155</v>
      </c>
      <c r="B16" s="11">
        <v>0</v>
      </c>
      <c r="C16" s="12">
        <v>0</v>
      </c>
      <c r="D16" s="11">
        <v>0</v>
      </c>
      <c r="E16" s="12">
        <v>0</v>
      </c>
      <c r="F16" s="11">
        <f t="shared" si="0"/>
        <v>0</v>
      </c>
      <c r="G16" s="12">
        <f t="shared" si="1"/>
        <v>0</v>
      </c>
      <c r="H16" s="13">
        <f t="shared" si="2"/>
        <v>0</v>
      </c>
      <c r="I16" s="11">
        <v>21</v>
      </c>
      <c r="J16" s="12">
        <v>84</v>
      </c>
      <c r="K16" s="11">
        <v>23</v>
      </c>
      <c r="L16" s="12">
        <v>69</v>
      </c>
      <c r="M16" s="84">
        <v>0</v>
      </c>
      <c r="N16" s="91">
        <v>0</v>
      </c>
      <c r="O16" s="84">
        <v>0</v>
      </c>
      <c r="P16" s="91">
        <v>0</v>
      </c>
      <c r="Q16" s="11">
        <f t="shared" si="3"/>
        <v>44</v>
      </c>
      <c r="R16" s="12">
        <f t="shared" si="4"/>
        <v>153</v>
      </c>
      <c r="S16" s="13">
        <f t="shared" si="7"/>
        <v>197</v>
      </c>
      <c r="T16" s="11">
        <f t="shared" si="5"/>
        <v>44</v>
      </c>
      <c r="U16" s="12">
        <f t="shared" si="6"/>
        <v>153</v>
      </c>
      <c r="V16" s="13">
        <f t="shared" si="6"/>
        <v>197</v>
      </c>
    </row>
    <row r="17" spans="1:22" ht="12.75">
      <c r="A17" s="4" t="s">
        <v>157</v>
      </c>
      <c r="B17" s="11">
        <v>0</v>
      </c>
      <c r="C17" s="12">
        <v>0</v>
      </c>
      <c r="D17" s="11">
        <v>0</v>
      </c>
      <c r="E17" s="12">
        <v>0</v>
      </c>
      <c r="F17" s="11">
        <f t="shared" si="0"/>
        <v>0</v>
      </c>
      <c r="G17" s="12">
        <f t="shared" si="1"/>
        <v>0</v>
      </c>
      <c r="H17" s="13">
        <f t="shared" si="2"/>
        <v>0</v>
      </c>
      <c r="I17" s="11">
        <v>0</v>
      </c>
      <c r="J17" s="12">
        <v>0</v>
      </c>
      <c r="K17" s="11">
        <v>0</v>
      </c>
      <c r="L17" s="12">
        <v>0</v>
      </c>
      <c r="M17" s="84">
        <v>5</v>
      </c>
      <c r="N17" s="91">
        <v>0</v>
      </c>
      <c r="O17" s="84">
        <v>0</v>
      </c>
      <c r="P17" s="91">
        <v>0</v>
      </c>
      <c r="Q17" s="11">
        <f t="shared" si="3"/>
        <v>5</v>
      </c>
      <c r="R17" s="12">
        <f t="shared" si="4"/>
        <v>0</v>
      </c>
      <c r="S17" s="13">
        <f t="shared" si="7"/>
        <v>5</v>
      </c>
      <c r="T17" s="11">
        <f t="shared" si="5"/>
        <v>5</v>
      </c>
      <c r="U17" s="12">
        <f t="shared" si="6"/>
        <v>0</v>
      </c>
      <c r="V17" s="13">
        <f t="shared" si="6"/>
        <v>5</v>
      </c>
    </row>
    <row r="18" spans="1:22" ht="12.75">
      <c r="A18" s="4" t="s">
        <v>376</v>
      </c>
      <c r="B18" s="11">
        <v>0</v>
      </c>
      <c r="C18" s="12">
        <v>0</v>
      </c>
      <c r="D18" s="11">
        <v>0</v>
      </c>
      <c r="E18" s="12">
        <v>0</v>
      </c>
      <c r="F18" s="11">
        <f t="shared" si="0"/>
        <v>0</v>
      </c>
      <c r="G18" s="12">
        <f t="shared" si="1"/>
        <v>0</v>
      </c>
      <c r="H18" s="13">
        <f t="shared" si="2"/>
        <v>0</v>
      </c>
      <c r="I18" s="11">
        <v>0</v>
      </c>
      <c r="J18" s="12">
        <v>0</v>
      </c>
      <c r="K18" s="11">
        <v>0</v>
      </c>
      <c r="L18" s="12">
        <v>0</v>
      </c>
      <c r="M18" s="84">
        <v>2</v>
      </c>
      <c r="N18" s="91">
        <v>7</v>
      </c>
      <c r="O18" s="84">
        <v>0</v>
      </c>
      <c r="P18" s="91">
        <v>0</v>
      </c>
      <c r="Q18" s="11">
        <f t="shared" si="3"/>
        <v>2</v>
      </c>
      <c r="R18" s="12">
        <f t="shared" si="4"/>
        <v>7</v>
      </c>
      <c r="S18" s="13">
        <f t="shared" si="7"/>
        <v>9</v>
      </c>
      <c r="T18" s="11">
        <f t="shared" si="5"/>
        <v>2</v>
      </c>
      <c r="U18" s="12">
        <f t="shared" si="6"/>
        <v>7</v>
      </c>
      <c r="V18" s="13">
        <f t="shared" si="6"/>
        <v>9</v>
      </c>
    </row>
    <row r="19" spans="1:22" ht="12.75">
      <c r="A19" s="4" t="s">
        <v>158</v>
      </c>
      <c r="B19" s="11">
        <v>0</v>
      </c>
      <c r="C19" s="12">
        <v>10</v>
      </c>
      <c r="D19" s="11">
        <v>0</v>
      </c>
      <c r="E19" s="12">
        <v>2</v>
      </c>
      <c r="F19" s="11">
        <f t="shared" si="0"/>
        <v>0</v>
      </c>
      <c r="G19" s="12">
        <f t="shared" si="1"/>
        <v>12</v>
      </c>
      <c r="H19" s="13">
        <f t="shared" si="2"/>
        <v>12</v>
      </c>
      <c r="I19" s="11">
        <v>0</v>
      </c>
      <c r="J19" s="12">
        <v>0</v>
      </c>
      <c r="K19" s="11">
        <v>0</v>
      </c>
      <c r="L19" s="12">
        <v>0</v>
      </c>
      <c r="M19" s="84">
        <v>0</v>
      </c>
      <c r="N19" s="91">
        <v>0</v>
      </c>
      <c r="O19" s="84">
        <v>0</v>
      </c>
      <c r="P19" s="91">
        <v>0</v>
      </c>
      <c r="Q19" s="11">
        <f t="shared" si="3"/>
        <v>0</v>
      </c>
      <c r="R19" s="12">
        <f t="shared" si="4"/>
        <v>0</v>
      </c>
      <c r="S19" s="13">
        <f t="shared" si="7"/>
        <v>0</v>
      </c>
      <c r="T19" s="11">
        <f t="shared" si="5"/>
        <v>0</v>
      </c>
      <c r="U19" s="12">
        <f t="shared" si="6"/>
        <v>12</v>
      </c>
      <c r="V19" s="13">
        <f t="shared" si="6"/>
        <v>12</v>
      </c>
    </row>
    <row r="20" spans="1:22" ht="12.75">
      <c r="A20" s="4" t="s">
        <v>377</v>
      </c>
      <c r="B20" s="11">
        <v>0</v>
      </c>
      <c r="C20" s="12">
        <v>0</v>
      </c>
      <c r="D20" s="11">
        <v>0</v>
      </c>
      <c r="E20" s="12">
        <v>0</v>
      </c>
      <c r="F20" s="11">
        <f t="shared" si="0"/>
        <v>0</v>
      </c>
      <c r="G20" s="12">
        <f t="shared" si="1"/>
        <v>0</v>
      </c>
      <c r="H20" s="13">
        <f t="shared" si="2"/>
        <v>0</v>
      </c>
      <c r="I20" s="11">
        <v>0</v>
      </c>
      <c r="J20" s="12">
        <v>0</v>
      </c>
      <c r="K20" s="11">
        <v>0</v>
      </c>
      <c r="L20" s="12">
        <v>0</v>
      </c>
      <c r="M20" s="84">
        <v>0</v>
      </c>
      <c r="N20" s="91">
        <v>0</v>
      </c>
      <c r="O20" s="84">
        <v>5</v>
      </c>
      <c r="P20" s="91">
        <v>11</v>
      </c>
      <c r="Q20" s="11">
        <f t="shared" si="3"/>
        <v>5</v>
      </c>
      <c r="R20" s="12">
        <f t="shared" si="4"/>
        <v>11</v>
      </c>
      <c r="S20" s="13">
        <f t="shared" si="7"/>
        <v>16</v>
      </c>
      <c r="T20" s="11">
        <f t="shared" si="5"/>
        <v>5</v>
      </c>
      <c r="U20" s="12">
        <f t="shared" si="6"/>
        <v>11</v>
      </c>
      <c r="V20" s="13">
        <f t="shared" si="6"/>
        <v>16</v>
      </c>
    </row>
    <row r="21" spans="1:22" ht="12.75">
      <c r="A21" s="4" t="s">
        <v>159</v>
      </c>
      <c r="B21" s="11">
        <v>0</v>
      </c>
      <c r="C21" s="12">
        <v>0</v>
      </c>
      <c r="D21" s="11">
        <v>0</v>
      </c>
      <c r="E21" s="12">
        <v>0</v>
      </c>
      <c r="F21" s="11">
        <f t="shared" si="0"/>
        <v>0</v>
      </c>
      <c r="G21" s="12">
        <f t="shared" si="1"/>
        <v>0</v>
      </c>
      <c r="H21" s="13">
        <f t="shared" si="2"/>
        <v>0</v>
      </c>
      <c r="I21" s="11">
        <v>12</v>
      </c>
      <c r="J21" s="12">
        <v>10</v>
      </c>
      <c r="K21" s="11">
        <v>6</v>
      </c>
      <c r="L21" s="12">
        <v>9</v>
      </c>
      <c r="M21" s="84">
        <v>0</v>
      </c>
      <c r="N21" s="91">
        <v>0</v>
      </c>
      <c r="O21" s="84">
        <v>0</v>
      </c>
      <c r="P21" s="91">
        <v>0</v>
      </c>
      <c r="Q21" s="11">
        <f t="shared" si="3"/>
        <v>18</v>
      </c>
      <c r="R21" s="12">
        <f t="shared" si="4"/>
        <v>19</v>
      </c>
      <c r="S21" s="13">
        <f t="shared" si="7"/>
        <v>37</v>
      </c>
      <c r="T21" s="11">
        <f t="shared" si="5"/>
        <v>18</v>
      </c>
      <c r="U21" s="12">
        <f t="shared" si="6"/>
        <v>19</v>
      </c>
      <c r="V21" s="13">
        <f t="shared" si="6"/>
        <v>37</v>
      </c>
    </row>
    <row r="22" spans="1:22" ht="12.75">
      <c r="A22" s="4" t="s">
        <v>160</v>
      </c>
      <c r="B22" s="11">
        <v>11</v>
      </c>
      <c r="C22" s="12">
        <v>14</v>
      </c>
      <c r="D22" s="11">
        <v>19</v>
      </c>
      <c r="E22" s="12">
        <v>22</v>
      </c>
      <c r="F22" s="11">
        <f t="shared" si="0"/>
        <v>30</v>
      </c>
      <c r="G22" s="12">
        <f t="shared" si="1"/>
        <v>36</v>
      </c>
      <c r="H22" s="13">
        <f t="shared" si="2"/>
        <v>66</v>
      </c>
      <c r="I22" s="11">
        <v>20</v>
      </c>
      <c r="J22" s="12">
        <v>27</v>
      </c>
      <c r="K22" s="11">
        <v>14</v>
      </c>
      <c r="L22" s="12">
        <v>15</v>
      </c>
      <c r="M22" s="84">
        <v>0</v>
      </c>
      <c r="N22" s="91">
        <v>0</v>
      </c>
      <c r="O22" s="84">
        <v>0</v>
      </c>
      <c r="P22" s="91">
        <v>0</v>
      </c>
      <c r="Q22" s="11">
        <f t="shared" si="3"/>
        <v>34</v>
      </c>
      <c r="R22" s="12">
        <f t="shared" si="4"/>
        <v>42</v>
      </c>
      <c r="S22" s="13">
        <f t="shared" si="7"/>
        <v>76</v>
      </c>
      <c r="T22" s="11">
        <f t="shared" si="5"/>
        <v>64</v>
      </c>
      <c r="U22" s="12">
        <f t="shared" si="6"/>
        <v>78</v>
      </c>
      <c r="V22" s="13">
        <f t="shared" si="6"/>
        <v>142</v>
      </c>
    </row>
    <row r="23" spans="1:22" ht="12.75">
      <c r="A23" s="4" t="s">
        <v>161</v>
      </c>
      <c r="B23" s="11">
        <v>0</v>
      </c>
      <c r="C23" s="12">
        <v>0</v>
      </c>
      <c r="D23" s="11">
        <v>0</v>
      </c>
      <c r="E23" s="12">
        <v>0</v>
      </c>
      <c r="F23" s="11">
        <f t="shared" si="0"/>
        <v>0</v>
      </c>
      <c r="G23" s="12">
        <f t="shared" si="1"/>
        <v>0</v>
      </c>
      <c r="H23" s="13">
        <f t="shared" si="2"/>
        <v>0</v>
      </c>
      <c r="I23" s="11">
        <v>0</v>
      </c>
      <c r="J23" s="12">
        <v>0</v>
      </c>
      <c r="K23" s="11">
        <v>0</v>
      </c>
      <c r="L23" s="12">
        <v>0</v>
      </c>
      <c r="M23" s="84">
        <v>0</v>
      </c>
      <c r="N23" s="91">
        <v>0</v>
      </c>
      <c r="O23" s="84">
        <v>3</v>
      </c>
      <c r="P23" s="91">
        <v>4</v>
      </c>
      <c r="Q23" s="11">
        <f t="shared" si="3"/>
        <v>3</v>
      </c>
      <c r="R23" s="12">
        <f t="shared" si="4"/>
        <v>4</v>
      </c>
      <c r="S23" s="13">
        <f t="shared" si="7"/>
        <v>7</v>
      </c>
      <c r="T23" s="11">
        <f t="shared" si="5"/>
        <v>3</v>
      </c>
      <c r="U23" s="12">
        <f t="shared" si="6"/>
        <v>4</v>
      </c>
      <c r="V23" s="13">
        <f t="shared" si="6"/>
        <v>7</v>
      </c>
    </row>
    <row r="24" spans="1:22" ht="12.75">
      <c r="A24" s="4" t="s">
        <v>162</v>
      </c>
      <c r="B24" s="11">
        <v>0</v>
      </c>
      <c r="C24" s="12">
        <v>0</v>
      </c>
      <c r="D24" s="11">
        <v>0</v>
      </c>
      <c r="E24" s="12">
        <v>0</v>
      </c>
      <c r="F24" s="11">
        <f t="shared" si="0"/>
        <v>0</v>
      </c>
      <c r="G24" s="12">
        <f t="shared" si="1"/>
        <v>0</v>
      </c>
      <c r="H24" s="13">
        <f t="shared" si="2"/>
        <v>0</v>
      </c>
      <c r="I24" s="11">
        <v>35</v>
      </c>
      <c r="J24" s="12">
        <v>99</v>
      </c>
      <c r="K24" s="11">
        <v>38</v>
      </c>
      <c r="L24" s="12">
        <v>108</v>
      </c>
      <c r="M24" s="84">
        <v>0</v>
      </c>
      <c r="N24" s="91">
        <v>0</v>
      </c>
      <c r="O24" s="84">
        <v>0</v>
      </c>
      <c r="P24" s="91">
        <v>0</v>
      </c>
      <c r="Q24" s="11">
        <f t="shared" si="3"/>
        <v>73</v>
      </c>
      <c r="R24" s="12">
        <f t="shared" si="4"/>
        <v>207</v>
      </c>
      <c r="S24" s="13">
        <f t="shared" si="7"/>
        <v>280</v>
      </c>
      <c r="T24" s="11">
        <f t="shared" si="5"/>
        <v>73</v>
      </c>
      <c r="U24" s="12">
        <f t="shared" si="6"/>
        <v>207</v>
      </c>
      <c r="V24" s="13">
        <f t="shared" si="6"/>
        <v>280</v>
      </c>
    </row>
    <row r="25" spans="1:22" ht="12.75">
      <c r="A25" s="4" t="s">
        <v>163</v>
      </c>
      <c r="B25" s="11">
        <v>0</v>
      </c>
      <c r="C25" s="12">
        <v>0</v>
      </c>
      <c r="D25" s="11">
        <v>0</v>
      </c>
      <c r="E25" s="12">
        <v>0</v>
      </c>
      <c r="F25" s="11">
        <f t="shared" si="0"/>
        <v>0</v>
      </c>
      <c r="G25" s="12">
        <f t="shared" si="1"/>
        <v>0</v>
      </c>
      <c r="H25" s="13">
        <f t="shared" si="2"/>
        <v>0</v>
      </c>
      <c r="I25" s="11">
        <v>28</v>
      </c>
      <c r="J25" s="12">
        <v>114</v>
      </c>
      <c r="K25" s="11">
        <v>28</v>
      </c>
      <c r="L25" s="12">
        <v>99</v>
      </c>
      <c r="M25" s="84">
        <v>0</v>
      </c>
      <c r="N25" s="91">
        <v>0</v>
      </c>
      <c r="O25" s="84">
        <v>0</v>
      </c>
      <c r="P25" s="91">
        <v>0</v>
      </c>
      <c r="Q25" s="11">
        <f t="shared" si="3"/>
        <v>56</v>
      </c>
      <c r="R25" s="12">
        <f t="shared" si="4"/>
        <v>213</v>
      </c>
      <c r="S25" s="13">
        <f t="shared" si="7"/>
        <v>269</v>
      </c>
      <c r="T25" s="11">
        <f t="shared" si="5"/>
        <v>56</v>
      </c>
      <c r="U25" s="12">
        <f t="shared" si="6"/>
        <v>213</v>
      </c>
      <c r="V25" s="13">
        <f t="shared" si="6"/>
        <v>269</v>
      </c>
    </row>
    <row r="26" spans="1:22" ht="12.75">
      <c r="A26" s="4" t="s">
        <v>164</v>
      </c>
      <c r="B26" s="11">
        <v>12</v>
      </c>
      <c r="C26" s="12">
        <v>76</v>
      </c>
      <c r="D26" s="11">
        <v>18</v>
      </c>
      <c r="E26" s="12">
        <v>53</v>
      </c>
      <c r="F26" s="11">
        <f>SUM(B26,D26)</f>
        <v>30</v>
      </c>
      <c r="G26" s="12">
        <f>SUM(C26,E26)</f>
        <v>129</v>
      </c>
      <c r="H26" s="13">
        <f>SUM(F26:G26)</f>
        <v>159</v>
      </c>
      <c r="I26" s="11">
        <v>14</v>
      </c>
      <c r="J26" s="12">
        <v>51</v>
      </c>
      <c r="K26" s="11">
        <v>10</v>
      </c>
      <c r="L26" s="12">
        <v>43</v>
      </c>
      <c r="M26" s="84">
        <v>0</v>
      </c>
      <c r="N26" s="91">
        <v>0</v>
      </c>
      <c r="O26" s="84">
        <v>0</v>
      </c>
      <c r="P26" s="78">
        <v>0</v>
      </c>
      <c r="Q26" s="11">
        <f>SUM(O26,M26,K26,I26)</f>
        <v>24</v>
      </c>
      <c r="R26" s="12">
        <f>SUM(P26,N26,L26,J26)</f>
        <v>94</v>
      </c>
      <c r="S26" s="13">
        <f>SUM(Q26:R26)</f>
        <v>118</v>
      </c>
      <c r="T26" s="11">
        <f>SUM(Q26,F26)</f>
        <v>54</v>
      </c>
      <c r="U26" s="12">
        <f>SUM(R26,G26)</f>
        <v>223</v>
      </c>
      <c r="V26" s="13">
        <f>SUM(S26,H26)</f>
        <v>277</v>
      </c>
    </row>
    <row r="27" spans="1:22" s="21" customFormat="1" ht="12.75">
      <c r="A27" s="16" t="s">
        <v>27</v>
      </c>
      <c r="B27" s="17">
        <f>SUM(B10:B26)</f>
        <v>196</v>
      </c>
      <c r="C27" s="18">
        <f aca="true" t="shared" si="8" ref="C27:V27">SUM(C10:C26)</f>
        <v>566</v>
      </c>
      <c r="D27" s="17">
        <f t="shared" si="8"/>
        <v>227</v>
      </c>
      <c r="E27" s="18">
        <f>SUM(E10:E26)</f>
        <v>619</v>
      </c>
      <c r="F27" s="17">
        <f>SUM(F10:F26)</f>
        <v>423</v>
      </c>
      <c r="G27" s="18">
        <f t="shared" si="8"/>
        <v>1185</v>
      </c>
      <c r="H27" s="18">
        <f t="shared" si="8"/>
        <v>1608</v>
      </c>
      <c r="I27" s="17">
        <f t="shared" si="8"/>
        <v>256</v>
      </c>
      <c r="J27" s="18">
        <f t="shared" si="8"/>
        <v>616</v>
      </c>
      <c r="K27" s="17">
        <f t="shared" si="8"/>
        <v>245</v>
      </c>
      <c r="L27" s="18">
        <f t="shared" si="8"/>
        <v>558</v>
      </c>
      <c r="M27" s="89">
        <f t="shared" si="8"/>
        <v>7</v>
      </c>
      <c r="N27" s="97">
        <f t="shared" si="8"/>
        <v>7</v>
      </c>
      <c r="O27" s="89">
        <f t="shared" si="8"/>
        <v>8</v>
      </c>
      <c r="P27" s="90">
        <f t="shared" si="8"/>
        <v>15</v>
      </c>
      <c r="Q27" s="17">
        <f t="shared" si="8"/>
        <v>516</v>
      </c>
      <c r="R27" s="18">
        <f t="shared" si="8"/>
        <v>1196</v>
      </c>
      <c r="S27" s="18">
        <f t="shared" si="8"/>
        <v>1712</v>
      </c>
      <c r="T27" s="17">
        <f t="shared" si="8"/>
        <v>939</v>
      </c>
      <c r="U27" s="18">
        <f t="shared" si="8"/>
        <v>2381</v>
      </c>
      <c r="V27" s="18">
        <f t="shared" si="8"/>
        <v>3320</v>
      </c>
    </row>
    <row r="43" spans="8:15" ht="12.75">
      <c r="H43" s="88"/>
      <c r="I43" s="88"/>
      <c r="J43" s="88"/>
      <c r="K43" s="88"/>
      <c r="L43" s="88"/>
      <c r="M43" s="88"/>
      <c r="N43" s="88"/>
      <c r="O43" s="88"/>
    </row>
    <row r="44" spans="8:15" ht="12.75">
      <c r="H44" s="88"/>
      <c r="I44" s="88"/>
      <c r="J44" s="88"/>
      <c r="K44" s="88"/>
      <c r="L44" s="88"/>
      <c r="M44" s="88"/>
      <c r="N44" s="88"/>
      <c r="O44" s="88"/>
    </row>
    <row r="45" spans="10:14" ht="12.75">
      <c r="J45" s="88"/>
      <c r="K45" s="88"/>
      <c r="L45" s="88"/>
      <c r="M45" s="88"/>
      <c r="N45" s="88"/>
    </row>
    <row r="46" spans="8:14" ht="12.75">
      <c r="H46" s="88"/>
      <c r="I46" s="88"/>
      <c r="J46" s="88"/>
      <c r="M46" s="88"/>
      <c r="N46" s="88"/>
    </row>
    <row r="47" spans="8:12" ht="12.75">
      <c r="H47" s="88"/>
      <c r="I47" s="88"/>
      <c r="J47" s="88"/>
      <c r="K47" s="88"/>
      <c r="L47" s="88"/>
    </row>
    <row r="48" spans="10:14" ht="12.75">
      <c r="J48" s="88"/>
      <c r="K48" s="88"/>
      <c r="L48" s="88"/>
      <c r="M48" s="88"/>
      <c r="N48" s="88"/>
    </row>
    <row r="49" spans="8:12" ht="12.75">
      <c r="H49" s="88"/>
      <c r="I49" s="88"/>
      <c r="J49" s="88"/>
      <c r="K49" s="88"/>
      <c r="L49" s="88"/>
    </row>
    <row r="50" spans="10:14" ht="12.75">
      <c r="J50" s="88"/>
      <c r="K50" s="88"/>
      <c r="L50" s="88"/>
      <c r="M50" s="88"/>
      <c r="N50" s="88"/>
    </row>
    <row r="51" spans="8:12" ht="12.75">
      <c r="H51" s="88"/>
      <c r="I51" s="88"/>
      <c r="J51" s="88"/>
      <c r="K51" s="88"/>
      <c r="L51" s="88"/>
    </row>
    <row r="52" spans="10:14" ht="12.75">
      <c r="J52" s="88"/>
      <c r="K52" s="88"/>
      <c r="L52" s="88"/>
      <c r="M52" s="88"/>
      <c r="N52" s="88"/>
    </row>
    <row r="53" spans="10:14" ht="12.75">
      <c r="J53" s="88"/>
      <c r="K53" s="88"/>
      <c r="L53" s="88"/>
      <c r="M53" s="88"/>
      <c r="N53" s="88"/>
    </row>
    <row r="54" spans="10:14" ht="12.75">
      <c r="J54" s="88"/>
      <c r="K54" s="88"/>
      <c r="L54" s="88"/>
      <c r="M54" s="88"/>
      <c r="N54" s="88"/>
    </row>
  </sheetData>
  <sheetProtection/>
  <mergeCells count="14">
    <mergeCell ref="A2:V2"/>
    <mergeCell ref="A3:V3"/>
    <mergeCell ref="A5:V5"/>
    <mergeCell ref="B7:H7"/>
    <mergeCell ref="I7:S7"/>
    <mergeCell ref="T7:V7"/>
    <mergeCell ref="K8:L8"/>
    <mergeCell ref="O8:P8"/>
    <mergeCell ref="Q8:S8"/>
    <mergeCell ref="B8:C8"/>
    <mergeCell ref="D8:E8"/>
    <mergeCell ref="F8:H8"/>
    <mergeCell ref="I8:J8"/>
    <mergeCell ref="M8:N8"/>
  </mergeCells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landscape" paperSize="9" scale="73" r:id="rId1"/>
  <headerFooter alignWithMargins="0">
    <oddFooter>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T106"/>
  <sheetViews>
    <sheetView zoomScalePageLayoutView="0" workbookViewId="0" topLeftCell="A1">
      <selection activeCell="A111" sqref="A111"/>
    </sheetView>
  </sheetViews>
  <sheetFormatPr defaultColWidth="9.140625" defaultRowHeight="12.75"/>
  <cols>
    <col min="1" max="1" width="39.28125" style="4" customWidth="1"/>
    <col min="2" max="5" width="6.7109375" style="0" customWidth="1"/>
    <col min="6" max="7" width="7.00390625" style="0" customWidth="1"/>
    <col min="8" max="8" width="7.00390625" style="4" customWidth="1"/>
    <col min="9" max="10" width="7.7109375" style="0" customWidth="1"/>
    <col min="11" max="14" width="6.7109375" style="0" customWidth="1"/>
    <col min="15" max="17" width="7.7109375" style="4" customWidth="1"/>
    <col min="18" max="19" width="7.7109375" style="0" customWidth="1"/>
    <col min="20" max="20" width="7.7109375" style="4" customWidth="1"/>
    <col min="21" max="21" width="6.8515625" style="0" customWidth="1"/>
    <col min="22" max="22" width="7.57421875" style="0" customWidth="1"/>
    <col min="23" max="23" width="12.421875" style="0" customWidth="1"/>
    <col min="24" max="25" width="7.57421875" style="0" customWidth="1"/>
    <col min="26" max="26" width="9.28125" style="0" customWidth="1"/>
    <col min="27" max="27" width="9.57421875" style="0" customWidth="1"/>
    <col min="28" max="28" width="16.00390625" style="0" customWidth="1"/>
    <col min="29" max="30" width="10.57421875" style="0" customWidth="1"/>
    <col min="31" max="31" width="17.00390625" style="0" customWidth="1"/>
    <col min="32" max="33" width="11.421875" style="0" customWidth="1"/>
    <col min="34" max="34" width="9.57421875" style="0" customWidth="1"/>
    <col min="35" max="35" width="16.00390625" style="0" customWidth="1"/>
    <col min="36" max="36" width="10.57421875" style="0" customWidth="1"/>
  </cols>
  <sheetData>
    <row r="1" ht="12.75">
      <c r="A1" s="3" t="s">
        <v>471</v>
      </c>
    </row>
    <row r="2" spans="1:20" ht="12.75">
      <c r="A2" s="298" t="s">
        <v>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1:20" ht="12.75">
      <c r="A3" s="298" t="s">
        <v>9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4" ht="12.75">
      <c r="A4" s="3"/>
    </row>
    <row r="5" spans="1:20" ht="12.75">
      <c r="A5" s="298" t="s">
        <v>70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</row>
    <row r="6" ht="13.5" thickBot="1">
      <c r="A6" s="34"/>
    </row>
    <row r="7" spans="1:20" ht="12.75">
      <c r="A7" s="5"/>
      <c r="B7" s="303" t="s">
        <v>66</v>
      </c>
      <c r="C7" s="304"/>
      <c r="D7" s="304"/>
      <c r="E7" s="304"/>
      <c r="F7" s="304"/>
      <c r="G7" s="304"/>
      <c r="H7" s="305"/>
      <c r="I7" s="306" t="s">
        <v>67</v>
      </c>
      <c r="J7" s="307"/>
      <c r="K7" s="307"/>
      <c r="L7" s="307"/>
      <c r="M7" s="307"/>
      <c r="N7" s="307"/>
      <c r="O7" s="307"/>
      <c r="P7" s="307"/>
      <c r="Q7" s="308"/>
      <c r="R7" s="306" t="s">
        <v>30</v>
      </c>
      <c r="S7" s="307"/>
      <c r="T7" s="307"/>
    </row>
    <row r="8" spans="2:20" ht="12.75">
      <c r="B8" s="300" t="s">
        <v>5</v>
      </c>
      <c r="C8" s="302"/>
      <c r="D8" s="300" t="s">
        <v>26</v>
      </c>
      <c r="E8" s="301"/>
      <c r="F8" s="300" t="s">
        <v>27</v>
      </c>
      <c r="G8" s="301"/>
      <c r="H8" s="302"/>
      <c r="I8" s="300" t="s">
        <v>5</v>
      </c>
      <c r="J8" s="302"/>
      <c r="K8" s="300" t="s">
        <v>26</v>
      </c>
      <c r="L8" s="301"/>
      <c r="M8" s="300" t="s">
        <v>107</v>
      </c>
      <c r="N8" s="302"/>
      <c r="O8" s="300" t="s">
        <v>27</v>
      </c>
      <c r="P8" s="301"/>
      <c r="Q8" s="302"/>
      <c r="R8" s="49"/>
      <c r="S8" s="52"/>
      <c r="T8" s="53"/>
    </row>
    <row r="9" spans="1:20" s="56" customFormat="1" ht="12.75">
      <c r="A9" s="33" t="s">
        <v>33</v>
      </c>
      <c r="B9" s="54" t="s">
        <v>0</v>
      </c>
      <c r="C9" s="55" t="s">
        <v>1</v>
      </c>
      <c r="D9" s="54" t="s">
        <v>0</v>
      </c>
      <c r="E9" s="55" t="s">
        <v>1</v>
      </c>
      <c r="F9" s="8" t="s">
        <v>0</v>
      </c>
      <c r="G9" s="6" t="s">
        <v>1</v>
      </c>
      <c r="H9" s="48" t="s">
        <v>28</v>
      </c>
      <c r="I9" s="54" t="s">
        <v>0</v>
      </c>
      <c r="J9" s="55" t="s">
        <v>1</v>
      </c>
      <c r="K9" s="54" t="s">
        <v>0</v>
      </c>
      <c r="L9" s="55" t="s">
        <v>1</v>
      </c>
      <c r="M9" s="54" t="s">
        <v>0</v>
      </c>
      <c r="N9" s="55" t="s">
        <v>1</v>
      </c>
      <c r="O9" s="8" t="s">
        <v>0</v>
      </c>
      <c r="P9" s="6" t="s">
        <v>1</v>
      </c>
      <c r="Q9" s="48" t="s">
        <v>28</v>
      </c>
      <c r="R9" s="8" t="s">
        <v>0</v>
      </c>
      <c r="S9" s="6" t="s">
        <v>1</v>
      </c>
      <c r="T9" s="6" t="s">
        <v>28</v>
      </c>
    </row>
    <row r="10" spans="1:20" ht="12.75">
      <c r="A10" s="1" t="s">
        <v>165</v>
      </c>
      <c r="B10" s="9">
        <v>0</v>
      </c>
      <c r="C10" s="10">
        <v>0</v>
      </c>
      <c r="D10" s="9">
        <v>0</v>
      </c>
      <c r="E10" s="10">
        <v>0</v>
      </c>
      <c r="F10" s="69">
        <f aca="true" t="shared" si="0" ref="F10:G12">SUM(D10,B10)</f>
        <v>0</v>
      </c>
      <c r="G10" s="70">
        <f t="shared" si="0"/>
        <v>0</v>
      </c>
      <c r="H10" s="70">
        <f aca="true" t="shared" si="1" ref="H10:H45">SUM(F10:G10)</f>
        <v>0</v>
      </c>
      <c r="I10" s="9">
        <v>0</v>
      </c>
      <c r="J10" s="10">
        <v>0</v>
      </c>
      <c r="K10" s="9">
        <v>0</v>
      </c>
      <c r="L10" s="10">
        <v>0</v>
      </c>
      <c r="M10" s="9">
        <v>3</v>
      </c>
      <c r="N10" s="10">
        <v>12</v>
      </c>
      <c r="O10" s="69">
        <f aca="true" t="shared" si="2" ref="O10:O45">SUM(M10,K10,I10)</f>
        <v>3</v>
      </c>
      <c r="P10" s="70">
        <f aca="true" t="shared" si="3" ref="P10:P45">SUM(N10,L10,J10)</f>
        <v>12</v>
      </c>
      <c r="Q10" s="70">
        <f aca="true" t="shared" si="4" ref="Q10:Q45">SUM(O10:P10)</f>
        <v>15</v>
      </c>
      <c r="R10" s="69">
        <f aca="true" t="shared" si="5" ref="R10:R45">SUM(O10,F10)</f>
        <v>3</v>
      </c>
      <c r="S10" s="70">
        <f aca="true" t="shared" si="6" ref="S10:T77">SUM(P10,G10)</f>
        <v>12</v>
      </c>
      <c r="T10" s="70">
        <f t="shared" si="6"/>
        <v>15</v>
      </c>
    </row>
    <row r="11" spans="1:20" ht="12.75">
      <c r="A11" s="4" t="s">
        <v>166</v>
      </c>
      <c r="B11" s="11">
        <v>0</v>
      </c>
      <c r="C11" s="13">
        <v>0</v>
      </c>
      <c r="D11" s="11">
        <v>0</v>
      </c>
      <c r="E11" s="13">
        <v>0</v>
      </c>
      <c r="F11" s="36">
        <f t="shared" si="0"/>
        <v>0</v>
      </c>
      <c r="G11" s="37">
        <f t="shared" si="0"/>
        <v>0</v>
      </c>
      <c r="H11" s="37">
        <f t="shared" si="1"/>
        <v>0</v>
      </c>
      <c r="I11" s="11">
        <v>0</v>
      </c>
      <c r="J11" s="13">
        <v>0</v>
      </c>
      <c r="K11" s="11">
        <v>0</v>
      </c>
      <c r="L11" s="13">
        <v>0</v>
      </c>
      <c r="M11" s="11">
        <v>7</v>
      </c>
      <c r="N11" s="13">
        <v>0</v>
      </c>
      <c r="O11" s="36">
        <f t="shared" si="2"/>
        <v>7</v>
      </c>
      <c r="P11" s="37">
        <f t="shared" si="3"/>
        <v>0</v>
      </c>
      <c r="Q11" s="37">
        <f t="shared" si="4"/>
        <v>7</v>
      </c>
      <c r="R11" s="36">
        <f t="shared" si="5"/>
        <v>7</v>
      </c>
      <c r="S11" s="37">
        <f t="shared" si="6"/>
        <v>0</v>
      </c>
      <c r="T11" s="37">
        <f t="shared" si="6"/>
        <v>7</v>
      </c>
    </row>
    <row r="12" spans="1:20" ht="12.75">
      <c r="A12" s="4" t="s">
        <v>167</v>
      </c>
      <c r="B12" s="11">
        <v>0</v>
      </c>
      <c r="C12" s="13">
        <v>0</v>
      </c>
      <c r="D12" s="11">
        <v>0</v>
      </c>
      <c r="E12" s="13">
        <v>0</v>
      </c>
      <c r="F12" s="36">
        <f t="shared" si="0"/>
        <v>0</v>
      </c>
      <c r="G12" s="37">
        <f t="shared" si="0"/>
        <v>0</v>
      </c>
      <c r="H12" s="37">
        <f t="shared" si="1"/>
        <v>0</v>
      </c>
      <c r="I12" s="11">
        <v>0</v>
      </c>
      <c r="J12" s="13">
        <v>0</v>
      </c>
      <c r="K12" s="11">
        <v>0</v>
      </c>
      <c r="L12" s="13">
        <v>0</v>
      </c>
      <c r="M12" s="11">
        <v>13</v>
      </c>
      <c r="N12" s="13">
        <v>0</v>
      </c>
      <c r="O12" s="36">
        <f t="shared" si="2"/>
        <v>13</v>
      </c>
      <c r="P12" s="37">
        <f t="shared" si="3"/>
        <v>0</v>
      </c>
      <c r="Q12" s="37">
        <f t="shared" si="4"/>
        <v>13</v>
      </c>
      <c r="R12" s="36">
        <f t="shared" si="5"/>
        <v>13</v>
      </c>
      <c r="S12" s="37">
        <f t="shared" si="6"/>
        <v>0</v>
      </c>
      <c r="T12" s="37">
        <f t="shared" si="6"/>
        <v>13</v>
      </c>
    </row>
    <row r="13" spans="1:20" ht="12.75">
      <c r="A13" s="4" t="s">
        <v>169</v>
      </c>
      <c r="B13" s="11">
        <v>0</v>
      </c>
      <c r="C13" s="13">
        <v>0</v>
      </c>
      <c r="D13" s="11">
        <v>0</v>
      </c>
      <c r="E13" s="13">
        <v>0</v>
      </c>
      <c r="F13" s="36">
        <f aca="true" t="shared" si="7" ref="F13:F76">SUM(D13,B13)</f>
        <v>0</v>
      </c>
      <c r="G13" s="37">
        <f aca="true" t="shared" si="8" ref="G13:G76">SUM(E13,C13)</f>
        <v>0</v>
      </c>
      <c r="H13" s="37">
        <f>SUM(F13:G13)</f>
        <v>0</v>
      </c>
      <c r="I13" s="11">
        <v>0</v>
      </c>
      <c r="J13" s="13">
        <v>0</v>
      </c>
      <c r="K13" s="11">
        <v>0</v>
      </c>
      <c r="L13" s="13">
        <v>0</v>
      </c>
      <c r="M13" s="11">
        <v>8</v>
      </c>
      <c r="N13" s="13">
        <v>51</v>
      </c>
      <c r="O13" s="36">
        <f aca="true" t="shared" si="9" ref="O13:O21">SUM(M13,K13,I13)</f>
        <v>8</v>
      </c>
      <c r="P13" s="37">
        <f aca="true" t="shared" si="10" ref="P13:P21">SUM(N13,L13,J13)</f>
        <v>51</v>
      </c>
      <c r="Q13" s="37">
        <f aca="true" t="shared" si="11" ref="Q13:Q21">SUM(O13:P13)</f>
        <v>59</v>
      </c>
      <c r="R13" s="36">
        <f aca="true" t="shared" si="12" ref="R13:R21">SUM(O13,F13)</f>
        <v>8</v>
      </c>
      <c r="S13" s="37">
        <f aca="true" t="shared" si="13" ref="S13:S21">SUM(P13,G13)</f>
        <v>51</v>
      </c>
      <c r="T13" s="37">
        <f aca="true" t="shared" si="14" ref="T13:T21">SUM(Q13,H13)</f>
        <v>59</v>
      </c>
    </row>
    <row r="14" spans="1:20" ht="12.75">
      <c r="A14" s="4" t="s">
        <v>170</v>
      </c>
      <c r="B14" s="11">
        <v>0</v>
      </c>
      <c r="C14" s="13">
        <v>0</v>
      </c>
      <c r="D14" s="11">
        <v>0</v>
      </c>
      <c r="E14" s="13">
        <v>0</v>
      </c>
      <c r="F14" s="36">
        <f t="shared" si="7"/>
        <v>0</v>
      </c>
      <c r="G14" s="37">
        <f t="shared" si="8"/>
        <v>0</v>
      </c>
      <c r="H14" s="37">
        <f>SUM(F14:G14)</f>
        <v>0</v>
      </c>
      <c r="I14" s="11">
        <v>0</v>
      </c>
      <c r="J14" s="13">
        <v>0</v>
      </c>
      <c r="K14" s="11">
        <v>0</v>
      </c>
      <c r="L14" s="13">
        <v>0</v>
      </c>
      <c r="M14" s="11">
        <v>1</v>
      </c>
      <c r="N14" s="13">
        <v>2</v>
      </c>
      <c r="O14" s="36">
        <f t="shared" si="9"/>
        <v>1</v>
      </c>
      <c r="P14" s="37">
        <f t="shared" si="10"/>
        <v>2</v>
      </c>
      <c r="Q14" s="37">
        <f t="shared" si="11"/>
        <v>3</v>
      </c>
      <c r="R14" s="36">
        <f t="shared" si="12"/>
        <v>1</v>
      </c>
      <c r="S14" s="37">
        <f t="shared" si="13"/>
        <v>2</v>
      </c>
      <c r="T14" s="37">
        <f t="shared" si="14"/>
        <v>3</v>
      </c>
    </row>
    <row r="15" spans="1:20" ht="12.75">
      <c r="A15" s="4" t="s">
        <v>172</v>
      </c>
      <c r="B15" s="11">
        <v>0</v>
      </c>
      <c r="C15" s="13">
        <v>0</v>
      </c>
      <c r="D15" s="11">
        <v>0</v>
      </c>
      <c r="E15" s="13">
        <v>0</v>
      </c>
      <c r="F15" s="36">
        <f t="shared" si="7"/>
        <v>0</v>
      </c>
      <c r="G15" s="37">
        <f t="shared" si="8"/>
        <v>0</v>
      </c>
      <c r="H15" s="37">
        <f>SUM(F15:G15)</f>
        <v>0</v>
      </c>
      <c r="I15" s="11">
        <v>254</v>
      </c>
      <c r="J15" s="13">
        <v>2</v>
      </c>
      <c r="K15" s="11">
        <v>192</v>
      </c>
      <c r="L15" s="13">
        <v>4</v>
      </c>
      <c r="M15" s="11">
        <v>0</v>
      </c>
      <c r="N15" s="13">
        <v>0</v>
      </c>
      <c r="O15" s="36">
        <f t="shared" si="9"/>
        <v>446</v>
      </c>
      <c r="P15" s="37">
        <f t="shared" si="10"/>
        <v>6</v>
      </c>
      <c r="Q15" s="37">
        <f t="shared" si="11"/>
        <v>452</v>
      </c>
      <c r="R15" s="36">
        <f t="shared" si="12"/>
        <v>446</v>
      </c>
      <c r="S15" s="37">
        <f t="shared" si="13"/>
        <v>6</v>
      </c>
      <c r="T15" s="37">
        <f t="shared" si="14"/>
        <v>452</v>
      </c>
    </row>
    <row r="16" spans="1:20" ht="12.75">
      <c r="A16" s="4" t="s">
        <v>541</v>
      </c>
      <c r="B16" s="11">
        <v>0</v>
      </c>
      <c r="C16" s="13">
        <v>0</v>
      </c>
      <c r="D16" s="11">
        <v>0</v>
      </c>
      <c r="E16" s="13">
        <v>0</v>
      </c>
      <c r="F16" s="36">
        <f t="shared" si="7"/>
        <v>0</v>
      </c>
      <c r="G16" s="37">
        <f t="shared" si="8"/>
        <v>0</v>
      </c>
      <c r="H16" s="37">
        <f>SUM(F16:G16)</f>
        <v>0</v>
      </c>
      <c r="I16" s="11">
        <v>4</v>
      </c>
      <c r="J16" s="13">
        <v>0</v>
      </c>
      <c r="K16" s="11">
        <v>0</v>
      </c>
      <c r="L16" s="13">
        <v>0</v>
      </c>
      <c r="M16" s="11">
        <v>0</v>
      </c>
      <c r="N16" s="13">
        <v>0</v>
      </c>
      <c r="O16" s="36">
        <f t="shared" si="9"/>
        <v>4</v>
      </c>
      <c r="P16" s="37">
        <f t="shared" si="10"/>
        <v>0</v>
      </c>
      <c r="Q16" s="37">
        <f t="shared" si="11"/>
        <v>4</v>
      </c>
      <c r="R16" s="36">
        <f t="shared" si="12"/>
        <v>4</v>
      </c>
      <c r="S16" s="37">
        <f t="shared" si="13"/>
        <v>0</v>
      </c>
      <c r="T16" s="37">
        <f t="shared" si="14"/>
        <v>4</v>
      </c>
    </row>
    <row r="17" spans="1:20" ht="12.75">
      <c r="A17" s="4" t="s">
        <v>173</v>
      </c>
      <c r="B17" s="11">
        <v>1</v>
      </c>
      <c r="C17" s="13">
        <v>229</v>
      </c>
      <c r="D17" s="11">
        <v>0</v>
      </c>
      <c r="E17" s="13">
        <v>275</v>
      </c>
      <c r="F17" s="36">
        <f t="shared" si="7"/>
        <v>1</v>
      </c>
      <c r="G17" s="37">
        <f t="shared" si="8"/>
        <v>504</v>
      </c>
      <c r="H17" s="37">
        <f>SUM(F17:G17)</f>
        <v>505</v>
      </c>
      <c r="I17" s="11">
        <v>0</v>
      </c>
      <c r="J17" s="13">
        <v>0</v>
      </c>
      <c r="K17" s="11">
        <v>0</v>
      </c>
      <c r="L17" s="13">
        <v>0</v>
      </c>
      <c r="M17" s="11">
        <v>0</v>
      </c>
      <c r="N17" s="13">
        <v>0</v>
      </c>
      <c r="O17" s="36">
        <f t="shared" si="9"/>
        <v>0</v>
      </c>
      <c r="P17" s="37">
        <f t="shared" si="10"/>
        <v>0</v>
      </c>
      <c r="Q17" s="37">
        <f t="shared" si="11"/>
        <v>0</v>
      </c>
      <c r="R17" s="36">
        <f t="shared" si="12"/>
        <v>1</v>
      </c>
      <c r="S17" s="37">
        <f t="shared" si="13"/>
        <v>504</v>
      </c>
      <c r="T17" s="37">
        <f t="shared" si="14"/>
        <v>505</v>
      </c>
    </row>
    <row r="18" spans="1:20" ht="12.75">
      <c r="A18" s="4" t="s">
        <v>174</v>
      </c>
      <c r="B18" s="11">
        <v>79</v>
      </c>
      <c r="C18" s="13">
        <v>73</v>
      </c>
      <c r="D18" s="11">
        <v>92</v>
      </c>
      <c r="E18" s="13">
        <v>67</v>
      </c>
      <c r="F18" s="36">
        <f t="shared" si="7"/>
        <v>171</v>
      </c>
      <c r="G18" s="37">
        <f t="shared" si="8"/>
        <v>140</v>
      </c>
      <c r="H18" s="37">
        <f t="shared" si="1"/>
        <v>311</v>
      </c>
      <c r="I18" s="11">
        <v>79</v>
      </c>
      <c r="J18" s="13">
        <v>71</v>
      </c>
      <c r="K18" s="11">
        <v>82</v>
      </c>
      <c r="L18" s="13">
        <v>66</v>
      </c>
      <c r="M18" s="11">
        <v>0</v>
      </c>
      <c r="N18" s="13">
        <v>0</v>
      </c>
      <c r="O18" s="36">
        <f t="shared" si="9"/>
        <v>161</v>
      </c>
      <c r="P18" s="37">
        <f t="shared" si="10"/>
        <v>137</v>
      </c>
      <c r="Q18" s="37">
        <f t="shared" si="11"/>
        <v>298</v>
      </c>
      <c r="R18" s="36">
        <f t="shared" si="12"/>
        <v>332</v>
      </c>
      <c r="S18" s="37">
        <f t="shared" si="13"/>
        <v>277</v>
      </c>
      <c r="T18" s="37">
        <f t="shared" si="14"/>
        <v>609</v>
      </c>
    </row>
    <row r="19" spans="1:20" ht="12.75">
      <c r="A19" s="4" t="s">
        <v>175</v>
      </c>
      <c r="B19" s="11">
        <v>0</v>
      </c>
      <c r="C19" s="13">
        <v>0</v>
      </c>
      <c r="D19" s="11">
        <v>0</v>
      </c>
      <c r="E19" s="13">
        <v>0</v>
      </c>
      <c r="F19" s="36">
        <f t="shared" si="7"/>
        <v>0</v>
      </c>
      <c r="G19" s="37">
        <f t="shared" si="8"/>
        <v>0</v>
      </c>
      <c r="H19" s="37">
        <f t="shared" si="1"/>
        <v>0</v>
      </c>
      <c r="I19" s="11">
        <v>455</v>
      </c>
      <c r="J19" s="13">
        <v>187</v>
      </c>
      <c r="K19" s="11">
        <v>354</v>
      </c>
      <c r="L19" s="13">
        <v>174</v>
      </c>
      <c r="M19" s="11">
        <v>0</v>
      </c>
      <c r="N19" s="13">
        <v>0</v>
      </c>
      <c r="O19" s="36">
        <f t="shared" si="9"/>
        <v>809</v>
      </c>
      <c r="P19" s="37">
        <f t="shared" si="10"/>
        <v>361</v>
      </c>
      <c r="Q19" s="37">
        <f t="shared" si="11"/>
        <v>1170</v>
      </c>
      <c r="R19" s="36">
        <f t="shared" si="12"/>
        <v>809</v>
      </c>
      <c r="S19" s="37">
        <f t="shared" si="13"/>
        <v>361</v>
      </c>
      <c r="T19" s="37">
        <f t="shared" si="14"/>
        <v>1170</v>
      </c>
    </row>
    <row r="20" spans="1:20" ht="12.75">
      <c r="A20" s="4" t="s">
        <v>542</v>
      </c>
      <c r="B20" s="11">
        <v>0</v>
      </c>
      <c r="C20" s="13">
        <v>0</v>
      </c>
      <c r="D20" s="11">
        <v>0</v>
      </c>
      <c r="E20" s="13">
        <v>0</v>
      </c>
      <c r="F20" s="36">
        <f t="shared" si="7"/>
        <v>0</v>
      </c>
      <c r="G20" s="37">
        <f t="shared" si="8"/>
        <v>0</v>
      </c>
      <c r="H20" s="37">
        <f t="shared" si="1"/>
        <v>0</v>
      </c>
      <c r="I20" s="11">
        <v>0</v>
      </c>
      <c r="J20" s="13">
        <v>0</v>
      </c>
      <c r="K20" s="11">
        <v>0</v>
      </c>
      <c r="L20" s="13">
        <v>0</v>
      </c>
      <c r="M20" s="11">
        <v>3</v>
      </c>
      <c r="N20" s="13">
        <v>0</v>
      </c>
      <c r="O20" s="36">
        <f t="shared" si="9"/>
        <v>3</v>
      </c>
      <c r="P20" s="37">
        <f t="shared" si="10"/>
        <v>0</v>
      </c>
      <c r="Q20" s="37">
        <f t="shared" si="11"/>
        <v>3</v>
      </c>
      <c r="R20" s="36">
        <f t="shared" si="12"/>
        <v>3</v>
      </c>
      <c r="S20" s="37">
        <f t="shared" si="13"/>
        <v>0</v>
      </c>
      <c r="T20" s="37">
        <f t="shared" si="14"/>
        <v>3</v>
      </c>
    </row>
    <row r="21" spans="1:20" ht="12.75">
      <c r="A21" s="4" t="s">
        <v>176</v>
      </c>
      <c r="B21" s="11">
        <v>117</v>
      </c>
      <c r="C21" s="13">
        <v>11</v>
      </c>
      <c r="D21" s="11">
        <v>119</v>
      </c>
      <c r="E21" s="13">
        <v>12</v>
      </c>
      <c r="F21" s="36">
        <f t="shared" si="7"/>
        <v>236</v>
      </c>
      <c r="G21" s="37">
        <f t="shared" si="8"/>
        <v>23</v>
      </c>
      <c r="H21" s="37">
        <f t="shared" si="1"/>
        <v>259</v>
      </c>
      <c r="I21" s="11">
        <v>117</v>
      </c>
      <c r="J21" s="13">
        <v>10</v>
      </c>
      <c r="K21" s="11">
        <v>107</v>
      </c>
      <c r="L21" s="13">
        <v>9</v>
      </c>
      <c r="M21" s="11">
        <v>0</v>
      </c>
      <c r="N21" s="13">
        <v>0</v>
      </c>
      <c r="O21" s="36">
        <f t="shared" si="9"/>
        <v>224</v>
      </c>
      <c r="P21" s="37">
        <f t="shared" si="10"/>
        <v>19</v>
      </c>
      <c r="Q21" s="37">
        <f t="shared" si="11"/>
        <v>243</v>
      </c>
      <c r="R21" s="36">
        <f t="shared" si="12"/>
        <v>460</v>
      </c>
      <c r="S21" s="37">
        <f t="shared" si="13"/>
        <v>42</v>
      </c>
      <c r="T21" s="37">
        <f t="shared" si="14"/>
        <v>502</v>
      </c>
    </row>
    <row r="22" spans="1:20" ht="12.75">
      <c r="A22" s="4" t="s">
        <v>177</v>
      </c>
      <c r="B22" s="11">
        <v>83</v>
      </c>
      <c r="C22" s="13">
        <v>0</v>
      </c>
      <c r="D22" s="11">
        <v>87</v>
      </c>
      <c r="E22" s="13">
        <v>4</v>
      </c>
      <c r="F22" s="36">
        <f t="shared" si="7"/>
        <v>170</v>
      </c>
      <c r="G22" s="37">
        <f t="shared" si="8"/>
        <v>4</v>
      </c>
      <c r="H22" s="37">
        <f t="shared" si="1"/>
        <v>174</v>
      </c>
      <c r="I22" s="11">
        <v>79</v>
      </c>
      <c r="J22" s="13">
        <v>2</v>
      </c>
      <c r="K22" s="11">
        <v>84</v>
      </c>
      <c r="L22" s="13">
        <v>7</v>
      </c>
      <c r="M22" s="11">
        <v>0</v>
      </c>
      <c r="N22" s="13">
        <v>0</v>
      </c>
      <c r="O22" s="36">
        <f t="shared" si="2"/>
        <v>163</v>
      </c>
      <c r="P22" s="37">
        <f t="shared" si="3"/>
        <v>9</v>
      </c>
      <c r="Q22" s="37">
        <f t="shared" si="4"/>
        <v>172</v>
      </c>
      <c r="R22" s="36">
        <f t="shared" si="5"/>
        <v>333</v>
      </c>
      <c r="S22" s="37">
        <f t="shared" si="6"/>
        <v>13</v>
      </c>
      <c r="T22" s="37">
        <f t="shared" si="6"/>
        <v>346</v>
      </c>
    </row>
    <row r="23" spans="1:20" ht="12.75">
      <c r="A23" s="4" t="s">
        <v>178</v>
      </c>
      <c r="B23" s="11">
        <v>17</v>
      </c>
      <c r="C23" s="13">
        <v>13</v>
      </c>
      <c r="D23" s="11">
        <v>5</v>
      </c>
      <c r="E23" s="13">
        <v>20</v>
      </c>
      <c r="F23" s="36">
        <f t="shared" si="7"/>
        <v>22</v>
      </c>
      <c r="G23" s="37">
        <f t="shared" si="8"/>
        <v>33</v>
      </c>
      <c r="H23" s="37">
        <f t="shared" si="1"/>
        <v>55</v>
      </c>
      <c r="I23" s="11">
        <v>21</v>
      </c>
      <c r="J23" s="13">
        <v>10</v>
      </c>
      <c r="K23" s="11">
        <v>19</v>
      </c>
      <c r="L23" s="13">
        <v>12</v>
      </c>
      <c r="M23" s="11">
        <v>0</v>
      </c>
      <c r="N23" s="13">
        <v>0</v>
      </c>
      <c r="O23" s="36">
        <f t="shared" si="2"/>
        <v>40</v>
      </c>
      <c r="P23" s="37">
        <f t="shared" si="3"/>
        <v>22</v>
      </c>
      <c r="Q23" s="37">
        <f t="shared" si="4"/>
        <v>62</v>
      </c>
      <c r="R23" s="36">
        <f t="shared" si="5"/>
        <v>62</v>
      </c>
      <c r="S23" s="37">
        <f t="shared" si="6"/>
        <v>55</v>
      </c>
      <c r="T23" s="37">
        <f t="shared" si="6"/>
        <v>117</v>
      </c>
    </row>
    <row r="24" spans="1:20" ht="12.75">
      <c r="A24" s="4" t="s">
        <v>14</v>
      </c>
      <c r="B24" s="11">
        <v>0</v>
      </c>
      <c r="C24" s="13">
        <v>0</v>
      </c>
      <c r="D24" s="11">
        <v>0</v>
      </c>
      <c r="E24" s="13">
        <v>0</v>
      </c>
      <c r="F24" s="36">
        <f t="shared" si="7"/>
        <v>0</v>
      </c>
      <c r="G24" s="37">
        <f t="shared" si="8"/>
        <v>0</v>
      </c>
      <c r="H24" s="37">
        <f t="shared" si="1"/>
        <v>0</v>
      </c>
      <c r="I24" s="11">
        <v>179</v>
      </c>
      <c r="J24" s="13">
        <v>76</v>
      </c>
      <c r="K24" s="11">
        <v>146</v>
      </c>
      <c r="L24" s="13">
        <v>72</v>
      </c>
      <c r="M24" s="11">
        <v>0</v>
      </c>
      <c r="N24" s="13">
        <v>0</v>
      </c>
      <c r="O24" s="36">
        <f t="shared" si="2"/>
        <v>325</v>
      </c>
      <c r="P24" s="37">
        <f t="shared" si="3"/>
        <v>148</v>
      </c>
      <c r="Q24" s="37">
        <f t="shared" si="4"/>
        <v>473</v>
      </c>
      <c r="R24" s="36">
        <f t="shared" si="5"/>
        <v>325</v>
      </c>
      <c r="S24" s="37">
        <f t="shared" si="6"/>
        <v>148</v>
      </c>
      <c r="T24" s="37">
        <f t="shared" si="6"/>
        <v>473</v>
      </c>
    </row>
    <row r="25" spans="1:20" ht="12.75">
      <c r="A25" s="4" t="s">
        <v>179</v>
      </c>
      <c r="B25" s="11">
        <v>0</v>
      </c>
      <c r="C25" s="13">
        <v>0</v>
      </c>
      <c r="D25" s="11">
        <v>0</v>
      </c>
      <c r="E25" s="13">
        <v>0</v>
      </c>
      <c r="F25" s="36">
        <f t="shared" si="7"/>
        <v>0</v>
      </c>
      <c r="G25" s="37">
        <f t="shared" si="8"/>
        <v>0</v>
      </c>
      <c r="H25" s="37">
        <f t="shared" si="1"/>
        <v>0</v>
      </c>
      <c r="I25" s="11">
        <v>0</v>
      </c>
      <c r="J25" s="13">
        <v>0</v>
      </c>
      <c r="K25" s="11">
        <v>0</v>
      </c>
      <c r="L25" s="13">
        <v>0</v>
      </c>
      <c r="M25" s="11">
        <v>87</v>
      </c>
      <c r="N25" s="13">
        <v>11</v>
      </c>
      <c r="O25" s="36">
        <f t="shared" si="2"/>
        <v>87</v>
      </c>
      <c r="P25" s="37">
        <f t="shared" si="3"/>
        <v>11</v>
      </c>
      <c r="Q25" s="37">
        <f t="shared" si="4"/>
        <v>98</v>
      </c>
      <c r="R25" s="36">
        <f t="shared" si="5"/>
        <v>87</v>
      </c>
      <c r="S25" s="37">
        <f t="shared" si="6"/>
        <v>11</v>
      </c>
      <c r="T25" s="37">
        <f t="shared" si="6"/>
        <v>98</v>
      </c>
    </row>
    <row r="26" spans="1:20" ht="12.75">
      <c r="A26" s="4" t="s">
        <v>388</v>
      </c>
      <c r="B26" s="11">
        <v>0</v>
      </c>
      <c r="C26" s="13">
        <v>0</v>
      </c>
      <c r="D26" s="11">
        <v>0</v>
      </c>
      <c r="E26" s="13">
        <v>0</v>
      </c>
      <c r="F26" s="36">
        <f t="shared" si="7"/>
        <v>0</v>
      </c>
      <c r="G26" s="37">
        <f t="shared" si="8"/>
        <v>0</v>
      </c>
      <c r="H26" s="37">
        <f t="shared" si="1"/>
        <v>0</v>
      </c>
      <c r="I26" s="11">
        <v>0</v>
      </c>
      <c r="J26" s="13">
        <v>0</v>
      </c>
      <c r="K26" s="11">
        <v>0</v>
      </c>
      <c r="L26" s="13">
        <v>0</v>
      </c>
      <c r="M26" s="11">
        <v>55</v>
      </c>
      <c r="N26" s="13">
        <v>2</v>
      </c>
      <c r="O26" s="36">
        <f t="shared" si="2"/>
        <v>55</v>
      </c>
      <c r="P26" s="37">
        <f t="shared" si="3"/>
        <v>2</v>
      </c>
      <c r="Q26" s="37">
        <f t="shared" si="4"/>
        <v>57</v>
      </c>
      <c r="R26" s="36">
        <f t="shared" si="5"/>
        <v>55</v>
      </c>
      <c r="S26" s="37">
        <f t="shared" si="6"/>
        <v>2</v>
      </c>
      <c r="T26" s="37">
        <f t="shared" si="6"/>
        <v>57</v>
      </c>
    </row>
    <row r="27" spans="1:20" ht="12.75">
      <c r="A27" s="141" t="s">
        <v>567</v>
      </c>
      <c r="B27" s="11">
        <v>0</v>
      </c>
      <c r="C27" s="13">
        <v>0</v>
      </c>
      <c r="D27" s="11">
        <v>0</v>
      </c>
      <c r="E27" s="13">
        <v>0</v>
      </c>
      <c r="F27" s="36">
        <f t="shared" si="7"/>
        <v>0</v>
      </c>
      <c r="G27" s="37">
        <f t="shared" si="8"/>
        <v>0</v>
      </c>
      <c r="H27" s="37">
        <f t="shared" si="1"/>
        <v>0</v>
      </c>
      <c r="I27" s="11">
        <v>0</v>
      </c>
      <c r="J27" s="13">
        <v>0</v>
      </c>
      <c r="K27" s="11">
        <v>0</v>
      </c>
      <c r="L27" s="13">
        <v>0</v>
      </c>
      <c r="M27" s="11">
        <v>18</v>
      </c>
      <c r="N27" s="13">
        <v>0</v>
      </c>
      <c r="O27" s="36">
        <f t="shared" si="2"/>
        <v>18</v>
      </c>
      <c r="P27" s="37">
        <f t="shared" si="3"/>
        <v>0</v>
      </c>
      <c r="Q27" s="37">
        <f t="shared" si="4"/>
        <v>18</v>
      </c>
      <c r="R27" s="36">
        <f t="shared" si="5"/>
        <v>18</v>
      </c>
      <c r="S27" s="37">
        <f t="shared" si="6"/>
        <v>0</v>
      </c>
      <c r="T27" s="37">
        <f t="shared" si="6"/>
        <v>18</v>
      </c>
    </row>
    <row r="28" spans="1:20" ht="12.75">
      <c r="A28" s="192" t="s">
        <v>180</v>
      </c>
      <c r="B28" s="11">
        <v>0</v>
      </c>
      <c r="C28" s="13">
        <v>0</v>
      </c>
      <c r="D28" s="11">
        <v>0</v>
      </c>
      <c r="E28" s="13">
        <v>0</v>
      </c>
      <c r="F28" s="36">
        <f t="shared" si="7"/>
        <v>0</v>
      </c>
      <c r="G28" s="37">
        <f t="shared" si="8"/>
        <v>0</v>
      </c>
      <c r="H28" s="37">
        <f t="shared" si="1"/>
        <v>0</v>
      </c>
      <c r="I28" s="11">
        <v>0</v>
      </c>
      <c r="J28" s="13">
        <v>0</v>
      </c>
      <c r="K28" s="11">
        <v>0</v>
      </c>
      <c r="L28" s="13">
        <v>0</v>
      </c>
      <c r="M28" s="11">
        <v>2</v>
      </c>
      <c r="N28" s="13">
        <v>1</v>
      </c>
      <c r="O28" s="36">
        <f t="shared" si="2"/>
        <v>2</v>
      </c>
      <c r="P28" s="37">
        <f t="shared" si="3"/>
        <v>1</v>
      </c>
      <c r="Q28" s="37">
        <f t="shared" si="4"/>
        <v>3</v>
      </c>
      <c r="R28" s="36">
        <f t="shared" si="5"/>
        <v>2</v>
      </c>
      <c r="S28" s="37">
        <f t="shared" si="6"/>
        <v>1</v>
      </c>
      <c r="T28" s="37">
        <f t="shared" si="6"/>
        <v>3</v>
      </c>
    </row>
    <row r="29" spans="1:20" ht="12.75">
      <c r="A29" s="115" t="s">
        <v>181</v>
      </c>
      <c r="B29" s="11">
        <v>11</v>
      </c>
      <c r="C29" s="13">
        <v>144</v>
      </c>
      <c r="D29" s="11">
        <v>5</v>
      </c>
      <c r="E29" s="13">
        <v>135</v>
      </c>
      <c r="F29" s="36">
        <f t="shared" si="7"/>
        <v>16</v>
      </c>
      <c r="G29" s="37">
        <f t="shared" si="8"/>
        <v>279</v>
      </c>
      <c r="H29" s="37">
        <f t="shared" si="1"/>
        <v>295</v>
      </c>
      <c r="I29" s="11">
        <v>4</v>
      </c>
      <c r="J29" s="13">
        <v>106</v>
      </c>
      <c r="K29" s="11">
        <v>5</v>
      </c>
      <c r="L29" s="13">
        <v>86</v>
      </c>
      <c r="M29" s="11">
        <v>0</v>
      </c>
      <c r="N29" s="13">
        <v>0</v>
      </c>
      <c r="O29" s="36">
        <f t="shared" si="2"/>
        <v>9</v>
      </c>
      <c r="P29" s="37">
        <f t="shared" si="3"/>
        <v>192</v>
      </c>
      <c r="Q29" s="37">
        <f t="shared" si="4"/>
        <v>201</v>
      </c>
      <c r="R29" s="36">
        <f t="shared" si="5"/>
        <v>25</v>
      </c>
      <c r="S29" s="37">
        <f t="shared" si="6"/>
        <v>471</v>
      </c>
      <c r="T29" s="37">
        <f t="shared" si="6"/>
        <v>496</v>
      </c>
    </row>
    <row r="30" spans="1:20" ht="12.75">
      <c r="A30" s="4" t="s">
        <v>182</v>
      </c>
      <c r="B30" s="11">
        <v>0</v>
      </c>
      <c r="C30" s="12">
        <v>0</v>
      </c>
      <c r="D30" s="11">
        <v>0</v>
      </c>
      <c r="E30" s="12">
        <v>0</v>
      </c>
      <c r="F30" s="36">
        <f t="shared" si="7"/>
        <v>0</v>
      </c>
      <c r="G30" s="37">
        <f t="shared" si="8"/>
        <v>0</v>
      </c>
      <c r="H30" s="13">
        <f t="shared" si="1"/>
        <v>0</v>
      </c>
      <c r="I30" s="11">
        <v>0</v>
      </c>
      <c r="J30" s="12">
        <v>0</v>
      </c>
      <c r="K30" s="11">
        <v>0</v>
      </c>
      <c r="L30" s="12">
        <v>0</v>
      </c>
      <c r="M30" s="11">
        <v>1</v>
      </c>
      <c r="N30" s="12">
        <v>34</v>
      </c>
      <c r="O30" s="11">
        <f t="shared" si="2"/>
        <v>1</v>
      </c>
      <c r="P30" s="13">
        <f t="shared" si="3"/>
        <v>34</v>
      </c>
      <c r="Q30" s="13">
        <f t="shared" si="4"/>
        <v>35</v>
      </c>
      <c r="R30" s="11">
        <f t="shared" si="5"/>
        <v>1</v>
      </c>
      <c r="S30" s="12">
        <f t="shared" si="6"/>
        <v>34</v>
      </c>
      <c r="T30" s="13">
        <f t="shared" si="6"/>
        <v>35</v>
      </c>
    </row>
    <row r="31" spans="1:20" ht="12.75">
      <c r="A31" s="115" t="s">
        <v>183</v>
      </c>
      <c r="B31" s="11">
        <v>0</v>
      </c>
      <c r="C31" s="12">
        <v>0</v>
      </c>
      <c r="D31" s="11">
        <v>0</v>
      </c>
      <c r="E31" s="12">
        <v>0</v>
      </c>
      <c r="F31" s="36">
        <f t="shared" si="7"/>
        <v>0</v>
      </c>
      <c r="G31" s="37">
        <f t="shared" si="8"/>
        <v>0</v>
      </c>
      <c r="H31" s="13">
        <f t="shared" si="1"/>
        <v>0</v>
      </c>
      <c r="I31" s="11">
        <v>0</v>
      </c>
      <c r="J31" s="12">
        <v>0</v>
      </c>
      <c r="K31" s="11">
        <v>0</v>
      </c>
      <c r="L31" s="12">
        <v>0</v>
      </c>
      <c r="M31" s="11">
        <v>1</v>
      </c>
      <c r="N31" s="12">
        <v>3</v>
      </c>
      <c r="O31" s="11">
        <f t="shared" si="2"/>
        <v>1</v>
      </c>
      <c r="P31" s="13">
        <f t="shared" si="3"/>
        <v>3</v>
      </c>
      <c r="Q31" s="13">
        <f t="shared" si="4"/>
        <v>4</v>
      </c>
      <c r="R31" s="11">
        <f t="shared" si="5"/>
        <v>1</v>
      </c>
      <c r="S31" s="12">
        <f t="shared" si="6"/>
        <v>3</v>
      </c>
      <c r="T31" s="13">
        <f t="shared" si="6"/>
        <v>4</v>
      </c>
    </row>
    <row r="32" spans="1:20" ht="12.75">
      <c r="A32" s="280" t="s">
        <v>436</v>
      </c>
      <c r="B32" s="11">
        <v>0</v>
      </c>
      <c r="C32" s="12">
        <v>0</v>
      </c>
      <c r="D32" s="11">
        <v>0</v>
      </c>
      <c r="E32" s="12">
        <v>0</v>
      </c>
      <c r="F32" s="36">
        <f t="shared" si="7"/>
        <v>0</v>
      </c>
      <c r="G32" s="37">
        <f t="shared" si="8"/>
        <v>0</v>
      </c>
      <c r="H32" s="13">
        <f t="shared" si="1"/>
        <v>0</v>
      </c>
      <c r="I32" s="11">
        <v>53</v>
      </c>
      <c r="J32" s="12">
        <v>75</v>
      </c>
      <c r="K32" s="11">
        <v>64</v>
      </c>
      <c r="L32" s="12">
        <v>55</v>
      </c>
      <c r="M32" s="11">
        <v>0</v>
      </c>
      <c r="N32" s="12">
        <v>0</v>
      </c>
      <c r="O32" s="11">
        <f t="shared" si="2"/>
        <v>117</v>
      </c>
      <c r="P32" s="13">
        <f t="shared" si="3"/>
        <v>130</v>
      </c>
      <c r="Q32" s="13">
        <f t="shared" si="4"/>
        <v>247</v>
      </c>
      <c r="R32" s="11">
        <f t="shared" si="5"/>
        <v>117</v>
      </c>
      <c r="S32" s="12">
        <f t="shared" si="6"/>
        <v>130</v>
      </c>
      <c r="T32" s="13">
        <f t="shared" si="6"/>
        <v>247</v>
      </c>
    </row>
    <row r="33" spans="1:20" ht="12.75">
      <c r="A33" s="34" t="s">
        <v>184</v>
      </c>
      <c r="B33" s="11">
        <v>263</v>
      </c>
      <c r="C33" s="12">
        <v>7</v>
      </c>
      <c r="D33" s="11">
        <v>253</v>
      </c>
      <c r="E33" s="12">
        <v>8</v>
      </c>
      <c r="F33" s="36">
        <f t="shared" si="7"/>
        <v>516</v>
      </c>
      <c r="G33" s="37">
        <f t="shared" si="8"/>
        <v>15</v>
      </c>
      <c r="H33" s="13">
        <f t="shared" si="1"/>
        <v>531</v>
      </c>
      <c r="I33" s="11">
        <v>186</v>
      </c>
      <c r="J33" s="12">
        <v>3</v>
      </c>
      <c r="K33" s="11">
        <v>206</v>
      </c>
      <c r="L33" s="12">
        <v>5</v>
      </c>
      <c r="M33" s="11">
        <v>0</v>
      </c>
      <c r="N33" s="12">
        <v>0</v>
      </c>
      <c r="O33" s="11">
        <f t="shared" si="2"/>
        <v>392</v>
      </c>
      <c r="P33" s="13">
        <f t="shared" si="3"/>
        <v>8</v>
      </c>
      <c r="Q33" s="13">
        <f t="shared" si="4"/>
        <v>400</v>
      </c>
      <c r="R33" s="11">
        <f t="shared" si="5"/>
        <v>908</v>
      </c>
      <c r="S33" s="12">
        <f t="shared" si="6"/>
        <v>23</v>
      </c>
      <c r="T33" s="13">
        <f t="shared" si="6"/>
        <v>931</v>
      </c>
    </row>
    <row r="34" spans="1:20" ht="12.75">
      <c r="A34" s="192" t="s">
        <v>185</v>
      </c>
      <c r="B34" s="11">
        <v>0</v>
      </c>
      <c r="C34" s="12">
        <v>0</v>
      </c>
      <c r="D34" s="11">
        <v>0</v>
      </c>
      <c r="E34" s="12">
        <v>0</v>
      </c>
      <c r="F34" s="36">
        <f t="shared" si="7"/>
        <v>0</v>
      </c>
      <c r="G34" s="37">
        <f t="shared" si="8"/>
        <v>0</v>
      </c>
      <c r="H34" s="13">
        <f t="shared" si="1"/>
        <v>0</v>
      </c>
      <c r="I34" s="11">
        <v>557</v>
      </c>
      <c r="J34" s="12">
        <v>4</v>
      </c>
      <c r="K34" s="11">
        <v>518</v>
      </c>
      <c r="L34" s="12">
        <v>2</v>
      </c>
      <c r="M34" s="11">
        <v>0</v>
      </c>
      <c r="N34" s="12">
        <v>0</v>
      </c>
      <c r="O34" s="11">
        <f t="shared" si="2"/>
        <v>1075</v>
      </c>
      <c r="P34" s="13">
        <f t="shared" si="3"/>
        <v>6</v>
      </c>
      <c r="Q34" s="13">
        <f t="shared" si="4"/>
        <v>1081</v>
      </c>
      <c r="R34" s="11">
        <f t="shared" si="5"/>
        <v>1075</v>
      </c>
      <c r="S34" s="12">
        <f t="shared" si="6"/>
        <v>6</v>
      </c>
      <c r="T34" s="13">
        <f t="shared" si="6"/>
        <v>1081</v>
      </c>
    </row>
    <row r="35" spans="1:20" ht="12.75">
      <c r="A35" s="4" t="s">
        <v>186</v>
      </c>
      <c r="B35" s="11">
        <v>672</v>
      </c>
      <c r="C35" s="12">
        <v>15</v>
      </c>
      <c r="D35" s="11">
        <v>648</v>
      </c>
      <c r="E35" s="12">
        <v>18</v>
      </c>
      <c r="F35" s="36">
        <f t="shared" si="7"/>
        <v>1320</v>
      </c>
      <c r="G35" s="37">
        <f t="shared" si="8"/>
        <v>33</v>
      </c>
      <c r="H35" s="13">
        <f t="shared" si="1"/>
        <v>1353</v>
      </c>
      <c r="I35" s="11">
        <v>602</v>
      </c>
      <c r="J35" s="12">
        <v>17</v>
      </c>
      <c r="K35" s="11">
        <v>645</v>
      </c>
      <c r="L35" s="12">
        <v>11</v>
      </c>
      <c r="M35" s="11">
        <v>0</v>
      </c>
      <c r="N35" s="12">
        <v>0</v>
      </c>
      <c r="O35" s="11">
        <f t="shared" si="2"/>
        <v>1247</v>
      </c>
      <c r="P35" s="13">
        <f t="shared" si="3"/>
        <v>28</v>
      </c>
      <c r="Q35" s="13">
        <f t="shared" si="4"/>
        <v>1275</v>
      </c>
      <c r="R35" s="11">
        <f t="shared" si="5"/>
        <v>2567</v>
      </c>
      <c r="S35" s="12">
        <f t="shared" si="6"/>
        <v>61</v>
      </c>
      <c r="T35" s="13">
        <f t="shared" si="6"/>
        <v>2628</v>
      </c>
    </row>
    <row r="36" spans="1:20" ht="12.75">
      <c r="A36" s="4" t="s">
        <v>432</v>
      </c>
      <c r="B36" s="11">
        <v>0</v>
      </c>
      <c r="C36" s="12">
        <v>0</v>
      </c>
      <c r="D36" s="11">
        <v>0</v>
      </c>
      <c r="E36" s="12">
        <v>0</v>
      </c>
      <c r="F36" s="36">
        <f t="shared" si="7"/>
        <v>0</v>
      </c>
      <c r="G36" s="37">
        <f t="shared" si="8"/>
        <v>0</v>
      </c>
      <c r="H36" s="13">
        <f t="shared" si="1"/>
        <v>0</v>
      </c>
      <c r="I36" s="11">
        <v>12</v>
      </c>
      <c r="J36" s="12">
        <v>0</v>
      </c>
      <c r="K36" s="11">
        <v>13</v>
      </c>
      <c r="L36" s="12">
        <v>0</v>
      </c>
      <c r="M36" s="11">
        <v>0</v>
      </c>
      <c r="N36" s="12">
        <v>0</v>
      </c>
      <c r="O36" s="11">
        <f t="shared" si="2"/>
        <v>25</v>
      </c>
      <c r="P36" s="13">
        <f t="shared" si="3"/>
        <v>0</v>
      </c>
      <c r="Q36" s="13">
        <f t="shared" si="4"/>
        <v>25</v>
      </c>
      <c r="R36" s="11">
        <f t="shared" si="5"/>
        <v>25</v>
      </c>
      <c r="S36" s="12">
        <f t="shared" si="6"/>
        <v>0</v>
      </c>
      <c r="T36" s="13">
        <f t="shared" si="6"/>
        <v>25</v>
      </c>
    </row>
    <row r="37" spans="1:20" ht="14.25" customHeight="1">
      <c r="A37" s="192" t="s">
        <v>187</v>
      </c>
      <c r="B37" s="11">
        <v>0</v>
      </c>
      <c r="C37" s="12">
        <v>0</v>
      </c>
      <c r="D37" s="11">
        <v>0</v>
      </c>
      <c r="E37" s="12">
        <v>0</v>
      </c>
      <c r="F37" s="36">
        <f t="shared" si="7"/>
        <v>0</v>
      </c>
      <c r="G37" s="37">
        <f t="shared" si="8"/>
        <v>0</v>
      </c>
      <c r="H37" s="13">
        <f t="shared" si="1"/>
        <v>0</v>
      </c>
      <c r="I37" s="11">
        <v>6</v>
      </c>
      <c r="J37" s="12">
        <v>0</v>
      </c>
      <c r="K37" s="11">
        <v>7</v>
      </c>
      <c r="L37" s="12">
        <v>0</v>
      </c>
      <c r="M37" s="11">
        <v>0</v>
      </c>
      <c r="N37" s="12">
        <v>0</v>
      </c>
      <c r="O37" s="11">
        <f t="shared" si="2"/>
        <v>13</v>
      </c>
      <c r="P37" s="13">
        <f t="shared" si="3"/>
        <v>0</v>
      </c>
      <c r="Q37" s="13">
        <f t="shared" si="4"/>
        <v>13</v>
      </c>
      <c r="R37" s="11">
        <f t="shared" si="5"/>
        <v>13</v>
      </c>
      <c r="S37" s="12">
        <f t="shared" si="6"/>
        <v>0</v>
      </c>
      <c r="T37" s="13">
        <f t="shared" si="6"/>
        <v>13</v>
      </c>
    </row>
    <row r="38" spans="1:20" ht="12.75">
      <c r="A38" s="4" t="s">
        <v>188</v>
      </c>
      <c r="B38" s="11">
        <v>651</v>
      </c>
      <c r="C38" s="12">
        <v>6</v>
      </c>
      <c r="D38" s="11">
        <v>763</v>
      </c>
      <c r="E38" s="12">
        <v>11</v>
      </c>
      <c r="F38" s="36">
        <f t="shared" si="7"/>
        <v>1414</v>
      </c>
      <c r="G38" s="37">
        <f t="shared" si="8"/>
        <v>17</v>
      </c>
      <c r="H38" s="13">
        <f t="shared" si="1"/>
        <v>1431</v>
      </c>
      <c r="I38" s="11">
        <v>0</v>
      </c>
      <c r="J38" s="12">
        <v>0</v>
      </c>
      <c r="K38" s="11">
        <v>0</v>
      </c>
      <c r="L38" s="12">
        <v>0</v>
      </c>
      <c r="M38" s="11">
        <v>0</v>
      </c>
      <c r="N38" s="12">
        <v>0</v>
      </c>
      <c r="O38" s="11">
        <f t="shared" si="2"/>
        <v>0</v>
      </c>
      <c r="P38" s="13">
        <f t="shared" si="3"/>
        <v>0</v>
      </c>
      <c r="Q38" s="13">
        <f t="shared" si="4"/>
        <v>0</v>
      </c>
      <c r="R38" s="11">
        <f t="shared" si="5"/>
        <v>1414</v>
      </c>
      <c r="S38" s="12">
        <f t="shared" si="6"/>
        <v>17</v>
      </c>
      <c r="T38" s="13">
        <f t="shared" si="6"/>
        <v>1431</v>
      </c>
    </row>
    <row r="39" spans="1:20" ht="12.75">
      <c r="A39" s="4" t="s">
        <v>440</v>
      </c>
      <c r="B39" s="11">
        <v>0</v>
      </c>
      <c r="C39" s="12">
        <v>0</v>
      </c>
      <c r="D39" s="11">
        <v>0</v>
      </c>
      <c r="E39" s="12">
        <v>0</v>
      </c>
      <c r="F39" s="36">
        <f t="shared" si="7"/>
        <v>0</v>
      </c>
      <c r="G39" s="37">
        <f t="shared" si="8"/>
        <v>0</v>
      </c>
      <c r="H39" s="13">
        <f t="shared" si="1"/>
        <v>0</v>
      </c>
      <c r="I39" s="11">
        <v>1</v>
      </c>
      <c r="J39" s="12">
        <v>0</v>
      </c>
      <c r="K39" s="11">
        <v>2</v>
      </c>
      <c r="L39" s="12">
        <v>0</v>
      </c>
      <c r="M39" s="11">
        <v>0</v>
      </c>
      <c r="N39" s="12">
        <v>0</v>
      </c>
      <c r="O39" s="11">
        <f t="shared" si="2"/>
        <v>3</v>
      </c>
      <c r="P39" s="13">
        <f t="shared" si="3"/>
        <v>0</v>
      </c>
      <c r="Q39" s="13">
        <f t="shared" si="4"/>
        <v>3</v>
      </c>
      <c r="R39" s="11">
        <f t="shared" si="5"/>
        <v>3</v>
      </c>
      <c r="S39" s="12">
        <f t="shared" si="6"/>
        <v>0</v>
      </c>
      <c r="T39" s="13">
        <f t="shared" si="6"/>
        <v>3</v>
      </c>
    </row>
    <row r="40" spans="1:20" ht="12.75">
      <c r="A40" s="4" t="s">
        <v>189</v>
      </c>
      <c r="B40" s="11">
        <v>0</v>
      </c>
      <c r="C40" s="12">
        <v>0</v>
      </c>
      <c r="D40" s="11">
        <v>0</v>
      </c>
      <c r="E40" s="12">
        <v>0</v>
      </c>
      <c r="F40" s="36">
        <f t="shared" si="7"/>
        <v>0</v>
      </c>
      <c r="G40" s="37">
        <f t="shared" si="8"/>
        <v>0</v>
      </c>
      <c r="H40" s="13">
        <f t="shared" si="1"/>
        <v>0</v>
      </c>
      <c r="I40" s="11">
        <v>0</v>
      </c>
      <c r="J40" s="12">
        <v>0</v>
      </c>
      <c r="K40" s="11">
        <v>0</v>
      </c>
      <c r="L40" s="12">
        <v>0</v>
      </c>
      <c r="M40" s="11">
        <v>0</v>
      </c>
      <c r="N40" s="12">
        <v>52</v>
      </c>
      <c r="O40" s="11">
        <f t="shared" si="2"/>
        <v>0</v>
      </c>
      <c r="P40" s="13">
        <f t="shared" si="3"/>
        <v>52</v>
      </c>
      <c r="Q40" s="13">
        <f t="shared" si="4"/>
        <v>52</v>
      </c>
      <c r="R40" s="11">
        <f t="shared" si="5"/>
        <v>0</v>
      </c>
      <c r="S40" s="12">
        <f t="shared" si="6"/>
        <v>52</v>
      </c>
      <c r="T40" s="13">
        <f t="shared" si="6"/>
        <v>52</v>
      </c>
    </row>
    <row r="41" spans="1:20" ht="12.75">
      <c r="A41" s="4" t="s">
        <v>190</v>
      </c>
      <c r="B41" s="11">
        <v>0</v>
      </c>
      <c r="C41" s="12">
        <v>0</v>
      </c>
      <c r="D41" s="11">
        <v>0</v>
      </c>
      <c r="E41" s="12">
        <v>0</v>
      </c>
      <c r="F41" s="36">
        <f t="shared" si="7"/>
        <v>0</v>
      </c>
      <c r="G41" s="37">
        <f t="shared" si="8"/>
        <v>0</v>
      </c>
      <c r="H41" s="13">
        <f t="shared" si="1"/>
        <v>0</v>
      </c>
      <c r="I41" s="11">
        <v>41</v>
      </c>
      <c r="J41" s="12">
        <v>89</v>
      </c>
      <c r="K41" s="11">
        <v>23</v>
      </c>
      <c r="L41" s="12">
        <v>73</v>
      </c>
      <c r="M41" s="11">
        <v>0</v>
      </c>
      <c r="N41" s="12">
        <v>0</v>
      </c>
      <c r="O41" s="11">
        <f t="shared" si="2"/>
        <v>64</v>
      </c>
      <c r="P41" s="13">
        <f t="shared" si="3"/>
        <v>162</v>
      </c>
      <c r="Q41" s="13">
        <f t="shared" si="4"/>
        <v>226</v>
      </c>
      <c r="R41" s="11">
        <f t="shared" si="5"/>
        <v>64</v>
      </c>
      <c r="S41" s="12">
        <f t="shared" si="6"/>
        <v>162</v>
      </c>
      <c r="T41" s="13">
        <f t="shared" si="6"/>
        <v>226</v>
      </c>
    </row>
    <row r="42" spans="1:20" ht="12.75">
      <c r="A42" s="4" t="s">
        <v>19</v>
      </c>
      <c r="B42" s="11">
        <v>10</v>
      </c>
      <c r="C42" s="12">
        <v>24</v>
      </c>
      <c r="D42" s="11">
        <v>17</v>
      </c>
      <c r="E42" s="12">
        <v>24</v>
      </c>
      <c r="F42" s="36">
        <f t="shared" si="7"/>
        <v>27</v>
      </c>
      <c r="G42" s="37">
        <f t="shared" si="8"/>
        <v>48</v>
      </c>
      <c r="H42" s="13">
        <f t="shared" si="1"/>
        <v>75</v>
      </c>
      <c r="I42" s="11">
        <v>14</v>
      </c>
      <c r="J42" s="12">
        <v>30</v>
      </c>
      <c r="K42" s="11">
        <v>7</v>
      </c>
      <c r="L42" s="12">
        <v>31</v>
      </c>
      <c r="M42" s="11">
        <v>0</v>
      </c>
      <c r="N42" s="12">
        <v>0</v>
      </c>
      <c r="O42" s="11">
        <f t="shared" si="2"/>
        <v>21</v>
      </c>
      <c r="P42" s="13">
        <f t="shared" si="3"/>
        <v>61</v>
      </c>
      <c r="Q42" s="13">
        <f t="shared" si="4"/>
        <v>82</v>
      </c>
      <c r="R42" s="11">
        <f t="shared" si="5"/>
        <v>48</v>
      </c>
      <c r="S42" s="12">
        <f t="shared" si="6"/>
        <v>109</v>
      </c>
      <c r="T42" s="13">
        <f t="shared" si="6"/>
        <v>157</v>
      </c>
    </row>
    <row r="43" spans="1:20" ht="12.75">
      <c r="A43" s="141" t="s">
        <v>568</v>
      </c>
      <c r="B43" s="11">
        <v>0</v>
      </c>
      <c r="C43" s="12">
        <v>0</v>
      </c>
      <c r="D43" s="11">
        <v>0</v>
      </c>
      <c r="E43" s="12">
        <v>0</v>
      </c>
      <c r="F43" s="36">
        <f t="shared" si="7"/>
        <v>0</v>
      </c>
      <c r="G43" s="37">
        <f t="shared" si="8"/>
        <v>0</v>
      </c>
      <c r="H43" s="13">
        <f t="shared" si="1"/>
        <v>0</v>
      </c>
      <c r="I43" s="11">
        <v>0</v>
      </c>
      <c r="J43" s="12">
        <v>0</v>
      </c>
      <c r="K43" s="11">
        <v>0</v>
      </c>
      <c r="L43" s="12">
        <v>0</v>
      </c>
      <c r="M43" s="11">
        <v>3</v>
      </c>
      <c r="N43" s="12">
        <v>0</v>
      </c>
      <c r="O43" s="11">
        <f t="shared" si="2"/>
        <v>3</v>
      </c>
      <c r="P43" s="13">
        <f t="shared" si="3"/>
        <v>0</v>
      </c>
      <c r="Q43" s="13">
        <f t="shared" si="4"/>
        <v>3</v>
      </c>
      <c r="R43" s="11">
        <f t="shared" si="5"/>
        <v>3</v>
      </c>
      <c r="S43" s="12">
        <f t="shared" si="6"/>
        <v>0</v>
      </c>
      <c r="T43" s="13">
        <f t="shared" si="6"/>
        <v>3</v>
      </c>
    </row>
    <row r="44" spans="1:20" ht="12.75">
      <c r="A44" s="192" t="s">
        <v>191</v>
      </c>
      <c r="B44" s="11">
        <v>0</v>
      </c>
      <c r="C44" s="12">
        <v>0</v>
      </c>
      <c r="D44" s="11">
        <v>0</v>
      </c>
      <c r="E44" s="12">
        <v>0</v>
      </c>
      <c r="F44" s="36">
        <f t="shared" si="7"/>
        <v>0</v>
      </c>
      <c r="G44" s="37">
        <f t="shared" si="8"/>
        <v>0</v>
      </c>
      <c r="H44" s="13">
        <f t="shared" si="1"/>
        <v>0</v>
      </c>
      <c r="I44" s="11">
        <v>163</v>
      </c>
      <c r="J44" s="12">
        <v>886</v>
      </c>
      <c r="K44" s="11">
        <v>139</v>
      </c>
      <c r="L44" s="12">
        <v>783</v>
      </c>
      <c r="M44" s="11">
        <v>0</v>
      </c>
      <c r="N44" s="12">
        <v>0</v>
      </c>
      <c r="O44" s="11">
        <f t="shared" si="2"/>
        <v>302</v>
      </c>
      <c r="P44" s="13">
        <f t="shared" si="3"/>
        <v>1669</v>
      </c>
      <c r="Q44" s="13">
        <f t="shared" si="4"/>
        <v>1971</v>
      </c>
      <c r="R44" s="11">
        <f t="shared" si="5"/>
        <v>302</v>
      </c>
      <c r="S44" s="12">
        <f t="shared" si="6"/>
        <v>1669</v>
      </c>
      <c r="T44" s="13">
        <f t="shared" si="6"/>
        <v>1971</v>
      </c>
    </row>
    <row r="45" spans="1:20" ht="12.75">
      <c r="A45" s="192" t="s">
        <v>192</v>
      </c>
      <c r="B45" s="11">
        <v>37</v>
      </c>
      <c r="C45" s="12">
        <v>8</v>
      </c>
      <c r="D45" s="11">
        <v>27</v>
      </c>
      <c r="E45" s="12">
        <v>8</v>
      </c>
      <c r="F45" s="36">
        <f t="shared" si="7"/>
        <v>64</v>
      </c>
      <c r="G45" s="37">
        <f t="shared" si="8"/>
        <v>16</v>
      </c>
      <c r="H45" s="13">
        <f t="shared" si="1"/>
        <v>80</v>
      </c>
      <c r="I45" s="11">
        <v>24</v>
      </c>
      <c r="J45" s="12">
        <v>12</v>
      </c>
      <c r="K45" s="11">
        <v>19</v>
      </c>
      <c r="L45" s="12">
        <v>11</v>
      </c>
      <c r="M45" s="11">
        <v>0</v>
      </c>
      <c r="N45" s="12">
        <v>0</v>
      </c>
      <c r="O45" s="11">
        <f t="shared" si="2"/>
        <v>43</v>
      </c>
      <c r="P45" s="13">
        <f t="shared" si="3"/>
        <v>23</v>
      </c>
      <c r="Q45" s="13">
        <f t="shared" si="4"/>
        <v>66</v>
      </c>
      <c r="R45" s="11">
        <f t="shared" si="5"/>
        <v>107</v>
      </c>
      <c r="S45" s="12">
        <f t="shared" si="6"/>
        <v>39</v>
      </c>
      <c r="T45" s="13">
        <f t="shared" si="6"/>
        <v>146</v>
      </c>
    </row>
    <row r="46" spans="1:20" ht="12.75">
      <c r="A46" s="192" t="s">
        <v>193</v>
      </c>
      <c r="B46" s="11">
        <v>174</v>
      </c>
      <c r="C46" s="12">
        <v>82</v>
      </c>
      <c r="D46" s="11">
        <v>231</v>
      </c>
      <c r="E46" s="12">
        <v>59</v>
      </c>
      <c r="F46" s="36">
        <f t="shared" si="7"/>
        <v>405</v>
      </c>
      <c r="G46" s="37">
        <f t="shared" si="8"/>
        <v>141</v>
      </c>
      <c r="H46" s="13">
        <f aca="true" t="shared" si="15" ref="H46:H77">SUM(F46:G46)</f>
        <v>546</v>
      </c>
      <c r="I46" s="11">
        <v>0</v>
      </c>
      <c r="J46" s="12">
        <v>0</v>
      </c>
      <c r="K46" s="11">
        <v>0</v>
      </c>
      <c r="L46" s="12">
        <v>0</v>
      </c>
      <c r="M46" s="11">
        <v>0</v>
      </c>
      <c r="N46" s="12">
        <v>0</v>
      </c>
      <c r="O46" s="11">
        <f aca="true" t="shared" si="16" ref="O46:O77">SUM(M46,K46,I46)</f>
        <v>0</v>
      </c>
      <c r="P46" s="13">
        <f aca="true" t="shared" si="17" ref="P46:P77">SUM(N46,L46,J46)</f>
        <v>0</v>
      </c>
      <c r="Q46" s="13">
        <f aca="true" t="shared" si="18" ref="Q46:Q77">SUM(O46:P46)</f>
        <v>0</v>
      </c>
      <c r="R46" s="11">
        <f aca="true" t="shared" si="19" ref="R46:R77">SUM(O46,F46)</f>
        <v>405</v>
      </c>
      <c r="S46" s="12">
        <f t="shared" si="6"/>
        <v>141</v>
      </c>
      <c r="T46" s="13">
        <f t="shared" si="6"/>
        <v>546</v>
      </c>
    </row>
    <row r="47" spans="1:20" ht="12.75">
      <c r="A47" s="4" t="s">
        <v>194</v>
      </c>
      <c r="B47" s="11">
        <v>0</v>
      </c>
      <c r="C47" s="12">
        <v>0</v>
      </c>
      <c r="D47" s="11">
        <v>0</v>
      </c>
      <c r="E47" s="12">
        <v>0</v>
      </c>
      <c r="F47" s="36">
        <f t="shared" si="7"/>
        <v>0</v>
      </c>
      <c r="G47" s="37">
        <f t="shared" si="8"/>
        <v>0</v>
      </c>
      <c r="H47" s="13">
        <f t="shared" si="15"/>
        <v>0</v>
      </c>
      <c r="I47" s="11">
        <v>0</v>
      </c>
      <c r="J47" s="12">
        <v>0</v>
      </c>
      <c r="K47" s="11">
        <v>0</v>
      </c>
      <c r="L47" s="12">
        <v>0</v>
      </c>
      <c r="M47" s="11">
        <v>0</v>
      </c>
      <c r="N47" s="12">
        <v>9</v>
      </c>
      <c r="O47" s="11">
        <f t="shared" si="16"/>
        <v>0</v>
      </c>
      <c r="P47" s="13">
        <f t="shared" si="17"/>
        <v>9</v>
      </c>
      <c r="Q47" s="13">
        <f t="shared" si="18"/>
        <v>9</v>
      </c>
      <c r="R47" s="11">
        <f t="shared" si="19"/>
        <v>0</v>
      </c>
      <c r="S47" s="12">
        <f t="shared" si="6"/>
        <v>9</v>
      </c>
      <c r="T47" s="13">
        <f t="shared" si="6"/>
        <v>9</v>
      </c>
    </row>
    <row r="48" spans="1:20" ht="12.75">
      <c r="A48" s="4" t="s">
        <v>15</v>
      </c>
      <c r="B48" s="11">
        <v>1588</v>
      </c>
      <c r="C48" s="12">
        <v>802</v>
      </c>
      <c r="D48" s="11">
        <v>1761</v>
      </c>
      <c r="E48" s="12">
        <v>860</v>
      </c>
      <c r="F48" s="36">
        <f t="shared" si="7"/>
        <v>3349</v>
      </c>
      <c r="G48" s="37">
        <f t="shared" si="8"/>
        <v>1662</v>
      </c>
      <c r="H48" s="13">
        <f t="shared" si="15"/>
        <v>5011</v>
      </c>
      <c r="I48" s="11">
        <v>1230</v>
      </c>
      <c r="J48" s="12">
        <v>866</v>
      </c>
      <c r="K48" s="11">
        <v>1069</v>
      </c>
      <c r="L48" s="12">
        <v>779</v>
      </c>
      <c r="M48" s="11">
        <v>0</v>
      </c>
      <c r="N48" s="12">
        <v>0</v>
      </c>
      <c r="O48" s="11">
        <f t="shared" si="16"/>
        <v>2299</v>
      </c>
      <c r="P48" s="13">
        <f t="shared" si="17"/>
        <v>1645</v>
      </c>
      <c r="Q48" s="13">
        <f t="shared" si="18"/>
        <v>3944</v>
      </c>
      <c r="R48" s="11">
        <f t="shared" si="19"/>
        <v>5648</v>
      </c>
      <c r="S48" s="12">
        <f t="shared" si="6"/>
        <v>3307</v>
      </c>
      <c r="T48" s="13">
        <f t="shared" si="6"/>
        <v>8955</v>
      </c>
    </row>
    <row r="49" spans="1:20" ht="12.75">
      <c r="A49" s="115" t="s">
        <v>195</v>
      </c>
      <c r="B49" s="11">
        <v>297</v>
      </c>
      <c r="C49" s="12">
        <v>413</v>
      </c>
      <c r="D49" s="11">
        <v>364</v>
      </c>
      <c r="E49" s="12">
        <v>496</v>
      </c>
      <c r="F49" s="36">
        <f t="shared" si="7"/>
        <v>661</v>
      </c>
      <c r="G49" s="37">
        <f t="shared" si="8"/>
        <v>909</v>
      </c>
      <c r="H49" s="13">
        <f t="shared" si="15"/>
        <v>1570</v>
      </c>
      <c r="I49" s="11">
        <v>0</v>
      </c>
      <c r="J49" s="12">
        <v>0</v>
      </c>
      <c r="K49" s="11">
        <v>0</v>
      </c>
      <c r="L49" s="12">
        <v>0</v>
      </c>
      <c r="M49" s="11">
        <v>0</v>
      </c>
      <c r="N49" s="12">
        <v>0</v>
      </c>
      <c r="O49" s="11">
        <f t="shared" si="16"/>
        <v>0</v>
      </c>
      <c r="P49" s="13">
        <f t="shared" si="17"/>
        <v>0</v>
      </c>
      <c r="Q49" s="13">
        <f t="shared" si="18"/>
        <v>0</v>
      </c>
      <c r="R49" s="11">
        <f t="shared" si="19"/>
        <v>661</v>
      </c>
      <c r="S49" s="12">
        <f t="shared" si="6"/>
        <v>909</v>
      </c>
      <c r="T49" s="13">
        <f t="shared" si="6"/>
        <v>1570</v>
      </c>
    </row>
    <row r="50" spans="1:20" ht="12.75">
      <c r="A50" s="4" t="s">
        <v>197</v>
      </c>
      <c r="B50" s="11">
        <v>0</v>
      </c>
      <c r="C50" s="12">
        <v>0</v>
      </c>
      <c r="D50" s="11">
        <v>0</v>
      </c>
      <c r="E50" s="12">
        <v>0</v>
      </c>
      <c r="F50" s="36">
        <f t="shared" si="7"/>
        <v>0</v>
      </c>
      <c r="G50" s="37">
        <f t="shared" si="8"/>
        <v>0</v>
      </c>
      <c r="H50" s="13">
        <f t="shared" si="15"/>
        <v>0</v>
      </c>
      <c r="I50" s="11">
        <v>3</v>
      </c>
      <c r="J50" s="12">
        <v>8</v>
      </c>
      <c r="K50" s="11">
        <v>4</v>
      </c>
      <c r="L50" s="12">
        <v>9</v>
      </c>
      <c r="M50" s="11">
        <v>0</v>
      </c>
      <c r="N50" s="12">
        <v>0</v>
      </c>
      <c r="O50" s="11">
        <f t="shared" si="16"/>
        <v>7</v>
      </c>
      <c r="P50" s="13">
        <f t="shared" si="17"/>
        <v>17</v>
      </c>
      <c r="Q50" s="13">
        <f t="shared" si="18"/>
        <v>24</v>
      </c>
      <c r="R50" s="11">
        <f t="shared" si="19"/>
        <v>7</v>
      </c>
      <c r="S50" s="12">
        <f t="shared" si="6"/>
        <v>17</v>
      </c>
      <c r="T50" s="13">
        <f t="shared" si="6"/>
        <v>24</v>
      </c>
    </row>
    <row r="51" spans="1:20" ht="12.75">
      <c r="A51" s="115" t="s">
        <v>198</v>
      </c>
      <c r="B51" s="11">
        <v>107</v>
      </c>
      <c r="C51" s="12">
        <v>66</v>
      </c>
      <c r="D51" s="11">
        <v>95</v>
      </c>
      <c r="E51" s="12">
        <v>63</v>
      </c>
      <c r="F51" s="36">
        <f t="shared" si="7"/>
        <v>202</v>
      </c>
      <c r="G51" s="37">
        <f t="shared" si="8"/>
        <v>129</v>
      </c>
      <c r="H51" s="13">
        <f t="shared" si="15"/>
        <v>331</v>
      </c>
      <c r="I51" s="11">
        <v>74</v>
      </c>
      <c r="J51" s="12">
        <v>70</v>
      </c>
      <c r="K51" s="11">
        <v>75</v>
      </c>
      <c r="L51" s="12">
        <v>71</v>
      </c>
      <c r="M51" s="11">
        <v>0</v>
      </c>
      <c r="N51" s="12">
        <v>0</v>
      </c>
      <c r="O51" s="11">
        <f t="shared" si="16"/>
        <v>149</v>
      </c>
      <c r="P51" s="13">
        <f t="shared" si="17"/>
        <v>141</v>
      </c>
      <c r="Q51" s="13">
        <f t="shared" si="18"/>
        <v>290</v>
      </c>
      <c r="R51" s="11">
        <f t="shared" si="19"/>
        <v>351</v>
      </c>
      <c r="S51" s="12">
        <f t="shared" si="6"/>
        <v>270</v>
      </c>
      <c r="T51" s="13">
        <f t="shared" si="6"/>
        <v>621</v>
      </c>
    </row>
    <row r="52" spans="1:20" ht="12.75">
      <c r="A52" s="4" t="s">
        <v>199</v>
      </c>
      <c r="B52" s="11">
        <v>0</v>
      </c>
      <c r="C52" s="12">
        <v>0</v>
      </c>
      <c r="D52" s="11">
        <v>0</v>
      </c>
      <c r="E52" s="12">
        <v>0</v>
      </c>
      <c r="F52" s="36">
        <f t="shared" si="7"/>
        <v>0</v>
      </c>
      <c r="G52" s="37">
        <f t="shared" si="8"/>
        <v>0</v>
      </c>
      <c r="H52" s="13">
        <f t="shared" si="15"/>
        <v>0</v>
      </c>
      <c r="I52" s="11">
        <v>0</v>
      </c>
      <c r="J52" s="12">
        <v>0</v>
      </c>
      <c r="K52" s="11">
        <v>0</v>
      </c>
      <c r="L52" s="12">
        <v>0</v>
      </c>
      <c r="M52" s="11">
        <v>7</v>
      </c>
      <c r="N52" s="12">
        <v>2</v>
      </c>
      <c r="O52" s="11">
        <f t="shared" si="16"/>
        <v>7</v>
      </c>
      <c r="P52" s="13">
        <f t="shared" si="17"/>
        <v>2</v>
      </c>
      <c r="Q52" s="13">
        <f t="shared" si="18"/>
        <v>9</v>
      </c>
      <c r="R52" s="11">
        <f t="shared" si="19"/>
        <v>7</v>
      </c>
      <c r="S52" s="12">
        <f t="shared" si="6"/>
        <v>2</v>
      </c>
      <c r="T52" s="13">
        <f t="shared" si="6"/>
        <v>9</v>
      </c>
    </row>
    <row r="53" spans="1:20" ht="12.75">
      <c r="A53" s="4" t="s">
        <v>200</v>
      </c>
      <c r="B53" s="11">
        <v>0</v>
      </c>
      <c r="C53" s="12">
        <v>0</v>
      </c>
      <c r="D53" s="11">
        <v>0</v>
      </c>
      <c r="E53" s="12">
        <v>0</v>
      </c>
      <c r="F53" s="36">
        <f t="shared" si="7"/>
        <v>0</v>
      </c>
      <c r="G53" s="37">
        <f t="shared" si="8"/>
        <v>0</v>
      </c>
      <c r="H53" s="13">
        <f t="shared" si="15"/>
        <v>0</v>
      </c>
      <c r="I53" s="11">
        <v>0</v>
      </c>
      <c r="J53" s="12">
        <v>0</v>
      </c>
      <c r="K53" s="11">
        <v>0</v>
      </c>
      <c r="L53" s="12">
        <v>0</v>
      </c>
      <c r="M53" s="11">
        <v>35</v>
      </c>
      <c r="N53" s="12">
        <v>1</v>
      </c>
      <c r="O53" s="11">
        <f t="shared" si="16"/>
        <v>35</v>
      </c>
      <c r="P53" s="13">
        <f t="shared" si="17"/>
        <v>1</v>
      </c>
      <c r="Q53" s="13">
        <f t="shared" si="18"/>
        <v>36</v>
      </c>
      <c r="R53" s="11">
        <f t="shared" si="19"/>
        <v>35</v>
      </c>
      <c r="S53" s="12">
        <f t="shared" si="6"/>
        <v>1</v>
      </c>
      <c r="T53" s="13">
        <f t="shared" si="6"/>
        <v>36</v>
      </c>
    </row>
    <row r="54" spans="1:20" ht="12.75">
      <c r="A54" s="4" t="s">
        <v>201</v>
      </c>
      <c r="B54" s="11">
        <v>450</v>
      </c>
      <c r="C54" s="12">
        <v>14</v>
      </c>
      <c r="D54" s="11">
        <v>399</v>
      </c>
      <c r="E54" s="12">
        <v>16</v>
      </c>
      <c r="F54" s="36">
        <f t="shared" si="7"/>
        <v>849</v>
      </c>
      <c r="G54" s="37">
        <f t="shared" si="8"/>
        <v>30</v>
      </c>
      <c r="H54" s="13">
        <f t="shared" si="15"/>
        <v>879</v>
      </c>
      <c r="I54" s="11">
        <v>344</v>
      </c>
      <c r="J54" s="12">
        <v>11</v>
      </c>
      <c r="K54" s="11">
        <v>340</v>
      </c>
      <c r="L54" s="12">
        <v>10</v>
      </c>
      <c r="M54" s="11">
        <v>0</v>
      </c>
      <c r="N54" s="12">
        <v>0</v>
      </c>
      <c r="O54" s="11">
        <f t="shared" si="16"/>
        <v>684</v>
      </c>
      <c r="P54" s="13">
        <f t="shared" si="17"/>
        <v>21</v>
      </c>
      <c r="Q54" s="13">
        <f t="shared" si="18"/>
        <v>705</v>
      </c>
      <c r="R54" s="11">
        <f t="shared" si="19"/>
        <v>1533</v>
      </c>
      <c r="S54" s="12">
        <f t="shared" si="6"/>
        <v>51</v>
      </c>
      <c r="T54" s="13">
        <f t="shared" si="6"/>
        <v>1584</v>
      </c>
    </row>
    <row r="55" spans="1:20" ht="12.75">
      <c r="A55" s="4" t="s">
        <v>202</v>
      </c>
      <c r="B55" s="11">
        <v>0</v>
      </c>
      <c r="C55" s="12">
        <v>0</v>
      </c>
      <c r="D55" s="11">
        <v>0</v>
      </c>
      <c r="E55" s="12">
        <v>0</v>
      </c>
      <c r="F55" s="36">
        <f t="shared" si="7"/>
        <v>0</v>
      </c>
      <c r="G55" s="37">
        <f t="shared" si="8"/>
        <v>0</v>
      </c>
      <c r="H55" s="13">
        <f t="shared" si="15"/>
        <v>0</v>
      </c>
      <c r="I55" s="11">
        <v>0</v>
      </c>
      <c r="J55" s="12">
        <v>0</v>
      </c>
      <c r="K55" s="11">
        <v>0</v>
      </c>
      <c r="L55" s="12">
        <v>0</v>
      </c>
      <c r="M55" s="11">
        <v>12</v>
      </c>
      <c r="N55" s="12">
        <v>0</v>
      </c>
      <c r="O55" s="11">
        <f t="shared" si="16"/>
        <v>12</v>
      </c>
      <c r="P55" s="13">
        <f t="shared" si="17"/>
        <v>0</v>
      </c>
      <c r="Q55" s="13">
        <f t="shared" si="18"/>
        <v>12</v>
      </c>
      <c r="R55" s="11">
        <f t="shared" si="19"/>
        <v>12</v>
      </c>
      <c r="S55" s="12">
        <f t="shared" si="6"/>
        <v>0</v>
      </c>
      <c r="T55" s="13">
        <f t="shared" si="6"/>
        <v>12</v>
      </c>
    </row>
    <row r="56" spans="1:20" ht="12.75">
      <c r="A56" s="4" t="s">
        <v>203</v>
      </c>
      <c r="B56" s="11">
        <v>0</v>
      </c>
      <c r="C56" s="12">
        <v>0</v>
      </c>
      <c r="D56" s="11">
        <v>0</v>
      </c>
      <c r="E56" s="12">
        <v>0</v>
      </c>
      <c r="F56" s="36">
        <f t="shared" si="7"/>
        <v>0</v>
      </c>
      <c r="G56" s="37">
        <f t="shared" si="8"/>
        <v>0</v>
      </c>
      <c r="H56" s="13">
        <f t="shared" si="15"/>
        <v>0</v>
      </c>
      <c r="I56" s="11">
        <v>198</v>
      </c>
      <c r="J56" s="12">
        <v>4</v>
      </c>
      <c r="K56" s="11">
        <v>143</v>
      </c>
      <c r="L56" s="12">
        <v>1</v>
      </c>
      <c r="M56" s="11">
        <v>0</v>
      </c>
      <c r="N56" s="12">
        <v>0</v>
      </c>
      <c r="O56" s="11">
        <f t="shared" si="16"/>
        <v>341</v>
      </c>
      <c r="P56" s="13">
        <f t="shared" si="17"/>
        <v>5</v>
      </c>
      <c r="Q56" s="13">
        <f t="shared" si="18"/>
        <v>346</v>
      </c>
      <c r="R56" s="11">
        <f t="shared" si="19"/>
        <v>341</v>
      </c>
      <c r="S56" s="12">
        <f t="shared" si="6"/>
        <v>5</v>
      </c>
      <c r="T56" s="13">
        <f t="shared" si="6"/>
        <v>346</v>
      </c>
    </row>
    <row r="57" spans="1:20" ht="12.75">
      <c r="A57" s="4" t="s">
        <v>204</v>
      </c>
      <c r="B57" s="11">
        <v>0</v>
      </c>
      <c r="C57" s="12">
        <v>0</v>
      </c>
      <c r="D57" s="11">
        <v>0</v>
      </c>
      <c r="E57" s="12">
        <v>0</v>
      </c>
      <c r="F57" s="36">
        <f t="shared" si="7"/>
        <v>0</v>
      </c>
      <c r="G57" s="37">
        <f t="shared" si="8"/>
        <v>0</v>
      </c>
      <c r="H57" s="13">
        <f t="shared" si="15"/>
        <v>0</v>
      </c>
      <c r="I57" s="11">
        <v>0</v>
      </c>
      <c r="J57" s="12">
        <v>0</v>
      </c>
      <c r="K57" s="11">
        <v>0</v>
      </c>
      <c r="L57" s="12">
        <v>0</v>
      </c>
      <c r="M57" s="11">
        <v>22</v>
      </c>
      <c r="N57" s="12">
        <v>0</v>
      </c>
      <c r="O57" s="11">
        <f t="shared" si="16"/>
        <v>22</v>
      </c>
      <c r="P57" s="13">
        <f t="shared" si="17"/>
        <v>0</v>
      </c>
      <c r="Q57" s="13">
        <f t="shared" si="18"/>
        <v>22</v>
      </c>
      <c r="R57" s="11">
        <f t="shared" si="19"/>
        <v>22</v>
      </c>
      <c r="S57" s="12">
        <f t="shared" si="6"/>
        <v>0</v>
      </c>
      <c r="T57" s="13">
        <f t="shared" si="6"/>
        <v>22</v>
      </c>
    </row>
    <row r="58" spans="1:20" ht="12.75">
      <c r="A58" s="4" t="s">
        <v>205</v>
      </c>
      <c r="B58" s="11">
        <v>0</v>
      </c>
      <c r="C58" s="12">
        <v>0</v>
      </c>
      <c r="D58" s="11">
        <v>0</v>
      </c>
      <c r="E58" s="12">
        <v>0</v>
      </c>
      <c r="F58" s="36">
        <f t="shared" si="7"/>
        <v>0</v>
      </c>
      <c r="G58" s="37">
        <f t="shared" si="8"/>
        <v>0</v>
      </c>
      <c r="H58" s="13">
        <f t="shared" si="15"/>
        <v>0</v>
      </c>
      <c r="I58" s="11">
        <v>0</v>
      </c>
      <c r="J58" s="12">
        <v>0</v>
      </c>
      <c r="K58" s="11">
        <v>0</v>
      </c>
      <c r="L58" s="12">
        <v>0</v>
      </c>
      <c r="M58" s="11">
        <v>73</v>
      </c>
      <c r="N58" s="12">
        <v>3</v>
      </c>
      <c r="O58" s="11">
        <f t="shared" si="16"/>
        <v>73</v>
      </c>
      <c r="P58" s="13">
        <f t="shared" si="17"/>
        <v>3</v>
      </c>
      <c r="Q58" s="13">
        <f t="shared" si="18"/>
        <v>76</v>
      </c>
      <c r="R58" s="11">
        <f t="shared" si="19"/>
        <v>73</v>
      </c>
      <c r="S58" s="12">
        <f t="shared" si="6"/>
        <v>3</v>
      </c>
      <c r="T58" s="13">
        <f t="shared" si="6"/>
        <v>76</v>
      </c>
    </row>
    <row r="59" spans="1:20" ht="12.75">
      <c r="A59" s="4" t="s">
        <v>434</v>
      </c>
      <c r="B59" s="11">
        <v>0</v>
      </c>
      <c r="C59" s="12">
        <v>0</v>
      </c>
      <c r="D59" s="11">
        <v>0</v>
      </c>
      <c r="E59" s="12">
        <v>0</v>
      </c>
      <c r="F59" s="36">
        <f t="shared" si="7"/>
        <v>0</v>
      </c>
      <c r="G59" s="37">
        <f t="shared" si="8"/>
        <v>0</v>
      </c>
      <c r="H59" s="13">
        <f t="shared" si="15"/>
        <v>0</v>
      </c>
      <c r="I59" s="11">
        <v>0</v>
      </c>
      <c r="J59" s="12">
        <v>0</v>
      </c>
      <c r="K59" s="11">
        <v>0</v>
      </c>
      <c r="L59" s="12">
        <v>0</v>
      </c>
      <c r="M59" s="11">
        <v>9</v>
      </c>
      <c r="N59" s="12">
        <v>0</v>
      </c>
      <c r="O59" s="11">
        <f t="shared" si="16"/>
        <v>9</v>
      </c>
      <c r="P59" s="13">
        <f t="shared" si="17"/>
        <v>0</v>
      </c>
      <c r="Q59" s="13">
        <f t="shared" si="18"/>
        <v>9</v>
      </c>
      <c r="R59" s="11">
        <f t="shared" si="19"/>
        <v>9</v>
      </c>
      <c r="S59" s="12">
        <f t="shared" si="6"/>
        <v>0</v>
      </c>
      <c r="T59" s="13">
        <f t="shared" si="6"/>
        <v>9</v>
      </c>
    </row>
    <row r="60" spans="1:20" ht="12.75">
      <c r="A60" s="4" t="s">
        <v>121</v>
      </c>
      <c r="B60" s="11">
        <v>1000</v>
      </c>
      <c r="C60" s="12">
        <v>73</v>
      </c>
      <c r="D60" s="11">
        <v>870</v>
      </c>
      <c r="E60" s="12">
        <v>50</v>
      </c>
      <c r="F60" s="36">
        <f t="shared" si="7"/>
        <v>1870</v>
      </c>
      <c r="G60" s="37">
        <f t="shared" si="8"/>
        <v>123</v>
      </c>
      <c r="H60" s="13">
        <f t="shared" si="15"/>
        <v>1993</v>
      </c>
      <c r="I60" s="11">
        <v>551</v>
      </c>
      <c r="J60" s="12">
        <v>58</v>
      </c>
      <c r="K60" s="11">
        <v>531</v>
      </c>
      <c r="L60" s="12">
        <v>36</v>
      </c>
      <c r="M60" s="11">
        <v>0</v>
      </c>
      <c r="N60" s="12">
        <v>0</v>
      </c>
      <c r="O60" s="11">
        <f t="shared" si="16"/>
        <v>1082</v>
      </c>
      <c r="P60" s="13">
        <f t="shared" si="17"/>
        <v>94</v>
      </c>
      <c r="Q60" s="13">
        <f t="shared" si="18"/>
        <v>1176</v>
      </c>
      <c r="R60" s="11">
        <f t="shared" si="19"/>
        <v>2952</v>
      </c>
      <c r="S60" s="12">
        <f t="shared" si="6"/>
        <v>217</v>
      </c>
      <c r="T60" s="13">
        <f t="shared" si="6"/>
        <v>3169</v>
      </c>
    </row>
    <row r="61" spans="1:20" ht="12.75">
      <c r="A61" s="4" t="s">
        <v>206</v>
      </c>
      <c r="B61" s="11">
        <v>0</v>
      </c>
      <c r="C61" s="12">
        <v>0</v>
      </c>
      <c r="D61" s="11">
        <v>0</v>
      </c>
      <c r="E61" s="12">
        <v>0</v>
      </c>
      <c r="F61" s="36">
        <f t="shared" si="7"/>
        <v>0</v>
      </c>
      <c r="G61" s="37">
        <f t="shared" si="8"/>
        <v>0</v>
      </c>
      <c r="H61" s="13">
        <f t="shared" si="15"/>
        <v>0</v>
      </c>
      <c r="I61" s="11">
        <v>591</v>
      </c>
      <c r="J61" s="12">
        <v>27</v>
      </c>
      <c r="K61" s="11">
        <v>488</v>
      </c>
      <c r="L61" s="12">
        <v>20</v>
      </c>
      <c r="M61" s="11">
        <v>0</v>
      </c>
      <c r="N61" s="12">
        <v>0</v>
      </c>
      <c r="O61" s="11">
        <f t="shared" si="16"/>
        <v>1079</v>
      </c>
      <c r="P61" s="13">
        <f t="shared" si="17"/>
        <v>47</v>
      </c>
      <c r="Q61" s="13">
        <f t="shared" si="18"/>
        <v>1126</v>
      </c>
      <c r="R61" s="11">
        <f t="shared" si="19"/>
        <v>1079</v>
      </c>
      <c r="S61" s="12">
        <f t="shared" si="6"/>
        <v>47</v>
      </c>
      <c r="T61" s="13">
        <f t="shared" si="6"/>
        <v>1126</v>
      </c>
    </row>
    <row r="62" spans="1:20" ht="12.75">
      <c r="A62" s="4" t="s">
        <v>207</v>
      </c>
      <c r="B62" s="11">
        <v>0</v>
      </c>
      <c r="C62" s="12">
        <v>0</v>
      </c>
      <c r="D62" s="11">
        <v>0</v>
      </c>
      <c r="E62" s="12">
        <v>0</v>
      </c>
      <c r="F62" s="36">
        <f t="shared" si="7"/>
        <v>0</v>
      </c>
      <c r="G62" s="37">
        <f t="shared" si="8"/>
        <v>0</v>
      </c>
      <c r="H62" s="13">
        <f t="shared" si="15"/>
        <v>0</v>
      </c>
      <c r="I62" s="11">
        <v>0</v>
      </c>
      <c r="J62" s="12">
        <v>0</v>
      </c>
      <c r="K62" s="11">
        <v>0</v>
      </c>
      <c r="L62" s="12">
        <v>0</v>
      </c>
      <c r="M62" s="11">
        <v>257</v>
      </c>
      <c r="N62" s="12">
        <v>108</v>
      </c>
      <c r="O62" s="11">
        <f t="shared" si="16"/>
        <v>257</v>
      </c>
      <c r="P62" s="13">
        <f t="shared" si="17"/>
        <v>108</v>
      </c>
      <c r="Q62" s="13">
        <f t="shared" si="18"/>
        <v>365</v>
      </c>
      <c r="R62" s="11">
        <f t="shared" si="19"/>
        <v>257</v>
      </c>
      <c r="S62" s="12">
        <f t="shared" si="6"/>
        <v>108</v>
      </c>
      <c r="T62" s="13">
        <f t="shared" si="6"/>
        <v>365</v>
      </c>
    </row>
    <row r="63" spans="1:20" ht="12.75">
      <c r="A63" s="4" t="s">
        <v>208</v>
      </c>
      <c r="B63" s="11">
        <v>0</v>
      </c>
      <c r="C63" s="12">
        <v>0</v>
      </c>
      <c r="D63" s="11">
        <v>0</v>
      </c>
      <c r="E63" s="12">
        <v>0</v>
      </c>
      <c r="F63" s="36">
        <f t="shared" si="7"/>
        <v>0</v>
      </c>
      <c r="G63" s="37">
        <f t="shared" si="8"/>
        <v>0</v>
      </c>
      <c r="H63" s="13">
        <f t="shared" si="15"/>
        <v>0</v>
      </c>
      <c r="I63" s="11">
        <v>0</v>
      </c>
      <c r="J63" s="12">
        <v>0</v>
      </c>
      <c r="K63" s="11">
        <v>0</v>
      </c>
      <c r="L63" s="12">
        <v>0</v>
      </c>
      <c r="M63" s="11">
        <v>5</v>
      </c>
      <c r="N63" s="12">
        <v>0</v>
      </c>
      <c r="O63" s="11">
        <f t="shared" si="16"/>
        <v>5</v>
      </c>
      <c r="P63" s="13">
        <f t="shared" si="17"/>
        <v>0</v>
      </c>
      <c r="Q63" s="13">
        <f t="shared" si="18"/>
        <v>5</v>
      </c>
      <c r="R63" s="11">
        <f t="shared" si="19"/>
        <v>5</v>
      </c>
      <c r="S63" s="12">
        <f t="shared" si="6"/>
        <v>0</v>
      </c>
      <c r="T63" s="13">
        <f t="shared" si="6"/>
        <v>5</v>
      </c>
    </row>
    <row r="64" spans="1:20" ht="12.75">
      <c r="A64" s="4" t="s">
        <v>209</v>
      </c>
      <c r="B64" s="11">
        <v>0</v>
      </c>
      <c r="C64" s="12">
        <v>0</v>
      </c>
      <c r="D64" s="11">
        <v>0</v>
      </c>
      <c r="E64" s="12">
        <v>0</v>
      </c>
      <c r="F64" s="36">
        <f t="shared" si="7"/>
        <v>0</v>
      </c>
      <c r="G64" s="37">
        <f t="shared" si="8"/>
        <v>0</v>
      </c>
      <c r="H64" s="13">
        <f t="shared" si="15"/>
        <v>0</v>
      </c>
      <c r="I64" s="11">
        <v>0</v>
      </c>
      <c r="J64" s="12">
        <v>0</v>
      </c>
      <c r="K64" s="11">
        <v>0</v>
      </c>
      <c r="L64" s="12">
        <v>0</v>
      </c>
      <c r="M64" s="11">
        <v>8</v>
      </c>
      <c r="N64" s="12">
        <v>8</v>
      </c>
      <c r="O64" s="11">
        <f t="shared" si="16"/>
        <v>8</v>
      </c>
      <c r="P64" s="13">
        <f t="shared" si="17"/>
        <v>8</v>
      </c>
      <c r="Q64" s="13">
        <f t="shared" si="18"/>
        <v>16</v>
      </c>
      <c r="R64" s="11">
        <f t="shared" si="19"/>
        <v>8</v>
      </c>
      <c r="S64" s="12">
        <f t="shared" si="6"/>
        <v>8</v>
      </c>
      <c r="T64" s="13">
        <f t="shared" si="6"/>
        <v>16</v>
      </c>
    </row>
    <row r="65" spans="1:20" ht="12.75">
      <c r="A65" s="141" t="s">
        <v>437</v>
      </c>
      <c r="B65" s="11">
        <v>0</v>
      </c>
      <c r="C65" s="12">
        <v>0</v>
      </c>
      <c r="D65" s="11">
        <v>0</v>
      </c>
      <c r="E65" s="12">
        <v>0</v>
      </c>
      <c r="F65" s="36">
        <f t="shared" si="7"/>
        <v>0</v>
      </c>
      <c r="G65" s="37">
        <f t="shared" si="8"/>
        <v>0</v>
      </c>
      <c r="H65" s="13">
        <f t="shared" si="15"/>
        <v>0</v>
      </c>
      <c r="I65" s="11">
        <v>0</v>
      </c>
      <c r="J65" s="12">
        <v>0</v>
      </c>
      <c r="K65" s="11">
        <v>0</v>
      </c>
      <c r="L65" s="12">
        <v>0</v>
      </c>
      <c r="M65" s="11">
        <v>7</v>
      </c>
      <c r="N65" s="12">
        <v>4</v>
      </c>
      <c r="O65" s="11">
        <f t="shared" si="16"/>
        <v>7</v>
      </c>
      <c r="P65" s="13">
        <f t="shared" si="17"/>
        <v>4</v>
      </c>
      <c r="Q65" s="13">
        <f t="shared" si="18"/>
        <v>11</v>
      </c>
      <c r="R65" s="11">
        <f t="shared" si="19"/>
        <v>7</v>
      </c>
      <c r="S65" s="12">
        <f t="shared" si="6"/>
        <v>4</v>
      </c>
      <c r="T65" s="13">
        <f t="shared" si="6"/>
        <v>11</v>
      </c>
    </row>
    <row r="66" spans="1:20" ht="12.75">
      <c r="A66" s="4" t="s">
        <v>210</v>
      </c>
      <c r="B66" s="11">
        <v>0</v>
      </c>
      <c r="C66" s="12">
        <v>0</v>
      </c>
      <c r="D66" s="11">
        <v>0</v>
      </c>
      <c r="E66" s="12">
        <v>0</v>
      </c>
      <c r="F66" s="36">
        <f t="shared" si="7"/>
        <v>0</v>
      </c>
      <c r="G66" s="37">
        <f t="shared" si="8"/>
        <v>0</v>
      </c>
      <c r="H66" s="13">
        <f t="shared" si="15"/>
        <v>0</v>
      </c>
      <c r="I66" s="11">
        <v>69</v>
      </c>
      <c r="J66" s="12">
        <v>323</v>
      </c>
      <c r="K66" s="11">
        <v>56</v>
      </c>
      <c r="L66" s="12">
        <v>294</v>
      </c>
      <c r="M66" s="11">
        <v>0</v>
      </c>
      <c r="N66" s="12">
        <v>0</v>
      </c>
      <c r="O66" s="11">
        <f t="shared" si="16"/>
        <v>125</v>
      </c>
      <c r="P66" s="13">
        <f t="shared" si="17"/>
        <v>617</v>
      </c>
      <c r="Q66" s="13">
        <f t="shared" si="18"/>
        <v>742</v>
      </c>
      <c r="R66" s="11">
        <f t="shared" si="19"/>
        <v>125</v>
      </c>
      <c r="S66" s="12">
        <f t="shared" si="6"/>
        <v>617</v>
      </c>
      <c r="T66" s="13">
        <f t="shared" si="6"/>
        <v>742</v>
      </c>
    </row>
    <row r="67" spans="1:20" ht="12.75">
      <c r="A67" s="192" t="s">
        <v>211</v>
      </c>
      <c r="B67" s="11">
        <v>0</v>
      </c>
      <c r="C67" s="12">
        <v>0</v>
      </c>
      <c r="D67" s="11">
        <v>0</v>
      </c>
      <c r="E67" s="12">
        <v>0</v>
      </c>
      <c r="F67" s="36">
        <f t="shared" si="7"/>
        <v>0</v>
      </c>
      <c r="G67" s="37">
        <f t="shared" si="8"/>
        <v>0</v>
      </c>
      <c r="H67" s="13">
        <f t="shared" si="15"/>
        <v>0</v>
      </c>
      <c r="I67" s="11">
        <v>16</v>
      </c>
      <c r="J67" s="12">
        <v>0</v>
      </c>
      <c r="K67" s="11">
        <v>25</v>
      </c>
      <c r="L67" s="12">
        <v>0</v>
      </c>
      <c r="M67" s="11">
        <v>0</v>
      </c>
      <c r="N67" s="12">
        <v>0</v>
      </c>
      <c r="O67" s="11">
        <f t="shared" si="16"/>
        <v>41</v>
      </c>
      <c r="P67" s="13">
        <f t="shared" si="17"/>
        <v>0</v>
      </c>
      <c r="Q67" s="13">
        <f t="shared" si="18"/>
        <v>41</v>
      </c>
      <c r="R67" s="11">
        <f t="shared" si="19"/>
        <v>41</v>
      </c>
      <c r="S67" s="12">
        <f t="shared" si="6"/>
        <v>0</v>
      </c>
      <c r="T67" s="13">
        <f t="shared" si="6"/>
        <v>41</v>
      </c>
    </row>
    <row r="68" spans="1:20" ht="12.75">
      <c r="A68" s="34" t="s">
        <v>212</v>
      </c>
      <c r="B68" s="11">
        <v>0</v>
      </c>
      <c r="C68" s="12">
        <v>0</v>
      </c>
      <c r="D68" s="11">
        <v>0</v>
      </c>
      <c r="E68" s="12">
        <v>0</v>
      </c>
      <c r="F68" s="36">
        <f t="shared" si="7"/>
        <v>0</v>
      </c>
      <c r="G68" s="37">
        <f t="shared" si="8"/>
        <v>0</v>
      </c>
      <c r="H68" s="13">
        <f t="shared" si="15"/>
        <v>0</v>
      </c>
      <c r="I68" s="11">
        <v>0</v>
      </c>
      <c r="J68" s="12">
        <v>0</v>
      </c>
      <c r="K68" s="11">
        <v>0</v>
      </c>
      <c r="L68" s="12">
        <v>0</v>
      </c>
      <c r="M68" s="11">
        <v>44</v>
      </c>
      <c r="N68" s="12">
        <v>109</v>
      </c>
      <c r="O68" s="11">
        <f t="shared" si="16"/>
        <v>44</v>
      </c>
      <c r="P68" s="13">
        <f t="shared" si="17"/>
        <v>109</v>
      </c>
      <c r="Q68" s="13">
        <f t="shared" si="18"/>
        <v>153</v>
      </c>
      <c r="R68" s="11">
        <f t="shared" si="19"/>
        <v>44</v>
      </c>
      <c r="S68" s="12">
        <f t="shared" si="6"/>
        <v>109</v>
      </c>
      <c r="T68" s="13">
        <f t="shared" si="6"/>
        <v>153</v>
      </c>
    </row>
    <row r="69" spans="1:20" ht="12.75">
      <c r="A69" s="192" t="s">
        <v>384</v>
      </c>
      <c r="B69" s="11">
        <v>480</v>
      </c>
      <c r="C69" s="12">
        <v>207</v>
      </c>
      <c r="D69" s="11">
        <v>604</v>
      </c>
      <c r="E69" s="12">
        <v>186</v>
      </c>
      <c r="F69" s="36">
        <f t="shared" si="7"/>
        <v>1084</v>
      </c>
      <c r="G69" s="37">
        <f t="shared" si="8"/>
        <v>393</v>
      </c>
      <c r="H69" s="13">
        <f t="shared" si="15"/>
        <v>1477</v>
      </c>
      <c r="I69" s="11">
        <v>632</v>
      </c>
      <c r="J69" s="12">
        <v>210</v>
      </c>
      <c r="K69" s="11">
        <v>564</v>
      </c>
      <c r="L69" s="12">
        <v>196</v>
      </c>
      <c r="M69" s="11">
        <v>0</v>
      </c>
      <c r="N69" s="12">
        <v>0</v>
      </c>
      <c r="O69" s="11">
        <f t="shared" si="16"/>
        <v>1196</v>
      </c>
      <c r="P69" s="13">
        <f t="shared" si="17"/>
        <v>406</v>
      </c>
      <c r="Q69" s="13">
        <f t="shared" si="18"/>
        <v>1602</v>
      </c>
      <c r="R69" s="11">
        <f t="shared" si="19"/>
        <v>2280</v>
      </c>
      <c r="S69" s="12">
        <f t="shared" si="6"/>
        <v>799</v>
      </c>
      <c r="T69" s="13">
        <f t="shared" si="6"/>
        <v>3079</v>
      </c>
    </row>
    <row r="70" spans="1:20" ht="12.75">
      <c r="A70" s="4" t="s">
        <v>213</v>
      </c>
      <c r="B70" s="11">
        <v>4</v>
      </c>
      <c r="C70" s="12">
        <v>0</v>
      </c>
      <c r="D70" s="11">
        <v>4</v>
      </c>
      <c r="E70" s="12">
        <v>0</v>
      </c>
      <c r="F70" s="36">
        <f t="shared" si="7"/>
        <v>8</v>
      </c>
      <c r="G70" s="37">
        <f t="shared" si="8"/>
        <v>0</v>
      </c>
      <c r="H70" s="13">
        <f t="shared" si="15"/>
        <v>8</v>
      </c>
      <c r="I70" s="11">
        <v>0</v>
      </c>
      <c r="J70" s="12">
        <v>0</v>
      </c>
      <c r="K70" s="11">
        <v>0</v>
      </c>
      <c r="L70" s="12">
        <v>0</v>
      </c>
      <c r="M70" s="11">
        <v>0</v>
      </c>
      <c r="N70" s="12">
        <v>0</v>
      </c>
      <c r="O70" s="11">
        <f t="shared" si="16"/>
        <v>0</v>
      </c>
      <c r="P70" s="13">
        <f t="shared" si="17"/>
        <v>0</v>
      </c>
      <c r="Q70" s="13">
        <f t="shared" si="18"/>
        <v>0</v>
      </c>
      <c r="R70" s="11">
        <f t="shared" si="19"/>
        <v>8</v>
      </c>
      <c r="S70" s="12">
        <f t="shared" si="6"/>
        <v>0</v>
      </c>
      <c r="T70" s="13">
        <f t="shared" si="6"/>
        <v>8</v>
      </c>
    </row>
    <row r="71" spans="1:20" ht="12.75">
      <c r="A71" s="141" t="s">
        <v>569</v>
      </c>
      <c r="B71" s="11">
        <v>0</v>
      </c>
      <c r="C71" s="12">
        <v>0</v>
      </c>
      <c r="D71" s="11">
        <v>0</v>
      </c>
      <c r="E71" s="12">
        <v>0</v>
      </c>
      <c r="F71" s="36">
        <f t="shared" si="7"/>
        <v>0</v>
      </c>
      <c r="G71" s="37">
        <f t="shared" si="8"/>
        <v>0</v>
      </c>
      <c r="H71" s="13">
        <f t="shared" si="15"/>
        <v>0</v>
      </c>
      <c r="I71" s="11">
        <v>0</v>
      </c>
      <c r="J71" s="12">
        <v>0</v>
      </c>
      <c r="K71" s="11">
        <v>0</v>
      </c>
      <c r="L71" s="12">
        <v>0</v>
      </c>
      <c r="M71" s="11">
        <v>14</v>
      </c>
      <c r="N71" s="12">
        <v>0</v>
      </c>
      <c r="O71" s="11">
        <f t="shared" si="16"/>
        <v>14</v>
      </c>
      <c r="P71" s="13">
        <f t="shared" si="17"/>
        <v>0</v>
      </c>
      <c r="Q71" s="13">
        <f t="shared" si="18"/>
        <v>14</v>
      </c>
      <c r="R71" s="11">
        <f t="shared" si="19"/>
        <v>14</v>
      </c>
      <c r="S71" s="12">
        <f t="shared" si="6"/>
        <v>0</v>
      </c>
      <c r="T71" s="13">
        <f t="shared" si="6"/>
        <v>14</v>
      </c>
    </row>
    <row r="72" spans="1:20" ht="12.75">
      <c r="A72" s="192" t="s">
        <v>215</v>
      </c>
      <c r="B72" s="11">
        <v>663</v>
      </c>
      <c r="C72" s="12">
        <v>19</v>
      </c>
      <c r="D72" s="11">
        <v>658</v>
      </c>
      <c r="E72" s="12">
        <v>15</v>
      </c>
      <c r="F72" s="36">
        <f t="shared" si="7"/>
        <v>1321</v>
      </c>
      <c r="G72" s="37">
        <f t="shared" si="8"/>
        <v>34</v>
      </c>
      <c r="H72" s="13">
        <f t="shared" si="15"/>
        <v>1355</v>
      </c>
      <c r="I72" s="11">
        <v>0</v>
      </c>
      <c r="J72" s="12">
        <v>0</v>
      </c>
      <c r="K72" s="11">
        <v>0</v>
      </c>
      <c r="L72" s="12">
        <v>0</v>
      </c>
      <c r="M72" s="11">
        <v>0</v>
      </c>
      <c r="N72" s="12">
        <v>0</v>
      </c>
      <c r="O72" s="11">
        <f t="shared" si="16"/>
        <v>0</v>
      </c>
      <c r="P72" s="13">
        <f t="shared" si="17"/>
        <v>0</v>
      </c>
      <c r="Q72" s="13">
        <f t="shared" si="18"/>
        <v>0</v>
      </c>
      <c r="R72" s="11">
        <f t="shared" si="19"/>
        <v>1321</v>
      </c>
      <c r="S72" s="12">
        <f t="shared" si="6"/>
        <v>34</v>
      </c>
      <c r="T72" s="13">
        <f t="shared" si="6"/>
        <v>1355</v>
      </c>
    </row>
    <row r="73" spans="1:20" ht="12.75">
      <c r="A73" s="115" t="s">
        <v>216</v>
      </c>
      <c r="B73" s="11">
        <v>0</v>
      </c>
      <c r="C73" s="12">
        <v>0</v>
      </c>
      <c r="D73" s="11">
        <v>0</v>
      </c>
      <c r="E73" s="12">
        <v>0</v>
      </c>
      <c r="F73" s="36">
        <f t="shared" si="7"/>
        <v>0</v>
      </c>
      <c r="G73" s="37">
        <f t="shared" si="8"/>
        <v>0</v>
      </c>
      <c r="H73" s="13">
        <f t="shared" si="15"/>
        <v>0</v>
      </c>
      <c r="I73" s="11">
        <v>418</v>
      </c>
      <c r="J73" s="12">
        <v>11</v>
      </c>
      <c r="K73" s="11">
        <v>371</v>
      </c>
      <c r="L73" s="12">
        <v>6</v>
      </c>
      <c r="M73" s="11">
        <v>0</v>
      </c>
      <c r="N73" s="12">
        <v>0</v>
      </c>
      <c r="O73" s="11">
        <f t="shared" si="16"/>
        <v>789</v>
      </c>
      <c r="P73" s="13">
        <f t="shared" si="17"/>
        <v>17</v>
      </c>
      <c r="Q73" s="13">
        <f t="shared" si="18"/>
        <v>806</v>
      </c>
      <c r="R73" s="11">
        <f t="shared" si="19"/>
        <v>789</v>
      </c>
      <c r="S73" s="12">
        <f t="shared" si="6"/>
        <v>17</v>
      </c>
      <c r="T73" s="13">
        <f t="shared" si="6"/>
        <v>806</v>
      </c>
    </row>
    <row r="74" spans="1:20" ht="12.75">
      <c r="A74" s="4" t="s">
        <v>459</v>
      </c>
      <c r="B74" s="11">
        <v>0</v>
      </c>
      <c r="C74" s="12">
        <v>0</v>
      </c>
      <c r="D74" s="11">
        <v>0</v>
      </c>
      <c r="E74" s="12">
        <v>0</v>
      </c>
      <c r="F74" s="36">
        <f t="shared" si="7"/>
        <v>0</v>
      </c>
      <c r="G74" s="37">
        <f t="shared" si="8"/>
        <v>0</v>
      </c>
      <c r="H74" s="13">
        <f t="shared" si="15"/>
        <v>0</v>
      </c>
      <c r="I74" s="11">
        <v>1</v>
      </c>
      <c r="J74" s="12">
        <v>0</v>
      </c>
      <c r="K74" s="11">
        <v>5</v>
      </c>
      <c r="L74" s="12">
        <v>0</v>
      </c>
      <c r="M74" s="11">
        <v>0</v>
      </c>
      <c r="N74" s="12">
        <v>0</v>
      </c>
      <c r="O74" s="11">
        <f t="shared" si="16"/>
        <v>6</v>
      </c>
      <c r="P74" s="13">
        <f t="shared" si="17"/>
        <v>0</v>
      </c>
      <c r="Q74" s="13">
        <f t="shared" si="18"/>
        <v>6</v>
      </c>
      <c r="R74" s="11">
        <f t="shared" si="19"/>
        <v>6</v>
      </c>
      <c r="S74" s="12">
        <f t="shared" si="6"/>
        <v>0</v>
      </c>
      <c r="T74" s="13">
        <f t="shared" si="6"/>
        <v>6</v>
      </c>
    </row>
    <row r="75" spans="1:20" ht="12.75">
      <c r="A75" s="192" t="s">
        <v>217</v>
      </c>
      <c r="B75" s="11">
        <v>0</v>
      </c>
      <c r="C75" s="12">
        <v>0</v>
      </c>
      <c r="D75" s="11">
        <v>0</v>
      </c>
      <c r="E75" s="12">
        <v>0</v>
      </c>
      <c r="F75" s="36">
        <f t="shared" si="7"/>
        <v>0</v>
      </c>
      <c r="G75" s="37">
        <f t="shared" si="8"/>
        <v>0</v>
      </c>
      <c r="H75" s="13">
        <f t="shared" si="15"/>
        <v>0</v>
      </c>
      <c r="I75" s="11">
        <v>0</v>
      </c>
      <c r="J75" s="12">
        <v>0</v>
      </c>
      <c r="K75" s="11">
        <v>0</v>
      </c>
      <c r="L75" s="12">
        <v>0</v>
      </c>
      <c r="M75" s="11">
        <v>1</v>
      </c>
      <c r="N75" s="12">
        <v>9</v>
      </c>
      <c r="O75" s="11">
        <f t="shared" si="16"/>
        <v>1</v>
      </c>
      <c r="P75" s="13">
        <f t="shared" si="17"/>
        <v>9</v>
      </c>
      <c r="Q75" s="13">
        <f t="shared" si="18"/>
        <v>10</v>
      </c>
      <c r="R75" s="11">
        <f t="shared" si="19"/>
        <v>1</v>
      </c>
      <c r="S75" s="12">
        <f t="shared" si="6"/>
        <v>9</v>
      </c>
      <c r="T75" s="13">
        <f t="shared" si="6"/>
        <v>10</v>
      </c>
    </row>
    <row r="76" spans="1:20" ht="12.75">
      <c r="A76" s="192" t="s">
        <v>218</v>
      </c>
      <c r="B76" s="11">
        <v>0</v>
      </c>
      <c r="C76" s="12">
        <v>0</v>
      </c>
      <c r="D76" s="11">
        <v>0</v>
      </c>
      <c r="E76" s="12">
        <v>0</v>
      </c>
      <c r="F76" s="36">
        <f t="shared" si="7"/>
        <v>0</v>
      </c>
      <c r="G76" s="37">
        <f t="shared" si="8"/>
        <v>0</v>
      </c>
      <c r="H76" s="13">
        <f t="shared" si="15"/>
        <v>0</v>
      </c>
      <c r="I76" s="11">
        <v>177</v>
      </c>
      <c r="J76" s="12">
        <v>40</v>
      </c>
      <c r="K76" s="11">
        <v>159</v>
      </c>
      <c r="L76" s="12">
        <v>40</v>
      </c>
      <c r="M76" s="11">
        <v>0</v>
      </c>
      <c r="N76" s="12">
        <v>0</v>
      </c>
      <c r="O76" s="11">
        <f t="shared" si="16"/>
        <v>336</v>
      </c>
      <c r="P76" s="13">
        <f t="shared" si="17"/>
        <v>80</v>
      </c>
      <c r="Q76" s="13">
        <f t="shared" si="18"/>
        <v>416</v>
      </c>
      <c r="R76" s="11">
        <f t="shared" si="19"/>
        <v>336</v>
      </c>
      <c r="S76" s="12">
        <f t="shared" si="6"/>
        <v>80</v>
      </c>
      <c r="T76" s="13">
        <f t="shared" si="6"/>
        <v>416</v>
      </c>
    </row>
    <row r="77" spans="1:20" ht="12.75">
      <c r="A77" s="192" t="s">
        <v>219</v>
      </c>
      <c r="B77" s="11">
        <v>0</v>
      </c>
      <c r="C77" s="12">
        <v>0</v>
      </c>
      <c r="D77" s="11">
        <v>0</v>
      </c>
      <c r="E77" s="12">
        <v>0</v>
      </c>
      <c r="F77" s="36">
        <f aca="true" t="shared" si="20" ref="F77:F105">SUM(D77,B77)</f>
        <v>0</v>
      </c>
      <c r="G77" s="37">
        <f aca="true" t="shared" si="21" ref="G77:G105">SUM(E77,C77)</f>
        <v>0</v>
      </c>
      <c r="H77" s="13">
        <f t="shared" si="15"/>
        <v>0</v>
      </c>
      <c r="I77" s="11">
        <v>11</v>
      </c>
      <c r="J77" s="12">
        <v>1</v>
      </c>
      <c r="K77" s="11">
        <v>10</v>
      </c>
      <c r="L77" s="12">
        <v>2</v>
      </c>
      <c r="M77" s="11">
        <v>0</v>
      </c>
      <c r="N77" s="12">
        <v>0</v>
      </c>
      <c r="O77" s="11">
        <f t="shared" si="16"/>
        <v>21</v>
      </c>
      <c r="P77" s="13">
        <f t="shared" si="17"/>
        <v>3</v>
      </c>
      <c r="Q77" s="13">
        <f t="shared" si="18"/>
        <v>24</v>
      </c>
      <c r="R77" s="11">
        <f t="shared" si="19"/>
        <v>21</v>
      </c>
      <c r="S77" s="12">
        <f t="shared" si="6"/>
        <v>3</v>
      </c>
      <c r="T77" s="13">
        <f t="shared" si="6"/>
        <v>24</v>
      </c>
    </row>
    <row r="78" spans="1:20" ht="12.75">
      <c r="A78" s="4" t="s">
        <v>220</v>
      </c>
      <c r="B78" s="11">
        <v>0</v>
      </c>
      <c r="C78" s="12">
        <v>0</v>
      </c>
      <c r="D78" s="11">
        <v>0</v>
      </c>
      <c r="E78" s="12">
        <v>0</v>
      </c>
      <c r="F78" s="36">
        <f t="shared" si="20"/>
        <v>0</v>
      </c>
      <c r="G78" s="37">
        <f t="shared" si="21"/>
        <v>0</v>
      </c>
      <c r="H78" s="13">
        <f aca="true" t="shared" si="22" ref="H78:H105">SUM(F78:G78)</f>
        <v>0</v>
      </c>
      <c r="I78" s="11">
        <v>110</v>
      </c>
      <c r="J78" s="12">
        <v>151</v>
      </c>
      <c r="K78" s="11">
        <v>91</v>
      </c>
      <c r="L78" s="12">
        <v>154</v>
      </c>
      <c r="M78" s="11">
        <v>0</v>
      </c>
      <c r="N78" s="12">
        <v>0</v>
      </c>
      <c r="O78" s="11">
        <f aca="true" t="shared" si="23" ref="O78:O105">SUM(M78,K78,I78)</f>
        <v>201</v>
      </c>
      <c r="P78" s="13">
        <f aca="true" t="shared" si="24" ref="P78:P105">SUM(N78,L78,J78)</f>
        <v>305</v>
      </c>
      <c r="Q78" s="13">
        <f aca="true" t="shared" si="25" ref="Q78:Q105">SUM(O78:P78)</f>
        <v>506</v>
      </c>
      <c r="R78" s="11">
        <f aca="true" t="shared" si="26" ref="R78:R105">SUM(O78,F78)</f>
        <v>201</v>
      </c>
      <c r="S78" s="12">
        <f aca="true" t="shared" si="27" ref="S78:T105">SUM(P78,G78)</f>
        <v>305</v>
      </c>
      <c r="T78" s="13">
        <f t="shared" si="27"/>
        <v>506</v>
      </c>
    </row>
    <row r="79" spans="1:20" ht="12.75">
      <c r="A79" s="4" t="s">
        <v>221</v>
      </c>
      <c r="B79" s="11">
        <v>0</v>
      </c>
      <c r="C79" s="12">
        <v>0</v>
      </c>
      <c r="D79" s="11">
        <v>0</v>
      </c>
      <c r="E79" s="12">
        <v>0</v>
      </c>
      <c r="F79" s="36">
        <f t="shared" si="20"/>
        <v>0</v>
      </c>
      <c r="G79" s="37">
        <f t="shared" si="21"/>
        <v>0</v>
      </c>
      <c r="H79" s="13">
        <f t="shared" si="22"/>
        <v>0</v>
      </c>
      <c r="I79" s="11">
        <v>4</v>
      </c>
      <c r="J79" s="12">
        <v>3</v>
      </c>
      <c r="K79" s="11">
        <v>2</v>
      </c>
      <c r="L79" s="12">
        <v>0</v>
      </c>
      <c r="M79" s="11">
        <v>0</v>
      </c>
      <c r="N79" s="12">
        <v>0</v>
      </c>
      <c r="O79" s="11">
        <f t="shared" si="23"/>
        <v>6</v>
      </c>
      <c r="P79" s="13">
        <f t="shared" si="24"/>
        <v>3</v>
      </c>
      <c r="Q79" s="13">
        <f t="shared" si="25"/>
        <v>9</v>
      </c>
      <c r="R79" s="11">
        <f t="shared" si="26"/>
        <v>6</v>
      </c>
      <c r="S79" s="12">
        <f t="shared" si="27"/>
        <v>3</v>
      </c>
      <c r="T79" s="13">
        <f t="shared" si="27"/>
        <v>9</v>
      </c>
    </row>
    <row r="80" spans="1:20" ht="12.75">
      <c r="A80" s="4" t="s">
        <v>222</v>
      </c>
      <c r="B80" s="11">
        <v>0</v>
      </c>
      <c r="C80" s="12">
        <v>0</v>
      </c>
      <c r="D80" s="11">
        <v>0</v>
      </c>
      <c r="E80" s="12">
        <v>0</v>
      </c>
      <c r="F80" s="36">
        <f t="shared" si="20"/>
        <v>0</v>
      </c>
      <c r="G80" s="37">
        <f t="shared" si="21"/>
        <v>0</v>
      </c>
      <c r="H80" s="13">
        <f t="shared" si="22"/>
        <v>0</v>
      </c>
      <c r="I80" s="11">
        <v>4</v>
      </c>
      <c r="J80" s="12">
        <v>7</v>
      </c>
      <c r="K80" s="11">
        <v>2</v>
      </c>
      <c r="L80" s="12">
        <v>4</v>
      </c>
      <c r="M80" s="11">
        <v>0</v>
      </c>
      <c r="N80" s="12">
        <v>0</v>
      </c>
      <c r="O80" s="11">
        <f t="shared" si="23"/>
        <v>6</v>
      </c>
      <c r="P80" s="13">
        <f t="shared" si="24"/>
        <v>11</v>
      </c>
      <c r="Q80" s="13">
        <f t="shared" si="25"/>
        <v>17</v>
      </c>
      <c r="R80" s="11">
        <f t="shared" si="26"/>
        <v>6</v>
      </c>
      <c r="S80" s="12">
        <f t="shared" si="27"/>
        <v>11</v>
      </c>
      <c r="T80" s="13">
        <f t="shared" si="27"/>
        <v>17</v>
      </c>
    </row>
    <row r="81" spans="1:20" ht="12.75">
      <c r="A81" s="4" t="s">
        <v>223</v>
      </c>
      <c r="B81" s="11">
        <v>134</v>
      </c>
      <c r="C81" s="12">
        <v>87</v>
      </c>
      <c r="D81" s="11">
        <v>113</v>
      </c>
      <c r="E81" s="12">
        <v>81</v>
      </c>
      <c r="F81" s="36">
        <f t="shared" si="20"/>
        <v>247</v>
      </c>
      <c r="G81" s="37">
        <f t="shared" si="21"/>
        <v>168</v>
      </c>
      <c r="H81" s="13">
        <f t="shared" si="22"/>
        <v>415</v>
      </c>
      <c r="I81" s="11">
        <v>0</v>
      </c>
      <c r="J81" s="12">
        <v>0</v>
      </c>
      <c r="K81" s="11">
        <v>0</v>
      </c>
      <c r="L81" s="12">
        <v>0</v>
      </c>
      <c r="M81" s="11">
        <v>0</v>
      </c>
      <c r="N81" s="12">
        <v>0</v>
      </c>
      <c r="O81" s="11">
        <f t="shared" si="23"/>
        <v>0</v>
      </c>
      <c r="P81" s="13">
        <f t="shared" si="24"/>
        <v>0</v>
      </c>
      <c r="Q81" s="13">
        <f t="shared" si="25"/>
        <v>0</v>
      </c>
      <c r="R81" s="11">
        <f t="shared" si="26"/>
        <v>247</v>
      </c>
      <c r="S81" s="12">
        <f t="shared" si="27"/>
        <v>168</v>
      </c>
      <c r="T81" s="13">
        <f t="shared" si="27"/>
        <v>415</v>
      </c>
    </row>
    <row r="82" spans="1:20" ht="13.5" customHeight="1">
      <c r="A82" s="192" t="s">
        <v>224</v>
      </c>
      <c r="B82" s="11">
        <v>0</v>
      </c>
      <c r="C82" s="12">
        <v>0</v>
      </c>
      <c r="D82" s="11">
        <v>0</v>
      </c>
      <c r="E82" s="12">
        <v>0</v>
      </c>
      <c r="F82" s="36">
        <f t="shared" si="20"/>
        <v>0</v>
      </c>
      <c r="G82" s="37">
        <f t="shared" si="21"/>
        <v>0</v>
      </c>
      <c r="H82" s="13">
        <f t="shared" si="22"/>
        <v>0</v>
      </c>
      <c r="I82" s="11">
        <v>56</v>
      </c>
      <c r="J82" s="12">
        <v>6</v>
      </c>
      <c r="K82" s="11">
        <v>60</v>
      </c>
      <c r="L82" s="12">
        <v>10</v>
      </c>
      <c r="M82" s="11">
        <v>0</v>
      </c>
      <c r="N82" s="12">
        <v>0</v>
      </c>
      <c r="O82" s="11">
        <f t="shared" si="23"/>
        <v>116</v>
      </c>
      <c r="P82" s="13">
        <f t="shared" si="24"/>
        <v>16</v>
      </c>
      <c r="Q82" s="13">
        <f t="shared" si="25"/>
        <v>132</v>
      </c>
      <c r="R82" s="11">
        <f t="shared" si="26"/>
        <v>116</v>
      </c>
      <c r="S82" s="12">
        <f t="shared" si="27"/>
        <v>16</v>
      </c>
      <c r="T82" s="13">
        <f t="shared" si="27"/>
        <v>132</v>
      </c>
    </row>
    <row r="83" spans="1:20" ht="12.75">
      <c r="A83" s="4" t="s">
        <v>225</v>
      </c>
      <c r="B83" s="11">
        <v>0</v>
      </c>
      <c r="C83" s="12">
        <v>0</v>
      </c>
      <c r="D83" s="11">
        <v>0</v>
      </c>
      <c r="E83" s="12">
        <v>0</v>
      </c>
      <c r="F83" s="36">
        <f t="shared" si="20"/>
        <v>0</v>
      </c>
      <c r="G83" s="37">
        <f t="shared" si="21"/>
        <v>0</v>
      </c>
      <c r="H83" s="13">
        <f t="shared" si="22"/>
        <v>0</v>
      </c>
      <c r="I83" s="11">
        <v>13</v>
      </c>
      <c r="J83" s="12">
        <v>4</v>
      </c>
      <c r="K83" s="11">
        <v>11</v>
      </c>
      <c r="L83" s="12">
        <v>2</v>
      </c>
      <c r="M83" s="11">
        <v>0</v>
      </c>
      <c r="N83" s="12">
        <v>0</v>
      </c>
      <c r="O83" s="11">
        <f t="shared" si="23"/>
        <v>24</v>
      </c>
      <c r="P83" s="13">
        <f t="shared" si="24"/>
        <v>6</v>
      </c>
      <c r="Q83" s="13">
        <f t="shared" si="25"/>
        <v>30</v>
      </c>
      <c r="R83" s="11">
        <f t="shared" si="26"/>
        <v>24</v>
      </c>
      <c r="S83" s="12">
        <f t="shared" si="27"/>
        <v>6</v>
      </c>
      <c r="T83" s="13">
        <f t="shared" si="27"/>
        <v>30</v>
      </c>
    </row>
    <row r="84" spans="1:20" ht="12.75">
      <c r="A84" s="141" t="s">
        <v>570</v>
      </c>
      <c r="B84" s="11">
        <v>0</v>
      </c>
      <c r="C84" s="12">
        <v>0</v>
      </c>
      <c r="D84" s="11">
        <v>0</v>
      </c>
      <c r="E84" s="12">
        <v>0</v>
      </c>
      <c r="F84" s="36">
        <f t="shared" si="20"/>
        <v>0</v>
      </c>
      <c r="G84" s="37">
        <f t="shared" si="21"/>
        <v>0</v>
      </c>
      <c r="H84" s="13">
        <f t="shared" si="22"/>
        <v>0</v>
      </c>
      <c r="I84" s="11">
        <v>0</v>
      </c>
      <c r="J84" s="12">
        <v>0</v>
      </c>
      <c r="K84" s="11">
        <v>0</v>
      </c>
      <c r="L84" s="12">
        <v>0</v>
      </c>
      <c r="M84" s="11">
        <v>1</v>
      </c>
      <c r="N84" s="12">
        <v>0</v>
      </c>
      <c r="O84" s="11">
        <f t="shared" si="23"/>
        <v>1</v>
      </c>
      <c r="P84" s="13">
        <f t="shared" si="24"/>
        <v>0</v>
      </c>
      <c r="Q84" s="13">
        <f t="shared" si="25"/>
        <v>1</v>
      </c>
      <c r="R84" s="11">
        <f t="shared" si="26"/>
        <v>1</v>
      </c>
      <c r="S84" s="12">
        <f t="shared" si="27"/>
        <v>0</v>
      </c>
      <c r="T84" s="13">
        <f t="shared" si="27"/>
        <v>1</v>
      </c>
    </row>
    <row r="85" spans="1:20" ht="12.75">
      <c r="A85" s="4" t="s">
        <v>226</v>
      </c>
      <c r="B85" s="11">
        <v>0</v>
      </c>
      <c r="C85" s="12">
        <v>0</v>
      </c>
      <c r="D85" s="11">
        <v>0</v>
      </c>
      <c r="E85" s="12">
        <v>0</v>
      </c>
      <c r="F85" s="36">
        <f t="shared" si="20"/>
        <v>0</v>
      </c>
      <c r="G85" s="37">
        <f t="shared" si="21"/>
        <v>0</v>
      </c>
      <c r="H85" s="13">
        <f t="shared" si="22"/>
        <v>0</v>
      </c>
      <c r="I85" s="11">
        <v>38</v>
      </c>
      <c r="J85" s="12">
        <v>26</v>
      </c>
      <c r="K85" s="11">
        <v>53</v>
      </c>
      <c r="L85" s="12">
        <v>27</v>
      </c>
      <c r="M85" s="11">
        <v>0</v>
      </c>
      <c r="N85" s="12">
        <v>0</v>
      </c>
      <c r="O85" s="11">
        <f t="shared" si="23"/>
        <v>91</v>
      </c>
      <c r="P85" s="13">
        <f t="shared" si="24"/>
        <v>53</v>
      </c>
      <c r="Q85" s="13">
        <f t="shared" si="25"/>
        <v>144</v>
      </c>
      <c r="R85" s="11">
        <f t="shared" si="26"/>
        <v>91</v>
      </c>
      <c r="S85" s="12">
        <f t="shared" si="27"/>
        <v>53</v>
      </c>
      <c r="T85" s="13">
        <f t="shared" si="27"/>
        <v>144</v>
      </c>
    </row>
    <row r="86" spans="1:20" ht="12.75">
      <c r="A86" s="4" t="s">
        <v>228</v>
      </c>
      <c r="B86" s="11">
        <v>0</v>
      </c>
      <c r="C86" s="12">
        <v>0</v>
      </c>
      <c r="D86" s="11">
        <v>0</v>
      </c>
      <c r="E86" s="12">
        <v>0</v>
      </c>
      <c r="F86" s="36">
        <f t="shared" si="20"/>
        <v>0</v>
      </c>
      <c r="G86" s="37">
        <f t="shared" si="21"/>
        <v>0</v>
      </c>
      <c r="H86" s="13">
        <f t="shared" si="22"/>
        <v>0</v>
      </c>
      <c r="I86" s="11">
        <v>0</v>
      </c>
      <c r="J86" s="12">
        <v>0</v>
      </c>
      <c r="K86" s="11">
        <v>0</v>
      </c>
      <c r="L86" s="12">
        <v>0</v>
      </c>
      <c r="M86" s="11">
        <v>19</v>
      </c>
      <c r="N86" s="12">
        <v>0</v>
      </c>
      <c r="O86" s="11">
        <f t="shared" si="23"/>
        <v>19</v>
      </c>
      <c r="P86" s="13">
        <f t="shared" si="24"/>
        <v>0</v>
      </c>
      <c r="Q86" s="13">
        <f t="shared" si="25"/>
        <v>19</v>
      </c>
      <c r="R86" s="11">
        <f t="shared" si="26"/>
        <v>19</v>
      </c>
      <c r="S86" s="12">
        <f t="shared" si="27"/>
        <v>0</v>
      </c>
      <c r="T86" s="13">
        <f t="shared" si="27"/>
        <v>19</v>
      </c>
    </row>
    <row r="87" spans="1:20" ht="12.75">
      <c r="A87" s="4" t="s">
        <v>229</v>
      </c>
      <c r="B87" s="11">
        <v>0</v>
      </c>
      <c r="C87" s="12">
        <v>0</v>
      </c>
      <c r="D87" s="11">
        <v>0</v>
      </c>
      <c r="E87" s="12">
        <v>0</v>
      </c>
      <c r="F87" s="36">
        <f t="shared" si="20"/>
        <v>0</v>
      </c>
      <c r="G87" s="37">
        <f t="shared" si="21"/>
        <v>0</v>
      </c>
      <c r="H87" s="13">
        <f t="shared" si="22"/>
        <v>0</v>
      </c>
      <c r="I87" s="11">
        <v>0</v>
      </c>
      <c r="J87" s="12">
        <v>296</v>
      </c>
      <c r="K87" s="11">
        <v>3</v>
      </c>
      <c r="L87" s="12">
        <v>302</v>
      </c>
      <c r="M87" s="11">
        <v>0</v>
      </c>
      <c r="N87" s="12">
        <v>0</v>
      </c>
      <c r="O87" s="11">
        <f t="shared" si="23"/>
        <v>3</v>
      </c>
      <c r="P87" s="13">
        <f t="shared" si="24"/>
        <v>598</v>
      </c>
      <c r="Q87" s="13">
        <f t="shared" si="25"/>
        <v>601</v>
      </c>
      <c r="R87" s="11">
        <f t="shared" si="26"/>
        <v>3</v>
      </c>
      <c r="S87" s="12">
        <f t="shared" si="27"/>
        <v>598</v>
      </c>
      <c r="T87" s="13">
        <f t="shared" si="27"/>
        <v>601</v>
      </c>
    </row>
    <row r="88" spans="1:20" ht="12.75">
      <c r="A88" s="4" t="s">
        <v>230</v>
      </c>
      <c r="B88" s="11">
        <v>0</v>
      </c>
      <c r="C88" s="12">
        <v>0</v>
      </c>
      <c r="D88" s="11">
        <v>0</v>
      </c>
      <c r="E88" s="12">
        <v>0</v>
      </c>
      <c r="F88" s="36">
        <f t="shared" si="20"/>
        <v>0</v>
      </c>
      <c r="G88" s="37">
        <f t="shared" si="21"/>
        <v>0</v>
      </c>
      <c r="H88" s="13">
        <f t="shared" si="22"/>
        <v>0</v>
      </c>
      <c r="I88" s="11">
        <v>231</v>
      </c>
      <c r="J88" s="12">
        <v>426</v>
      </c>
      <c r="K88" s="11">
        <v>169</v>
      </c>
      <c r="L88" s="12">
        <v>409</v>
      </c>
      <c r="M88" s="11">
        <v>0</v>
      </c>
      <c r="N88" s="12">
        <v>0</v>
      </c>
      <c r="O88" s="11">
        <f t="shared" si="23"/>
        <v>400</v>
      </c>
      <c r="P88" s="13">
        <f t="shared" si="24"/>
        <v>835</v>
      </c>
      <c r="Q88" s="13">
        <f t="shared" si="25"/>
        <v>1235</v>
      </c>
      <c r="R88" s="11">
        <f t="shared" si="26"/>
        <v>400</v>
      </c>
      <c r="S88" s="12">
        <f t="shared" si="27"/>
        <v>835</v>
      </c>
      <c r="T88" s="13">
        <f t="shared" si="27"/>
        <v>1235</v>
      </c>
    </row>
    <row r="89" spans="1:20" ht="12.75">
      <c r="A89" s="4" t="s">
        <v>231</v>
      </c>
      <c r="B89" s="11">
        <v>5</v>
      </c>
      <c r="C89" s="12">
        <v>1</v>
      </c>
      <c r="D89" s="11">
        <v>8</v>
      </c>
      <c r="E89" s="12">
        <v>2</v>
      </c>
      <c r="F89" s="36">
        <f t="shared" si="20"/>
        <v>13</v>
      </c>
      <c r="G89" s="37">
        <f t="shared" si="21"/>
        <v>3</v>
      </c>
      <c r="H89" s="13">
        <f t="shared" si="22"/>
        <v>16</v>
      </c>
      <c r="I89" s="11">
        <v>4</v>
      </c>
      <c r="J89" s="12">
        <v>1</v>
      </c>
      <c r="K89" s="11">
        <v>5</v>
      </c>
      <c r="L89" s="12">
        <v>3</v>
      </c>
      <c r="M89" s="11">
        <v>0</v>
      </c>
      <c r="N89" s="12">
        <v>0</v>
      </c>
      <c r="O89" s="11">
        <f t="shared" si="23"/>
        <v>9</v>
      </c>
      <c r="P89" s="13">
        <f t="shared" si="24"/>
        <v>4</v>
      </c>
      <c r="Q89" s="13">
        <f t="shared" si="25"/>
        <v>13</v>
      </c>
      <c r="R89" s="11">
        <f t="shared" si="26"/>
        <v>22</v>
      </c>
      <c r="S89" s="12">
        <f t="shared" si="27"/>
        <v>7</v>
      </c>
      <c r="T89" s="13">
        <f t="shared" si="27"/>
        <v>29</v>
      </c>
    </row>
    <row r="90" spans="1:20" ht="12.75">
      <c r="A90" s="4" t="s">
        <v>232</v>
      </c>
      <c r="B90" s="11">
        <v>1095</v>
      </c>
      <c r="C90" s="12">
        <v>3859</v>
      </c>
      <c r="D90" s="11">
        <v>1409</v>
      </c>
      <c r="E90" s="12">
        <v>4197</v>
      </c>
      <c r="F90" s="36">
        <f t="shared" si="20"/>
        <v>2504</v>
      </c>
      <c r="G90" s="37">
        <f t="shared" si="21"/>
        <v>8056</v>
      </c>
      <c r="H90" s="13">
        <f t="shared" si="22"/>
        <v>10560</v>
      </c>
      <c r="I90" s="11">
        <v>1210</v>
      </c>
      <c r="J90" s="12">
        <v>3256</v>
      </c>
      <c r="K90" s="11">
        <v>1105</v>
      </c>
      <c r="L90" s="12">
        <v>3131</v>
      </c>
      <c r="M90" s="11">
        <v>0</v>
      </c>
      <c r="N90" s="12">
        <v>0</v>
      </c>
      <c r="O90" s="11">
        <f t="shared" si="23"/>
        <v>2315</v>
      </c>
      <c r="P90" s="13">
        <f t="shared" si="24"/>
        <v>6387</v>
      </c>
      <c r="Q90" s="13">
        <f t="shared" si="25"/>
        <v>8702</v>
      </c>
      <c r="R90" s="11">
        <f t="shared" si="26"/>
        <v>4819</v>
      </c>
      <c r="S90" s="12">
        <f t="shared" si="27"/>
        <v>14443</v>
      </c>
      <c r="T90" s="13">
        <f t="shared" si="27"/>
        <v>19262</v>
      </c>
    </row>
    <row r="91" spans="1:20" ht="12.75">
      <c r="A91" s="4" t="s">
        <v>234</v>
      </c>
      <c r="B91" s="11">
        <v>0</v>
      </c>
      <c r="C91" s="12">
        <v>0</v>
      </c>
      <c r="D91" s="11">
        <v>0</v>
      </c>
      <c r="E91" s="12">
        <v>0</v>
      </c>
      <c r="F91" s="36">
        <f t="shared" si="20"/>
        <v>0</v>
      </c>
      <c r="G91" s="37">
        <f t="shared" si="21"/>
        <v>0</v>
      </c>
      <c r="H91" s="13">
        <f t="shared" si="22"/>
        <v>0</v>
      </c>
      <c r="I91" s="11">
        <v>0</v>
      </c>
      <c r="J91" s="12">
        <v>0</v>
      </c>
      <c r="K91" s="11">
        <v>0</v>
      </c>
      <c r="L91" s="12">
        <v>0</v>
      </c>
      <c r="M91" s="11">
        <v>69</v>
      </c>
      <c r="N91" s="12">
        <v>0</v>
      </c>
      <c r="O91" s="11">
        <f t="shared" si="23"/>
        <v>69</v>
      </c>
      <c r="P91" s="13">
        <f t="shared" si="24"/>
        <v>0</v>
      </c>
      <c r="Q91" s="13">
        <f t="shared" si="25"/>
        <v>69</v>
      </c>
      <c r="R91" s="11">
        <f t="shared" si="26"/>
        <v>69</v>
      </c>
      <c r="S91" s="12">
        <f t="shared" si="27"/>
        <v>0</v>
      </c>
      <c r="T91" s="13">
        <f t="shared" si="27"/>
        <v>69</v>
      </c>
    </row>
    <row r="92" spans="1:20" ht="12.75">
      <c r="A92" s="4" t="s">
        <v>544</v>
      </c>
      <c r="B92" s="11">
        <v>0</v>
      </c>
      <c r="C92" s="12">
        <v>0</v>
      </c>
      <c r="D92" s="11">
        <v>0</v>
      </c>
      <c r="E92" s="12">
        <v>0</v>
      </c>
      <c r="F92" s="36">
        <f t="shared" si="20"/>
        <v>0</v>
      </c>
      <c r="G92" s="37">
        <f t="shared" si="21"/>
        <v>0</v>
      </c>
      <c r="H92" s="13">
        <f t="shared" si="22"/>
        <v>0</v>
      </c>
      <c r="I92" s="11">
        <v>0</v>
      </c>
      <c r="J92" s="12">
        <v>0</v>
      </c>
      <c r="K92" s="11">
        <v>0</v>
      </c>
      <c r="L92" s="12">
        <v>0</v>
      </c>
      <c r="M92" s="11">
        <v>0</v>
      </c>
      <c r="N92" s="12">
        <v>3</v>
      </c>
      <c r="O92" s="11">
        <f t="shared" si="23"/>
        <v>0</v>
      </c>
      <c r="P92" s="13">
        <f t="shared" si="24"/>
        <v>3</v>
      </c>
      <c r="Q92" s="13">
        <f t="shared" si="25"/>
        <v>3</v>
      </c>
      <c r="R92" s="11">
        <f t="shared" si="26"/>
        <v>0</v>
      </c>
      <c r="S92" s="12">
        <f t="shared" si="27"/>
        <v>3</v>
      </c>
      <c r="T92" s="13">
        <f t="shared" si="27"/>
        <v>3</v>
      </c>
    </row>
    <row r="93" spans="1:20" ht="12.75">
      <c r="A93" s="4" t="s">
        <v>235</v>
      </c>
      <c r="B93" s="11">
        <v>0</v>
      </c>
      <c r="C93" s="12">
        <v>0</v>
      </c>
      <c r="D93" s="11">
        <v>0</v>
      </c>
      <c r="E93" s="12">
        <v>0</v>
      </c>
      <c r="F93" s="36">
        <f t="shared" si="20"/>
        <v>0</v>
      </c>
      <c r="G93" s="37">
        <f t="shared" si="21"/>
        <v>0</v>
      </c>
      <c r="H93" s="13">
        <f t="shared" si="22"/>
        <v>0</v>
      </c>
      <c r="I93" s="11">
        <v>0</v>
      </c>
      <c r="J93" s="12">
        <v>0</v>
      </c>
      <c r="K93" s="11">
        <v>0</v>
      </c>
      <c r="L93" s="12">
        <v>0</v>
      </c>
      <c r="M93" s="11">
        <v>0</v>
      </c>
      <c r="N93" s="12">
        <v>23</v>
      </c>
      <c r="O93" s="11">
        <f t="shared" si="23"/>
        <v>0</v>
      </c>
      <c r="P93" s="13">
        <f t="shared" si="24"/>
        <v>23</v>
      </c>
      <c r="Q93" s="13">
        <f t="shared" si="25"/>
        <v>23</v>
      </c>
      <c r="R93" s="11">
        <f t="shared" si="26"/>
        <v>0</v>
      </c>
      <c r="S93" s="12">
        <f t="shared" si="27"/>
        <v>23</v>
      </c>
      <c r="T93" s="13">
        <f t="shared" si="27"/>
        <v>23</v>
      </c>
    </row>
    <row r="94" spans="1:20" ht="12.75">
      <c r="A94" s="4" t="s">
        <v>22</v>
      </c>
      <c r="B94" s="11">
        <v>0</v>
      </c>
      <c r="C94" s="12">
        <v>0</v>
      </c>
      <c r="D94" s="11">
        <v>0</v>
      </c>
      <c r="E94" s="12">
        <v>0</v>
      </c>
      <c r="F94" s="36">
        <f t="shared" si="20"/>
        <v>0</v>
      </c>
      <c r="G94" s="37">
        <f t="shared" si="21"/>
        <v>0</v>
      </c>
      <c r="H94" s="13">
        <f t="shared" si="22"/>
        <v>0</v>
      </c>
      <c r="I94" s="11">
        <v>4</v>
      </c>
      <c r="J94" s="12">
        <v>4</v>
      </c>
      <c r="K94" s="11">
        <v>1</v>
      </c>
      <c r="L94" s="12">
        <v>3</v>
      </c>
      <c r="M94" s="11">
        <v>0</v>
      </c>
      <c r="N94" s="12">
        <v>0</v>
      </c>
      <c r="O94" s="11">
        <f t="shared" si="23"/>
        <v>5</v>
      </c>
      <c r="P94" s="13">
        <f t="shared" si="24"/>
        <v>7</v>
      </c>
      <c r="Q94" s="13">
        <f t="shared" si="25"/>
        <v>12</v>
      </c>
      <c r="R94" s="11">
        <f t="shared" si="26"/>
        <v>5</v>
      </c>
      <c r="S94" s="12">
        <f t="shared" si="27"/>
        <v>7</v>
      </c>
      <c r="T94" s="13">
        <f t="shared" si="27"/>
        <v>12</v>
      </c>
    </row>
    <row r="95" spans="1:20" ht="12.75">
      <c r="A95" s="4" t="s">
        <v>124</v>
      </c>
      <c r="B95" s="11">
        <v>470</v>
      </c>
      <c r="C95" s="12">
        <v>295</v>
      </c>
      <c r="D95" s="11">
        <v>577</v>
      </c>
      <c r="E95" s="12">
        <v>303</v>
      </c>
      <c r="F95" s="36">
        <f t="shared" si="20"/>
        <v>1047</v>
      </c>
      <c r="G95" s="37">
        <f t="shared" si="21"/>
        <v>598</v>
      </c>
      <c r="H95" s="13">
        <f t="shared" si="22"/>
        <v>1645</v>
      </c>
      <c r="I95" s="11">
        <v>517</v>
      </c>
      <c r="J95" s="12">
        <v>249</v>
      </c>
      <c r="K95" s="11">
        <v>472</v>
      </c>
      <c r="L95" s="12">
        <v>244</v>
      </c>
      <c r="M95" s="11">
        <v>0</v>
      </c>
      <c r="N95" s="12">
        <v>0</v>
      </c>
      <c r="O95" s="11">
        <f t="shared" si="23"/>
        <v>989</v>
      </c>
      <c r="P95" s="13">
        <f t="shared" si="24"/>
        <v>493</v>
      </c>
      <c r="Q95" s="13">
        <f t="shared" si="25"/>
        <v>1482</v>
      </c>
      <c r="R95" s="11">
        <f t="shared" si="26"/>
        <v>2036</v>
      </c>
      <c r="S95" s="12">
        <f t="shared" si="27"/>
        <v>1091</v>
      </c>
      <c r="T95" s="13">
        <f t="shared" si="27"/>
        <v>3127</v>
      </c>
    </row>
    <row r="96" spans="1:20" ht="12.75">
      <c r="A96" s="4" t="s">
        <v>236</v>
      </c>
      <c r="B96" s="11">
        <v>0</v>
      </c>
      <c r="C96" s="12">
        <v>0</v>
      </c>
      <c r="D96" s="11">
        <v>0</v>
      </c>
      <c r="E96" s="12">
        <v>0</v>
      </c>
      <c r="F96" s="36">
        <f t="shared" si="20"/>
        <v>0</v>
      </c>
      <c r="G96" s="37">
        <f t="shared" si="21"/>
        <v>0</v>
      </c>
      <c r="H96" s="13">
        <f t="shared" si="22"/>
        <v>0</v>
      </c>
      <c r="I96" s="11">
        <v>0</v>
      </c>
      <c r="J96" s="12">
        <v>0</v>
      </c>
      <c r="K96" s="11">
        <v>0</v>
      </c>
      <c r="L96" s="12">
        <v>0</v>
      </c>
      <c r="M96" s="11">
        <v>5</v>
      </c>
      <c r="N96" s="12">
        <v>2</v>
      </c>
      <c r="O96" s="11">
        <f t="shared" si="23"/>
        <v>5</v>
      </c>
      <c r="P96" s="13">
        <f t="shared" si="24"/>
        <v>2</v>
      </c>
      <c r="Q96" s="13">
        <f t="shared" si="25"/>
        <v>7</v>
      </c>
      <c r="R96" s="11">
        <f t="shared" si="26"/>
        <v>5</v>
      </c>
      <c r="S96" s="12">
        <f t="shared" si="27"/>
        <v>2</v>
      </c>
      <c r="T96" s="13">
        <f t="shared" si="27"/>
        <v>7</v>
      </c>
    </row>
    <row r="97" spans="1:20" ht="12.75">
      <c r="A97" s="4" t="s">
        <v>240</v>
      </c>
      <c r="B97" s="11">
        <v>0</v>
      </c>
      <c r="C97" s="12">
        <v>0</v>
      </c>
      <c r="D97" s="11">
        <v>0</v>
      </c>
      <c r="E97" s="12">
        <v>0</v>
      </c>
      <c r="F97" s="36">
        <f t="shared" si="20"/>
        <v>0</v>
      </c>
      <c r="G97" s="37">
        <f t="shared" si="21"/>
        <v>0</v>
      </c>
      <c r="H97" s="13">
        <f t="shared" si="22"/>
        <v>0</v>
      </c>
      <c r="I97" s="11">
        <v>0</v>
      </c>
      <c r="J97" s="12">
        <v>0</v>
      </c>
      <c r="K97" s="11">
        <v>0</v>
      </c>
      <c r="L97" s="12">
        <v>0</v>
      </c>
      <c r="M97" s="11">
        <v>13</v>
      </c>
      <c r="N97" s="12">
        <v>0</v>
      </c>
      <c r="O97" s="11">
        <f t="shared" si="23"/>
        <v>13</v>
      </c>
      <c r="P97" s="13">
        <f t="shared" si="24"/>
        <v>0</v>
      </c>
      <c r="Q97" s="13">
        <f t="shared" si="25"/>
        <v>13</v>
      </c>
      <c r="R97" s="11">
        <f t="shared" si="26"/>
        <v>13</v>
      </c>
      <c r="S97" s="12">
        <f t="shared" si="27"/>
        <v>0</v>
      </c>
      <c r="T97" s="13">
        <f t="shared" si="27"/>
        <v>13</v>
      </c>
    </row>
    <row r="98" spans="1:20" ht="13.5" customHeight="1">
      <c r="A98" s="4" t="s">
        <v>16</v>
      </c>
      <c r="B98" s="11">
        <v>49</v>
      </c>
      <c r="C98" s="12">
        <v>69</v>
      </c>
      <c r="D98" s="11">
        <v>56</v>
      </c>
      <c r="E98" s="12">
        <v>132</v>
      </c>
      <c r="F98" s="36">
        <f t="shared" si="20"/>
        <v>105</v>
      </c>
      <c r="G98" s="37">
        <f t="shared" si="21"/>
        <v>201</v>
      </c>
      <c r="H98" s="13">
        <f t="shared" si="22"/>
        <v>306</v>
      </c>
      <c r="I98" s="11">
        <v>75</v>
      </c>
      <c r="J98" s="12">
        <v>136</v>
      </c>
      <c r="K98" s="11">
        <v>75</v>
      </c>
      <c r="L98" s="12">
        <v>108</v>
      </c>
      <c r="M98" s="11">
        <v>0</v>
      </c>
      <c r="N98" s="12">
        <v>0</v>
      </c>
      <c r="O98" s="11">
        <f t="shared" si="23"/>
        <v>150</v>
      </c>
      <c r="P98" s="13">
        <f t="shared" si="24"/>
        <v>244</v>
      </c>
      <c r="Q98" s="13">
        <f t="shared" si="25"/>
        <v>394</v>
      </c>
      <c r="R98" s="11">
        <f t="shared" si="26"/>
        <v>255</v>
      </c>
      <c r="S98" s="12">
        <f t="shared" si="27"/>
        <v>445</v>
      </c>
      <c r="T98" s="13">
        <f t="shared" si="27"/>
        <v>700</v>
      </c>
    </row>
    <row r="99" spans="1:20" ht="13.5" customHeight="1">
      <c r="A99" s="4" t="s">
        <v>241</v>
      </c>
      <c r="B99" s="11">
        <v>0</v>
      </c>
      <c r="C99" s="12">
        <v>0</v>
      </c>
      <c r="D99" s="11">
        <v>0</v>
      </c>
      <c r="E99" s="12">
        <v>0</v>
      </c>
      <c r="F99" s="36">
        <f t="shared" si="20"/>
        <v>0</v>
      </c>
      <c r="G99" s="37">
        <f t="shared" si="21"/>
        <v>0</v>
      </c>
      <c r="H99" s="13">
        <f t="shared" si="22"/>
        <v>0</v>
      </c>
      <c r="I99" s="11">
        <v>0</v>
      </c>
      <c r="J99" s="12">
        <v>0</v>
      </c>
      <c r="K99" s="11">
        <v>0</v>
      </c>
      <c r="L99" s="12">
        <v>0</v>
      </c>
      <c r="M99" s="11">
        <v>1</v>
      </c>
      <c r="N99" s="12">
        <v>3</v>
      </c>
      <c r="O99" s="11">
        <f t="shared" si="23"/>
        <v>1</v>
      </c>
      <c r="P99" s="13">
        <f t="shared" si="24"/>
        <v>3</v>
      </c>
      <c r="Q99" s="13">
        <f t="shared" si="25"/>
        <v>4</v>
      </c>
      <c r="R99" s="11">
        <f t="shared" si="26"/>
        <v>1</v>
      </c>
      <c r="S99" s="12">
        <f t="shared" si="27"/>
        <v>3</v>
      </c>
      <c r="T99" s="13">
        <f t="shared" si="27"/>
        <v>4</v>
      </c>
    </row>
    <row r="100" spans="1:20" ht="13.5" customHeight="1">
      <c r="A100" s="4" t="s">
        <v>242</v>
      </c>
      <c r="B100" s="11">
        <v>0</v>
      </c>
      <c r="C100" s="12">
        <v>0</v>
      </c>
      <c r="D100" s="11">
        <v>0</v>
      </c>
      <c r="E100" s="12">
        <v>0</v>
      </c>
      <c r="F100" s="36">
        <f t="shared" si="20"/>
        <v>0</v>
      </c>
      <c r="G100" s="37">
        <f t="shared" si="21"/>
        <v>0</v>
      </c>
      <c r="H100" s="13">
        <f t="shared" si="22"/>
        <v>0</v>
      </c>
      <c r="I100" s="11">
        <v>0</v>
      </c>
      <c r="J100" s="12">
        <v>0</v>
      </c>
      <c r="K100" s="11">
        <v>0</v>
      </c>
      <c r="L100" s="12">
        <v>0</v>
      </c>
      <c r="M100" s="11">
        <v>2</v>
      </c>
      <c r="N100" s="12">
        <v>6</v>
      </c>
      <c r="O100" s="11">
        <f t="shared" si="23"/>
        <v>2</v>
      </c>
      <c r="P100" s="13">
        <f t="shared" si="24"/>
        <v>6</v>
      </c>
      <c r="Q100" s="13">
        <f t="shared" si="25"/>
        <v>8</v>
      </c>
      <c r="R100" s="11">
        <f t="shared" si="26"/>
        <v>2</v>
      </c>
      <c r="S100" s="12">
        <f t="shared" si="27"/>
        <v>6</v>
      </c>
      <c r="T100" s="13">
        <f t="shared" si="27"/>
        <v>8</v>
      </c>
    </row>
    <row r="101" spans="1:20" ht="13.5" customHeight="1">
      <c r="A101" s="4" t="s">
        <v>125</v>
      </c>
      <c r="B101" s="11">
        <v>11</v>
      </c>
      <c r="C101" s="12">
        <v>2</v>
      </c>
      <c r="D101" s="11">
        <v>8</v>
      </c>
      <c r="E101" s="12">
        <v>6</v>
      </c>
      <c r="F101" s="36">
        <f t="shared" si="20"/>
        <v>19</v>
      </c>
      <c r="G101" s="37">
        <f t="shared" si="21"/>
        <v>8</v>
      </c>
      <c r="H101" s="13">
        <f t="shared" si="22"/>
        <v>27</v>
      </c>
      <c r="I101" s="11">
        <v>6</v>
      </c>
      <c r="J101" s="12">
        <v>3</v>
      </c>
      <c r="K101" s="11">
        <v>6</v>
      </c>
      <c r="L101" s="12">
        <v>4</v>
      </c>
      <c r="M101" s="11">
        <v>0</v>
      </c>
      <c r="N101" s="12">
        <v>0</v>
      </c>
      <c r="O101" s="11">
        <f t="shared" si="23"/>
        <v>12</v>
      </c>
      <c r="P101" s="13">
        <f t="shared" si="24"/>
        <v>7</v>
      </c>
      <c r="Q101" s="13">
        <f t="shared" si="25"/>
        <v>19</v>
      </c>
      <c r="R101" s="11">
        <f t="shared" si="26"/>
        <v>31</v>
      </c>
      <c r="S101" s="12">
        <f t="shared" si="27"/>
        <v>15</v>
      </c>
      <c r="T101" s="13">
        <f t="shared" si="27"/>
        <v>46</v>
      </c>
    </row>
    <row r="102" spans="1:20" ht="13.5" customHeight="1">
      <c r="A102" s="4" t="s">
        <v>243</v>
      </c>
      <c r="B102" s="11">
        <v>0</v>
      </c>
      <c r="C102" s="12">
        <v>0</v>
      </c>
      <c r="D102" s="11">
        <v>0</v>
      </c>
      <c r="E102" s="12">
        <v>0</v>
      </c>
      <c r="F102" s="36">
        <f t="shared" si="20"/>
        <v>0</v>
      </c>
      <c r="G102" s="37">
        <f t="shared" si="21"/>
        <v>0</v>
      </c>
      <c r="H102" s="13">
        <f t="shared" si="22"/>
        <v>0</v>
      </c>
      <c r="I102" s="11">
        <v>0</v>
      </c>
      <c r="J102" s="12">
        <v>0</v>
      </c>
      <c r="K102" s="11">
        <v>0</v>
      </c>
      <c r="L102" s="12">
        <v>0</v>
      </c>
      <c r="M102" s="11">
        <v>2</v>
      </c>
      <c r="N102" s="12">
        <v>2</v>
      </c>
      <c r="O102" s="11">
        <f t="shared" si="23"/>
        <v>2</v>
      </c>
      <c r="P102" s="13">
        <f t="shared" si="24"/>
        <v>2</v>
      </c>
      <c r="Q102" s="13">
        <f t="shared" si="25"/>
        <v>4</v>
      </c>
      <c r="R102" s="11">
        <f t="shared" si="26"/>
        <v>2</v>
      </c>
      <c r="S102" s="12">
        <f t="shared" si="27"/>
        <v>2</v>
      </c>
      <c r="T102" s="13">
        <f t="shared" si="27"/>
        <v>4</v>
      </c>
    </row>
    <row r="103" spans="1:20" ht="13.5" customHeight="1">
      <c r="A103" s="4" t="s">
        <v>244</v>
      </c>
      <c r="B103" s="11">
        <v>0</v>
      </c>
      <c r="C103" s="12">
        <v>0</v>
      </c>
      <c r="D103" s="11">
        <v>0</v>
      </c>
      <c r="E103" s="12">
        <v>0</v>
      </c>
      <c r="F103" s="36">
        <f t="shared" si="20"/>
        <v>0</v>
      </c>
      <c r="G103" s="37">
        <f t="shared" si="21"/>
        <v>0</v>
      </c>
      <c r="H103" s="13">
        <f t="shared" si="22"/>
        <v>0</v>
      </c>
      <c r="I103" s="11">
        <v>0</v>
      </c>
      <c r="J103" s="12">
        <v>0</v>
      </c>
      <c r="K103" s="11">
        <v>0</v>
      </c>
      <c r="L103" s="12">
        <v>0</v>
      </c>
      <c r="M103" s="11">
        <v>18</v>
      </c>
      <c r="N103" s="12">
        <v>0</v>
      </c>
      <c r="O103" s="11">
        <f t="shared" si="23"/>
        <v>18</v>
      </c>
      <c r="P103" s="13">
        <f t="shared" si="24"/>
        <v>0</v>
      </c>
      <c r="Q103" s="13">
        <f t="shared" si="25"/>
        <v>18</v>
      </c>
      <c r="R103" s="11">
        <f t="shared" si="26"/>
        <v>18</v>
      </c>
      <c r="S103" s="12">
        <f t="shared" si="27"/>
        <v>0</v>
      </c>
      <c r="T103" s="13">
        <f t="shared" si="27"/>
        <v>18</v>
      </c>
    </row>
    <row r="104" spans="1:20" ht="13.5" customHeight="1">
      <c r="A104" s="4" t="s">
        <v>245</v>
      </c>
      <c r="B104" s="11">
        <v>0</v>
      </c>
      <c r="C104" s="12">
        <v>0</v>
      </c>
      <c r="D104" s="11">
        <v>0</v>
      </c>
      <c r="E104" s="12">
        <v>0</v>
      </c>
      <c r="F104" s="36">
        <f t="shared" si="20"/>
        <v>0</v>
      </c>
      <c r="G104" s="37">
        <f t="shared" si="21"/>
        <v>0</v>
      </c>
      <c r="H104" s="13">
        <f t="shared" si="22"/>
        <v>0</v>
      </c>
      <c r="I104" s="11">
        <v>21</v>
      </c>
      <c r="J104" s="12">
        <v>0</v>
      </c>
      <c r="K104" s="11">
        <v>8</v>
      </c>
      <c r="L104" s="12">
        <v>1</v>
      </c>
      <c r="M104" s="11">
        <v>0</v>
      </c>
      <c r="N104" s="12">
        <v>0</v>
      </c>
      <c r="O104" s="11">
        <f t="shared" si="23"/>
        <v>29</v>
      </c>
      <c r="P104" s="13">
        <f t="shared" si="24"/>
        <v>1</v>
      </c>
      <c r="Q104" s="13">
        <f t="shared" si="25"/>
        <v>30</v>
      </c>
      <c r="R104" s="11">
        <f t="shared" si="26"/>
        <v>29</v>
      </c>
      <c r="S104" s="12">
        <f t="shared" si="27"/>
        <v>1</v>
      </c>
      <c r="T104" s="13">
        <f t="shared" si="27"/>
        <v>30</v>
      </c>
    </row>
    <row r="105" spans="1:20" ht="13.5" customHeight="1">
      <c r="A105" s="4" t="s">
        <v>246</v>
      </c>
      <c r="B105" s="11">
        <v>0</v>
      </c>
      <c r="C105" s="12">
        <v>0</v>
      </c>
      <c r="D105" s="11">
        <v>3</v>
      </c>
      <c r="E105" s="12">
        <v>2</v>
      </c>
      <c r="F105" s="36">
        <f t="shared" si="20"/>
        <v>3</v>
      </c>
      <c r="G105" s="37">
        <f t="shared" si="21"/>
        <v>2</v>
      </c>
      <c r="H105" s="13">
        <f t="shared" si="22"/>
        <v>5</v>
      </c>
      <c r="I105" s="11">
        <v>1</v>
      </c>
      <c r="J105" s="12">
        <v>2</v>
      </c>
      <c r="K105" s="11">
        <v>2</v>
      </c>
      <c r="L105" s="12">
        <v>2</v>
      </c>
      <c r="M105" s="11">
        <v>0</v>
      </c>
      <c r="N105" s="12">
        <v>0</v>
      </c>
      <c r="O105" s="11">
        <f t="shared" si="23"/>
        <v>3</v>
      </c>
      <c r="P105" s="13">
        <f t="shared" si="24"/>
        <v>4</v>
      </c>
      <c r="Q105" s="13">
        <f t="shared" si="25"/>
        <v>7</v>
      </c>
      <c r="R105" s="11">
        <f t="shared" si="26"/>
        <v>6</v>
      </c>
      <c r="S105" s="12">
        <f t="shared" si="27"/>
        <v>6</v>
      </c>
      <c r="T105" s="13">
        <f t="shared" si="27"/>
        <v>12</v>
      </c>
    </row>
    <row r="106" spans="1:20" s="21" customFormat="1" ht="12.75">
      <c r="A106" s="16" t="s">
        <v>27</v>
      </c>
      <c r="B106" s="17">
        <f aca="true" t="shared" si="28" ref="B106:T106">SUM(B10:B105)</f>
        <v>8468</v>
      </c>
      <c r="C106" s="18">
        <f t="shared" si="28"/>
        <v>6519</v>
      </c>
      <c r="D106" s="17">
        <f t="shared" si="28"/>
        <v>9176</v>
      </c>
      <c r="E106" s="18">
        <f t="shared" si="28"/>
        <v>7050</v>
      </c>
      <c r="F106" s="17">
        <f t="shared" si="28"/>
        <v>17644</v>
      </c>
      <c r="G106" s="18">
        <f t="shared" si="28"/>
        <v>13569</v>
      </c>
      <c r="H106" s="18">
        <f t="shared" si="28"/>
        <v>31213</v>
      </c>
      <c r="I106" s="17">
        <f t="shared" si="28"/>
        <v>9460</v>
      </c>
      <c r="J106" s="18">
        <f t="shared" si="28"/>
        <v>7779</v>
      </c>
      <c r="K106" s="17">
        <f t="shared" si="28"/>
        <v>8537</v>
      </c>
      <c r="L106" s="18">
        <f t="shared" si="28"/>
        <v>7269</v>
      </c>
      <c r="M106" s="17">
        <f t="shared" si="28"/>
        <v>826</v>
      </c>
      <c r="N106" s="18">
        <f t="shared" si="28"/>
        <v>460</v>
      </c>
      <c r="O106" s="17">
        <f t="shared" si="28"/>
        <v>18823</v>
      </c>
      <c r="P106" s="18">
        <f t="shared" si="28"/>
        <v>15508</v>
      </c>
      <c r="Q106" s="18">
        <f t="shared" si="28"/>
        <v>34331</v>
      </c>
      <c r="R106" s="17">
        <f t="shared" si="28"/>
        <v>36467</v>
      </c>
      <c r="S106" s="18">
        <f t="shared" si="28"/>
        <v>29077</v>
      </c>
      <c r="T106" s="18">
        <f t="shared" si="28"/>
        <v>65544</v>
      </c>
    </row>
  </sheetData>
  <sheetProtection/>
  <mergeCells count="13">
    <mergeCell ref="A2:T2"/>
    <mergeCell ref="A3:T3"/>
    <mergeCell ref="A5:T5"/>
    <mergeCell ref="B7:H7"/>
    <mergeCell ref="I7:Q7"/>
    <mergeCell ref="R7:T7"/>
    <mergeCell ref="K8:L8"/>
    <mergeCell ref="M8:N8"/>
    <mergeCell ref="O8:Q8"/>
    <mergeCell ref="B8:C8"/>
    <mergeCell ref="D8:E8"/>
    <mergeCell ref="F8:H8"/>
    <mergeCell ref="I8:J8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80" r:id="rId1"/>
  <headerFooter alignWithMargins="0">
    <oddFooter>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T289"/>
  <sheetViews>
    <sheetView zoomScalePageLayoutView="0" workbookViewId="0" topLeftCell="A1">
      <selection activeCell="A169" sqref="A169"/>
    </sheetView>
  </sheetViews>
  <sheetFormatPr defaultColWidth="9.140625" defaultRowHeight="12.75"/>
  <cols>
    <col min="1" max="1" width="37.7109375" style="4" customWidth="1"/>
    <col min="2" max="7" width="7.28125" style="0" customWidth="1"/>
    <col min="8" max="8" width="7.28125" style="4" customWidth="1"/>
    <col min="9" max="16" width="7.28125" style="0" customWidth="1"/>
    <col min="17" max="17" width="7.28125" style="4" customWidth="1"/>
    <col min="18" max="18" width="7.28125" style="0" customWidth="1"/>
    <col min="19" max="19" width="8.8515625" style="0" customWidth="1"/>
    <col min="20" max="20" width="7.28125" style="4" customWidth="1"/>
    <col min="21" max="22" width="9.28125" style="0" customWidth="1"/>
    <col min="23" max="23" width="5.57421875" style="0" customWidth="1"/>
    <col min="24" max="24" width="7.57421875" style="0" customWidth="1"/>
    <col min="25" max="25" width="16.57421875" style="0" customWidth="1"/>
    <col min="26" max="27" width="7.00390625" style="0" customWidth="1"/>
    <col min="28" max="28" width="9.28125" style="0" customWidth="1"/>
    <col min="29" max="30" width="5.57421875" style="0" customWidth="1"/>
    <col min="31" max="31" width="7.57421875" style="0" customWidth="1"/>
    <col min="32" max="33" width="4.00390625" style="0" customWidth="1"/>
    <col min="34" max="34" width="7.57421875" style="0" customWidth="1"/>
    <col min="35" max="35" width="17.00390625" style="0" customWidth="1"/>
    <col min="36" max="37" width="6.8515625" style="0" customWidth="1"/>
    <col min="38" max="38" width="7.57421875" style="0" customWidth="1"/>
    <col min="39" max="39" width="12.421875" style="0" customWidth="1"/>
    <col min="40" max="41" width="7.57421875" style="0" customWidth="1"/>
    <col min="42" max="42" width="9.28125" style="0" customWidth="1"/>
    <col min="43" max="43" width="9.57421875" style="0" customWidth="1"/>
    <col min="44" max="44" width="16.00390625" style="0" customWidth="1"/>
    <col min="45" max="46" width="10.57421875" style="0" customWidth="1"/>
    <col min="47" max="47" width="17.00390625" style="0" customWidth="1"/>
    <col min="48" max="49" width="11.421875" style="0" customWidth="1"/>
    <col min="50" max="50" width="9.57421875" style="0" customWidth="1"/>
    <col min="51" max="51" width="16.00390625" style="0" customWidth="1"/>
    <col min="52" max="52" width="10.57421875" style="0" customWidth="1"/>
  </cols>
  <sheetData>
    <row r="1" ht="12.75">
      <c r="A1" s="3" t="s">
        <v>471</v>
      </c>
    </row>
    <row r="2" spans="1:20" ht="12.75">
      <c r="A2" s="298" t="s">
        <v>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1:20" ht="12.75">
      <c r="A3" s="298" t="s">
        <v>9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4" ht="12.75">
      <c r="A4" s="3"/>
    </row>
    <row r="5" spans="1:20" ht="12.75">
      <c r="A5" s="298" t="s">
        <v>65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</row>
    <row r="6" ht="13.5" thickBot="1"/>
    <row r="7" spans="1:20" ht="12.75">
      <c r="A7" s="5"/>
      <c r="B7" s="303" t="s">
        <v>66</v>
      </c>
      <c r="C7" s="304"/>
      <c r="D7" s="304"/>
      <c r="E7" s="304"/>
      <c r="F7" s="304"/>
      <c r="G7" s="304"/>
      <c r="H7" s="305"/>
      <c r="I7" s="306" t="s">
        <v>67</v>
      </c>
      <c r="J7" s="307"/>
      <c r="K7" s="307"/>
      <c r="L7" s="307"/>
      <c r="M7" s="307"/>
      <c r="N7" s="307"/>
      <c r="O7" s="307"/>
      <c r="P7" s="307"/>
      <c r="Q7" s="308"/>
      <c r="R7" s="306" t="s">
        <v>30</v>
      </c>
      <c r="S7" s="307"/>
      <c r="T7" s="307"/>
    </row>
    <row r="8" spans="2:20" ht="12.75">
      <c r="B8" s="300" t="s">
        <v>5</v>
      </c>
      <c r="C8" s="302"/>
      <c r="D8" s="300" t="s">
        <v>26</v>
      </c>
      <c r="E8" s="301"/>
      <c r="F8" s="300" t="s">
        <v>27</v>
      </c>
      <c r="G8" s="301"/>
      <c r="H8" s="302"/>
      <c r="I8" s="300" t="s">
        <v>5</v>
      </c>
      <c r="J8" s="302"/>
      <c r="K8" s="300" t="s">
        <v>26</v>
      </c>
      <c r="L8" s="301"/>
      <c r="M8" s="300" t="s">
        <v>29</v>
      </c>
      <c r="N8" s="302"/>
      <c r="O8" s="300" t="s">
        <v>27</v>
      </c>
      <c r="P8" s="301"/>
      <c r="Q8" s="302"/>
      <c r="R8" s="49"/>
      <c r="S8" s="52"/>
      <c r="T8" s="53"/>
    </row>
    <row r="9" spans="1:20" s="56" customFormat="1" ht="12.75">
      <c r="A9" s="33" t="s">
        <v>33</v>
      </c>
      <c r="B9" s="54" t="s">
        <v>0</v>
      </c>
      <c r="C9" s="55" t="s">
        <v>1</v>
      </c>
      <c r="D9" s="54" t="s">
        <v>0</v>
      </c>
      <c r="E9" s="55" t="s">
        <v>1</v>
      </c>
      <c r="F9" s="8" t="s">
        <v>0</v>
      </c>
      <c r="G9" s="6" t="s">
        <v>1</v>
      </c>
      <c r="H9" s="48" t="s">
        <v>28</v>
      </c>
      <c r="I9" s="54" t="s">
        <v>0</v>
      </c>
      <c r="J9" s="55" t="s">
        <v>1</v>
      </c>
      <c r="K9" s="54" t="s">
        <v>0</v>
      </c>
      <c r="L9" s="55" t="s">
        <v>1</v>
      </c>
      <c r="M9" s="54" t="s">
        <v>0</v>
      </c>
      <c r="N9" s="55" t="s">
        <v>1</v>
      </c>
      <c r="O9" s="8" t="s">
        <v>0</v>
      </c>
      <c r="P9" s="6" t="s">
        <v>1</v>
      </c>
      <c r="Q9" s="48" t="s">
        <v>28</v>
      </c>
      <c r="R9" s="8" t="s">
        <v>0</v>
      </c>
      <c r="S9" s="6" t="s">
        <v>1</v>
      </c>
      <c r="T9" s="6" t="s">
        <v>28</v>
      </c>
    </row>
    <row r="10" spans="1:20" ht="12.75">
      <c r="A10" s="281" t="s">
        <v>460</v>
      </c>
      <c r="B10" s="9">
        <v>0</v>
      </c>
      <c r="C10" s="10">
        <v>0</v>
      </c>
      <c r="D10" s="9">
        <v>0</v>
      </c>
      <c r="E10" s="10">
        <v>0</v>
      </c>
      <c r="F10" s="69">
        <f>SUM(B10,D10)</f>
        <v>0</v>
      </c>
      <c r="G10" s="70">
        <f>SUM(C10,E10)</f>
        <v>0</v>
      </c>
      <c r="H10" s="70">
        <f>SUM(F10:G10)</f>
        <v>0</v>
      </c>
      <c r="I10" s="9">
        <v>5</v>
      </c>
      <c r="J10" s="10">
        <v>1</v>
      </c>
      <c r="K10" s="9">
        <v>2</v>
      </c>
      <c r="L10" s="10">
        <v>0</v>
      </c>
      <c r="M10" s="9">
        <v>0</v>
      </c>
      <c r="N10" s="10">
        <v>0</v>
      </c>
      <c r="O10" s="9">
        <f>SUM(M10,K10,I10)</f>
        <v>7</v>
      </c>
      <c r="P10" s="10">
        <f>SUM(N10,L10,J10)</f>
        <v>1</v>
      </c>
      <c r="Q10" s="10">
        <f>SUM(O10:P10)</f>
        <v>8</v>
      </c>
      <c r="R10" s="9">
        <f>SUM(O10,F10)</f>
        <v>7</v>
      </c>
      <c r="S10" s="10">
        <f>SUM(P10,G10)</f>
        <v>1</v>
      </c>
      <c r="T10" s="10">
        <f>SUM(Q10,H10)</f>
        <v>8</v>
      </c>
    </row>
    <row r="11" spans="1:20" ht="12.75">
      <c r="A11" s="155" t="s">
        <v>46</v>
      </c>
      <c r="B11" s="11">
        <v>0</v>
      </c>
      <c r="C11" s="13">
        <v>0</v>
      </c>
      <c r="D11" s="11">
        <v>0</v>
      </c>
      <c r="E11" s="13">
        <v>0</v>
      </c>
      <c r="F11" s="11">
        <f aca="true" t="shared" si="0" ref="F11:F82">SUM(B11,D11)</f>
        <v>0</v>
      </c>
      <c r="G11" s="13">
        <f aca="true" t="shared" si="1" ref="G11:G82">SUM(C11,E11)</f>
        <v>0</v>
      </c>
      <c r="H11" s="13">
        <f aca="true" t="shared" si="2" ref="H11:H82">SUM(F11:G11)</f>
        <v>0</v>
      </c>
      <c r="I11" s="11">
        <v>399</v>
      </c>
      <c r="J11" s="13">
        <v>8</v>
      </c>
      <c r="K11" s="11">
        <v>365</v>
      </c>
      <c r="L11" s="13">
        <v>7</v>
      </c>
      <c r="M11" s="11">
        <v>0</v>
      </c>
      <c r="N11" s="13">
        <v>0</v>
      </c>
      <c r="O11" s="11">
        <f aca="true" t="shared" si="3" ref="O11:O82">SUM(M11,K11,I11)</f>
        <v>764</v>
      </c>
      <c r="P11" s="13">
        <f aca="true" t="shared" si="4" ref="P11:P82">SUM(N11,L11,J11)</f>
        <v>15</v>
      </c>
      <c r="Q11" s="13">
        <f aca="true" t="shared" si="5" ref="Q11:Q82">SUM(O11:P11)</f>
        <v>779</v>
      </c>
      <c r="R11" s="11">
        <f aca="true" t="shared" si="6" ref="R11:R82">SUM(O11,F11)</f>
        <v>764</v>
      </c>
      <c r="S11" s="13">
        <f aca="true" t="shared" si="7" ref="S11:S82">SUM(P11,G11)</f>
        <v>15</v>
      </c>
      <c r="T11" s="13">
        <f aca="true" t="shared" si="8" ref="T11:T82">SUM(Q11,H11)</f>
        <v>779</v>
      </c>
    </row>
    <row r="12" spans="1:20" ht="12.75">
      <c r="A12" s="155" t="s">
        <v>247</v>
      </c>
      <c r="B12" s="11">
        <v>0</v>
      </c>
      <c r="C12" s="13">
        <v>0</v>
      </c>
      <c r="D12" s="11">
        <v>0</v>
      </c>
      <c r="E12" s="13">
        <v>0</v>
      </c>
      <c r="F12" s="11">
        <f t="shared" si="0"/>
        <v>0</v>
      </c>
      <c r="G12" s="13">
        <f t="shared" si="1"/>
        <v>0</v>
      </c>
      <c r="H12" s="13">
        <f t="shared" si="2"/>
        <v>0</v>
      </c>
      <c r="I12" s="11">
        <v>0</v>
      </c>
      <c r="J12" s="13">
        <v>0</v>
      </c>
      <c r="K12" s="11">
        <v>0</v>
      </c>
      <c r="L12" s="13">
        <v>0</v>
      </c>
      <c r="M12" s="11">
        <v>200</v>
      </c>
      <c r="N12" s="13">
        <v>2</v>
      </c>
      <c r="O12" s="11">
        <f t="shared" si="3"/>
        <v>200</v>
      </c>
      <c r="P12" s="13">
        <f t="shared" si="4"/>
        <v>2</v>
      </c>
      <c r="Q12" s="13">
        <f t="shared" si="5"/>
        <v>202</v>
      </c>
      <c r="R12" s="11">
        <f t="shared" si="6"/>
        <v>200</v>
      </c>
      <c r="S12" s="13">
        <f t="shared" si="7"/>
        <v>2</v>
      </c>
      <c r="T12" s="13">
        <f t="shared" si="8"/>
        <v>202</v>
      </c>
    </row>
    <row r="13" spans="1:20" ht="12.75">
      <c r="A13" s="155" t="s">
        <v>248</v>
      </c>
      <c r="B13" s="11">
        <v>0</v>
      </c>
      <c r="C13" s="13">
        <v>0</v>
      </c>
      <c r="D13" s="11">
        <v>0</v>
      </c>
      <c r="E13" s="13">
        <v>0</v>
      </c>
      <c r="F13" s="11">
        <f t="shared" si="0"/>
        <v>0</v>
      </c>
      <c r="G13" s="13">
        <f t="shared" si="1"/>
        <v>0</v>
      </c>
      <c r="H13" s="13">
        <f t="shared" si="2"/>
        <v>0</v>
      </c>
      <c r="I13" s="11">
        <v>0</v>
      </c>
      <c r="J13" s="13">
        <v>0</v>
      </c>
      <c r="K13" s="11">
        <v>0</v>
      </c>
      <c r="L13" s="13">
        <v>0</v>
      </c>
      <c r="M13" s="11">
        <v>29</v>
      </c>
      <c r="N13" s="13">
        <v>8</v>
      </c>
      <c r="O13" s="11">
        <f t="shared" si="3"/>
        <v>29</v>
      </c>
      <c r="P13" s="13">
        <f t="shared" si="4"/>
        <v>8</v>
      </c>
      <c r="Q13" s="13">
        <f t="shared" si="5"/>
        <v>37</v>
      </c>
      <c r="R13" s="11">
        <f t="shared" si="6"/>
        <v>29</v>
      </c>
      <c r="S13" s="13">
        <f t="shared" si="7"/>
        <v>8</v>
      </c>
      <c r="T13" s="13">
        <f t="shared" si="8"/>
        <v>37</v>
      </c>
    </row>
    <row r="14" spans="1:20" ht="12.75">
      <c r="A14" s="155" t="s">
        <v>249</v>
      </c>
      <c r="B14" s="11">
        <v>0</v>
      </c>
      <c r="C14" s="13">
        <v>0</v>
      </c>
      <c r="D14" s="11">
        <v>0</v>
      </c>
      <c r="E14" s="13">
        <v>0</v>
      </c>
      <c r="F14" s="11">
        <f>SUM(B14,D14)</f>
        <v>0</v>
      </c>
      <c r="G14" s="13">
        <f>SUM(C14,E14)</f>
        <v>0</v>
      </c>
      <c r="H14" s="13">
        <f>SUM(F14:G14)</f>
        <v>0</v>
      </c>
      <c r="I14" s="11">
        <v>0</v>
      </c>
      <c r="J14" s="13">
        <v>0</v>
      </c>
      <c r="K14" s="11">
        <v>0</v>
      </c>
      <c r="L14" s="13">
        <v>0</v>
      </c>
      <c r="M14" s="11">
        <v>53</v>
      </c>
      <c r="N14" s="13">
        <v>49</v>
      </c>
      <c r="O14" s="11">
        <f>SUM(M14,K14,I14)</f>
        <v>53</v>
      </c>
      <c r="P14" s="13">
        <f>SUM(N14,L14,J14)</f>
        <v>49</v>
      </c>
      <c r="Q14" s="13">
        <f>SUM(O14:P14)</f>
        <v>102</v>
      </c>
      <c r="R14" s="11">
        <f>SUM(O14,F14)</f>
        <v>53</v>
      </c>
      <c r="S14" s="13">
        <f>SUM(P14,G14)</f>
        <v>49</v>
      </c>
      <c r="T14" s="13">
        <f>SUM(Q14,H14)</f>
        <v>102</v>
      </c>
    </row>
    <row r="15" spans="1:20" ht="12.75">
      <c r="A15" s="155" t="s">
        <v>250</v>
      </c>
      <c r="B15" s="11">
        <v>1265</v>
      </c>
      <c r="C15" s="13">
        <v>24</v>
      </c>
      <c r="D15" s="11">
        <v>1315</v>
      </c>
      <c r="E15" s="13">
        <v>19</v>
      </c>
      <c r="F15" s="11">
        <f aca="true" t="shared" si="9" ref="F15:F24">SUM(B15,D15)</f>
        <v>2580</v>
      </c>
      <c r="G15" s="13">
        <f aca="true" t="shared" si="10" ref="G15:G24">SUM(C15,E15)</f>
        <v>43</v>
      </c>
      <c r="H15" s="13">
        <f aca="true" t="shared" si="11" ref="H15:H24">SUM(F15:G15)</f>
        <v>2623</v>
      </c>
      <c r="I15" s="11">
        <v>0</v>
      </c>
      <c r="J15" s="13">
        <v>0</v>
      </c>
      <c r="K15" s="11">
        <v>0</v>
      </c>
      <c r="L15" s="13">
        <v>0</v>
      </c>
      <c r="M15" s="11">
        <v>0</v>
      </c>
      <c r="N15" s="13">
        <v>0</v>
      </c>
      <c r="O15" s="11">
        <f aca="true" t="shared" si="12" ref="O15:O24">SUM(M15,K15,I15)</f>
        <v>0</v>
      </c>
      <c r="P15" s="13">
        <f aca="true" t="shared" si="13" ref="P15:P24">SUM(N15,L15,J15)</f>
        <v>0</v>
      </c>
      <c r="Q15" s="13">
        <f aca="true" t="shared" si="14" ref="Q15:Q24">SUM(O15:P15)</f>
        <v>0</v>
      </c>
      <c r="R15" s="11">
        <f aca="true" t="shared" si="15" ref="R15:R24">SUM(O15,F15)</f>
        <v>2580</v>
      </c>
      <c r="S15" s="13">
        <f aca="true" t="shared" si="16" ref="S15:S24">SUM(P15,G15)</f>
        <v>43</v>
      </c>
      <c r="T15" s="13">
        <f aca="true" t="shared" si="17" ref="T15:T24">SUM(Q15,H15)</f>
        <v>2623</v>
      </c>
    </row>
    <row r="16" spans="1:20" ht="12.75">
      <c r="A16" s="155" t="s">
        <v>251</v>
      </c>
      <c r="B16" s="11">
        <v>0</v>
      </c>
      <c r="C16" s="13">
        <v>0</v>
      </c>
      <c r="D16" s="11">
        <v>0</v>
      </c>
      <c r="E16" s="13">
        <v>0</v>
      </c>
      <c r="F16" s="11">
        <f t="shared" si="9"/>
        <v>0</v>
      </c>
      <c r="G16" s="13">
        <f t="shared" si="10"/>
        <v>0</v>
      </c>
      <c r="H16" s="13">
        <f t="shared" si="11"/>
        <v>0</v>
      </c>
      <c r="I16" s="11">
        <v>0</v>
      </c>
      <c r="J16" s="13">
        <v>0</v>
      </c>
      <c r="K16" s="11">
        <v>0</v>
      </c>
      <c r="L16" s="13">
        <v>0</v>
      </c>
      <c r="M16" s="11">
        <v>8</v>
      </c>
      <c r="N16" s="13">
        <v>1</v>
      </c>
      <c r="O16" s="11">
        <f t="shared" si="12"/>
        <v>8</v>
      </c>
      <c r="P16" s="13">
        <f t="shared" si="13"/>
        <v>1</v>
      </c>
      <c r="Q16" s="13">
        <f t="shared" si="14"/>
        <v>9</v>
      </c>
      <c r="R16" s="11">
        <f t="shared" si="15"/>
        <v>8</v>
      </c>
      <c r="S16" s="13">
        <f t="shared" si="16"/>
        <v>1</v>
      </c>
      <c r="T16" s="13">
        <f t="shared" si="17"/>
        <v>9</v>
      </c>
    </row>
    <row r="17" spans="1:20" ht="12.75">
      <c r="A17" s="155" t="s">
        <v>252</v>
      </c>
      <c r="B17" s="11">
        <v>0</v>
      </c>
      <c r="C17" s="13">
        <v>0</v>
      </c>
      <c r="D17" s="11">
        <v>0</v>
      </c>
      <c r="E17" s="13">
        <v>0</v>
      </c>
      <c r="F17" s="11">
        <f t="shared" si="9"/>
        <v>0</v>
      </c>
      <c r="G17" s="13">
        <f t="shared" si="10"/>
        <v>0</v>
      </c>
      <c r="H17" s="13">
        <f t="shared" si="11"/>
        <v>0</v>
      </c>
      <c r="I17" s="11">
        <v>0</v>
      </c>
      <c r="J17" s="13">
        <v>0</v>
      </c>
      <c r="K17" s="11">
        <v>0</v>
      </c>
      <c r="L17" s="13">
        <v>0</v>
      </c>
      <c r="M17" s="11">
        <v>26</v>
      </c>
      <c r="N17" s="13">
        <v>0</v>
      </c>
      <c r="O17" s="11">
        <f t="shared" si="12"/>
        <v>26</v>
      </c>
      <c r="P17" s="13">
        <f t="shared" si="13"/>
        <v>0</v>
      </c>
      <c r="Q17" s="13">
        <f t="shared" si="14"/>
        <v>26</v>
      </c>
      <c r="R17" s="11">
        <f t="shared" si="15"/>
        <v>26</v>
      </c>
      <c r="S17" s="13">
        <f t="shared" si="16"/>
        <v>0</v>
      </c>
      <c r="T17" s="13">
        <f t="shared" si="17"/>
        <v>26</v>
      </c>
    </row>
    <row r="18" spans="1:20" ht="12.75">
      <c r="A18" s="155" t="s">
        <v>253</v>
      </c>
      <c r="B18" s="11">
        <v>0</v>
      </c>
      <c r="C18" s="13">
        <v>0</v>
      </c>
      <c r="D18" s="11">
        <v>0</v>
      </c>
      <c r="E18" s="13">
        <v>0</v>
      </c>
      <c r="F18" s="11">
        <f t="shared" si="9"/>
        <v>0</v>
      </c>
      <c r="G18" s="13">
        <f t="shared" si="10"/>
        <v>0</v>
      </c>
      <c r="H18" s="13">
        <f t="shared" si="11"/>
        <v>0</v>
      </c>
      <c r="I18" s="11">
        <v>0</v>
      </c>
      <c r="J18" s="13">
        <v>0</v>
      </c>
      <c r="K18" s="11">
        <v>0</v>
      </c>
      <c r="L18" s="13">
        <v>0</v>
      </c>
      <c r="M18" s="11">
        <v>18</v>
      </c>
      <c r="N18" s="13">
        <v>1</v>
      </c>
      <c r="O18" s="11">
        <f t="shared" si="12"/>
        <v>18</v>
      </c>
      <c r="P18" s="13">
        <f t="shared" si="13"/>
        <v>1</v>
      </c>
      <c r="Q18" s="13">
        <f t="shared" si="14"/>
        <v>19</v>
      </c>
      <c r="R18" s="11">
        <f t="shared" si="15"/>
        <v>18</v>
      </c>
      <c r="S18" s="13">
        <f t="shared" si="16"/>
        <v>1</v>
      </c>
      <c r="T18" s="13">
        <f t="shared" si="17"/>
        <v>19</v>
      </c>
    </row>
    <row r="19" spans="1:20" ht="12.75">
      <c r="A19" s="155" t="s">
        <v>254</v>
      </c>
      <c r="B19" s="11">
        <v>0</v>
      </c>
      <c r="C19" s="13">
        <v>0</v>
      </c>
      <c r="D19" s="11">
        <v>0</v>
      </c>
      <c r="E19" s="13">
        <v>0</v>
      </c>
      <c r="F19" s="11">
        <f t="shared" si="9"/>
        <v>0</v>
      </c>
      <c r="G19" s="13">
        <f t="shared" si="10"/>
        <v>0</v>
      </c>
      <c r="H19" s="13">
        <f t="shared" si="11"/>
        <v>0</v>
      </c>
      <c r="I19" s="11">
        <v>0</v>
      </c>
      <c r="J19" s="13">
        <v>0</v>
      </c>
      <c r="K19" s="11">
        <v>0</v>
      </c>
      <c r="L19" s="13">
        <v>0</v>
      </c>
      <c r="M19" s="11">
        <v>102</v>
      </c>
      <c r="N19" s="13">
        <v>2</v>
      </c>
      <c r="O19" s="11">
        <f t="shared" si="12"/>
        <v>102</v>
      </c>
      <c r="P19" s="13">
        <f t="shared" si="13"/>
        <v>2</v>
      </c>
      <c r="Q19" s="13">
        <f t="shared" si="14"/>
        <v>104</v>
      </c>
      <c r="R19" s="11">
        <f t="shared" si="15"/>
        <v>102</v>
      </c>
      <c r="S19" s="13">
        <f t="shared" si="16"/>
        <v>2</v>
      </c>
      <c r="T19" s="13">
        <f t="shared" si="17"/>
        <v>104</v>
      </c>
    </row>
    <row r="20" spans="1:20" ht="12.75">
      <c r="A20" s="155" t="s">
        <v>255</v>
      </c>
      <c r="B20" s="11">
        <v>0</v>
      </c>
      <c r="C20" s="13">
        <v>0</v>
      </c>
      <c r="D20" s="11">
        <v>0</v>
      </c>
      <c r="E20" s="13">
        <v>0</v>
      </c>
      <c r="F20" s="11">
        <f t="shared" si="9"/>
        <v>0</v>
      </c>
      <c r="G20" s="13">
        <f t="shared" si="10"/>
        <v>0</v>
      </c>
      <c r="H20" s="13">
        <f t="shared" si="11"/>
        <v>0</v>
      </c>
      <c r="I20" s="11">
        <v>0</v>
      </c>
      <c r="J20" s="13">
        <v>0</v>
      </c>
      <c r="K20" s="11">
        <v>0</v>
      </c>
      <c r="L20" s="13">
        <v>0</v>
      </c>
      <c r="M20" s="11">
        <v>4</v>
      </c>
      <c r="N20" s="13">
        <v>4</v>
      </c>
      <c r="O20" s="11">
        <f t="shared" si="12"/>
        <v>4</v>
      </c>
      <c r="P20" s="13">
        <f t="shared" si="13"/>
        <v>4</v>
      </c>
      <c r="Q20" s="13">
        <f t="shared" si="14"/>
        <v>8</v>
      </c>
      <c r="R20" s="11">
        <f t="shared" si="15"/>
        <v>4</v>
      </c>
      <c r="S20" s="13">
        <f t="shared" si="16"/>
        <v>4</v>
      </c>
      <c r="T20" s="13">
        <f t="shared" si="17"/>
        <v>8</v>
      </c>
    </row>
    <row r="21" spans="1:20" ht="12.75">
      <c r="A21" s="155" t="s">
        <v>256</v>
      </c>
      <c r="B21" s="11">
        <v>0</v>
      </c>
      <c r="C21" s="13">
        <v>0</v>
      </c>
      <c r="D21" s="11">
        <v>0</v>
      </c>
      <c r="E21" s="13">
        <v>0</v>
      </c>
      <c r="F21" s="11">
        <f t="shared" si="9"/>
        <v>0</v>
      </c>
      <c r="G21" s="13">
        <f t="shared" si="10"/>
        <v>0</v>
      </c>
      <c r="H21" s="13">
        <f t="shared" si="11"/>
        <v>0</v>
      </c>
      <c r="I21" s="11">
        <v>0</v>
      </c>
      <c r="J21" s="13">
        <v>0</v>
      </c>
      <c r="K21" s="11">
        <v>0</v>
      </c>
      <c r="L21" s="13">
        <v>0</v>
      </c>
      <c r="M21" s="11">
        <v>0</v>
      </c>
      <c r="N21" s="13">
        <v>1</v>
      </c>
      <c r="O21" s="11">
        <f t="shared" si="12"/>
        <v>0</v>
      </c>
      <c r="P21" s="13">
        <f t="shared" si="13"/>
        <v>1</v>
      </c>
      <c r="Q21" s="13">
        <f t="shared" si="14"/>
        <v>1</v>
      </c>
      <c r="R21" s="11">
        <f t="shared" si="15"/>
        <v>0</v>
      </c>
      <c r="S21" s="13">
        <f t="shared" si="16"/>
        <v>1</v>
      </c>
      <c r="T21" s="13">
        <f t="shared" si="17"/>
        <v>1</v>
      </c>
    </row>
    <row r="22" spans="1:20" ht="12.75">
      <c r="A22" s="155" t="s">
        <v>11</v>
      </c>
      <c r="B22" s="11">
        <v>240</v>
      </c>
      <c r="C22" s="13">
        <v>1</v>
      </c>
      <c r="D22" s="11">
        <v>221</v>
      </c>
      <c r="E22" s="13">
        <v>1</v>
      </c>
      <c r="F22" s="11">
        <f t="shared" si="9"/>
        <v>461</v>
      </c>
      <c r="G22" s="13">
        <f t="shared" si="10"/>
        <v>2</v>
      </c>
      <c r="H22" s="13">
        <f t="shared" si="11"/>
        <v>463</v>
      </c>
      <c r="I22" s="11">
        <v>0</v>
      </c>
      <c r="J22" s="13">
        <v>0</v>
      </c>
      <c r="K22" s="11">
        <v>0</v>
      </c>
      <c r="L22" s="13">
        <v>0</v>
      </c>
      <c r="M22" s="11">
        <v>0</v>
      </c>
      <c r="N22" s="13">
        <v>0</v>
      </c>
      <c r="O22" s="11">
        <f t="shared" si="12"/>
        <v>0</v>
      </c>
      <c r="P22" s="13">
        <f t="shared" si="13"/>
        <v>0</v>
      </c>
      <c r="Q22" s="13">
        <f t="shared" si="14"/>
        <v>0</v>
      </c>
      <c r="R22" s="11">
        <f t="shared" si="15"/>
        <v>461</v>
      </c>
      <c r="S22" s="13">
        <f t="shared" si="16"/>
        <v>2</v>
      </c>
      <c r="T22" s="13">
        <f t="shared" si="17"/>
        <v>463</v>
      </c>
    </row>
    <row r="23" spans="1:20" ht="12.75">
      <c r="A23" s="155" t="s">
        <v>259</v>
      </c>
      <c r="B23" s="11">
        <v>0</v>
      </c>
      <c r="C23" s="13">
        <v>0</v>
      </c>
      <c r="D23" s="11">
        <v>0</v>
      </c>
      <c r="E23" s="13">
        <v>0</v>
      </c>
      <c r="F23" s="11">
        <f t="shared" si="9"/>
        <v>0</v>
      </c>
      <c r="G23" s="13">
        <f t="shared" si="10"/>
        <v>0</v>
      </c>
      <c r="H23" s="13">
        <f t="shared" si="11"/>
        <v>0</v>
      </c>
      <c r="I23" s="11">
        <v>49</v>
      </c>
      <c r="J23" s="13">
        <v>1</v>
      </c>
      <c r="K23" s="11">
        <v>26</v>
      </c>
      <c r="L23" s="13">
        <v>1</v>
      </c>
      <c r="M23" s="11">
        <v>0</v>
      </c>
      <c r="N23" s="13">
        <v>0</v>
      </c>
      <c r="O23" s="11">
        <f t="shared" si="12"/>
        <v>75</v>
      </c>
      <c r="P23" s="13">
        <f t="shared" si="13"/>
        <v>2</v>
      </c>
      <c r="Q23" s="13">
        <f t="shared" si="14"/>
        <v>77</v>
      </c>
      <c r="R23" s="11">
        <f t="shared" si="15"/>
        <v>75</v>
      </c>
      <c r="S23" s="13">
        <f t="shared" si="16"/>
        <v>2</v>
      </c>
      <c r="T23" s="13">
        <f t="shared" si="17"/>
        <v>77</v>
      </c>
    </row>
    <row r="24" spans="1:20" ht="12.75">
      <c r="A24" s="155" t="s">
        <v>260</v>
      </c>
      <c r="B24" s="11">
        <v>70</v>
      </c>
      <c r="C24" s="13">
        <v>47</v>
      </c>
      <c r="D24" s="11">
        <v>75</v>
      </c>
      <c r="E24" s="13">
        <v>35</v>
      </c>
      <c r="F24" s="11">
        <f t="shared" si="9"/>
        <v>145</v>
      </c>
      <c r="G24" s="13">
        <f t="shared" si="10"/>
        <v>82</v>
      </c>
      <c r="H24" s="13">
        <f t="shared" si="11"/>
        <v>227</v>
      </c>
      <c r="I24" s="11">
        <v>0</v>
      </c>
      <c r="J24" s="13">
        <v>0</v>
      </c>
      <c r="K24" s="11">
        <v>0</v>
      </c>
      <c r="L24" s="13">
        <v>0</v>
      </c>
      <c r="M24" s="11">
        <v>0</v>
      </c>
      <c r="N24" s="13">
        <v>0</v>
      </c>
      <c r="O24" s="11">
        <f t="shared" si="12"/>
        <v>0</v>
      </c>
      <c r="P24" s="13">
        <f t="shared" si="13"/>
        <v>0</v>
      </c>
      <c r="Q24" s="13">
        <f t="shared" si="14"/>
        <v>0</v>
      </c>
      <c r="R24" s="11">
        <f t="shared" si="15"/>
        <v>145</v>
      </c>
      <c r="S24" s="13">
        <f t="shared" si="16"/>
        <v>82</v>
      </c>
      <c r="T24" s="13">
        <f t="shared" si="17"/>
        <v>227</v>
      </c>
    </row>
    <row r="25" spans="1:20" ht="12.75">
      <c r="A25" s="155" t="s">
        <v>261</v>
      </c>
      <c r="B25" s="11">
        <v>0</v>
      </c>
      <c r="C25" s="13">
        <v>0</v>
      </c>
      <c r="D25" s="11">
        <v>0</v>
      </c>
      <c r="E25" s="13">
        <v>0</v>
      </c>
      <c r="F25" s="11">
        <f t="shared" si="0"/>
        <v>0</v>
      </c>
      <c r="G25" s="13">
        <f t="shared" si="1"/>
        <v>0</v>
      </c>
      <c r="H25" s="13">
        <f t="shared" si="2"/>
        <v>0</v>
      </c>
      <c r="I25" s="11">
        <v>60</v>
      </c>
      <c r="J25" s="13">
        <v>39</v>
      </c>
      <c r="K25" s="11">
        <v>36</v>
      </c>
      <c r="L25" s="13">
        <v>30</v>
      </c>
      <c r="M25" s="11">
        <v>0</v>
      </c>
      <c r="N25" s="13">
        <v>0</v>
      </c>
      <c r="O25" s="11">
        <f t="shared" si="3"/>
        <v>96</v>
      </c>
      <c r="P25" s="13">
        <f t="shared" si="4"/>
        <v>69</v>
      </c>
      <c r="Q25" s="13">
        <f t="shared" si="5"/>
        <v>165</v>
      </c>
      <c r="R25" s="11">
        <f t="shared" si="6"/>
        <v>96</v>
      </c>
      <c r="S25" s="13">
        <f t="shared" si="7"/>
        <v>69</v>
      </c>
      <c r="T25" s="13">
        <f t="shared" si="8"/>
        <v>165</v>
      </c>
    </row>
    <row r="26" spans="1:20" ht="12.75">
      <c r="A26" s="155" t="s">
        <v>262</v>
      </c>
      <c r="B26" s="11">
        <v>0</v>
      </c>
      <c r="C26" s="13">
        <v>0</v>
      </c>
      <c r="D26" s="11">
        <v>0</v>
      </c>
      <c r="E26" s="13">
        <v>0</v>
      </c>
      <c r="F26" s="11">
        <f t="shared" si="0"/>
        <v>0</v>
      </c>
      <c r="G26" s="13">
        <f t="shared" si="1"/>
        <v>0</v>
      </c>
      <c r="H26" s="13">
        <f t="shared" si="2"/>
        <v>0</v>
      </c>
      <c r="I26" s="11">
        <v>91</v>
      </c>
      <c r="J26" s="13">
        <v>2</v>
      </c>
      <c r="K26" s="11">
        <v>87</v>
      </c>
      <c r="L26" s="13">
        <v>0</v>
      </c>
      <c r="M26" s="11">
        <v>0</v>
      </c>
      <c r="N26" s="13">
        <v>0</v>
      </c>
      <c r="O26" s="11">
        <f t="shared" si="3"/>
        <v>178</v>
      </c>
      <c r="P26" s="13">
        <f t="shared" si="4"/>
        <v>2</v>
      </c>
      <c r="Q26" s="13">
        <f t="shared" si="5"/>
        <v>180</v>
      </c>
      <c r="R26" s="11">
        <f t="shared" si="6"/>
        <v>178</v>
      </c>
      <c r="S26" s="13">
        <f t="shared" si="7"/>
        <v>2</v>
      </c>
      <c r="T26" s="13">
        <f t="shared" si="8"/>
        <v>180</v>
      </c>
    </row>
    <row r="27" spans="1:20" ht="12.75">
      <c r="A27" s="280" t="s">
        <v>263</v>
      </c>
      <c r="B27" s="11">
        <v>0</v>
      </c>
      <c r="C27" s="13">
        <v>0</v>
      </c>
      <c r="D27" s="11">
        <v>0</v>
      </c>
      <c r="E27" s="13">
        <v>0</v>
      </c>
      <c r="F27" s="11">
        <f t="shared" si="0"/>
        <v>0</v>
      </c>
      <c r="G27" s="13">
        <f t="shared" si="1"/>
        <v>0</v>
      </c>
      <c r="H27" s="13">
        <f t="shared" si="2"/>
        <v>0</v>
      </c>
      <c r="I27" s="11">
        <v>0</v>
      </c>
      <c r="J27" s="13">
        <v>0</v>
      </c>
      <c r="K27" s="11">
        <v>0</v>
      </c>
      <c r="L27" s="13">
        <v>0</v>
      </c>
      <c r="M27" s="11">
        <v>59</v>
      </c>
      <c r="N27" s="13">
        <v>1</v>
      </c>
      <c r="O27" s="11">
        <f t="shared" si="3"/>
        <v>59</v>
      </c>
      <c r="P27" s="13">
        <f t="shared" si="4"/>
        <v>1</v>
      </c>
      <c r="Q27" s="13">
        <f t="shared" si="5"/>
        <v>60</v>
      </c>
      <c r="R27" s="11">
        <f t="shared" si="6"/>
        <v>59</v>
      </c>
      <c r="S27" s="13">
        <f t="shared" si="7"/>
        <v>1</v>
      </c>
      <c r="T27" s="13">
        <f t="shared" si="8"/>
        <v>60</v>
      </c>
    </row>
    <row r="28" spans="1:20" ht="12.75">
      <c r="A28" s="280" t="s">
        <v>583</v>
      </c>
      <c r="B28" s="11">
        <v>0</v>
      </c>
      <c r="C28" s="13">
        <v>0</v>
      </c>
      <c r="D28" s="11">
        <v>0</v>
      </c>
      <c r="E28" s="13">
        <v>0</v>
      </c>
      <c r="F28" s="11">
        <f t="shared" si="0"/>
        <v>0</v>
      </c>
      <c r="G28" s="13">
        <f t="shared" si="1"/>
        <v>0</v>
      </c>
      <c r="H28" s="13">
        <f t="shared" si="2"/>
        <v>0</v>
      </c>
      <c r="I28" s="11">
        <v>181</v>
      </c>
      <c r="J28" s="13">
        <v>2</v>
      </c>
      <c r="K28" s="11">
        <v>170</v>
      </c>
      <c r="L28" s="13">
        <v>2</v>
      </c>
      <c r="M28" s="11">
        <v>0</v>
      </c>
      <c r="N28" s="13">
        <v>0</v>
      </c>
      <c r="O28" s="11">
        <f t="shared" si="3"/>
        <v>351</v>
      </c>
      <c r="P28" s="13">
        <f t="shared" si="4"/>
        <v>4</v>
      </c>
      <c r="Q28" s="13">
        <f t="shared" si="5"/>
        <v>355</v>
      </c>
      <c r="R28" s="11">
        <f t="shared" si="6"/>
        <v>351</v>
      </c>
      <c r="S28" s="13">
        <f t="shared" si="7"/>
        <v>4</v>
      </c>
      <c r="T28" s="13">
        <f t="shared" si="8"/>
        <v>355</v>
      </c>
    </row>
    <row r="29" spans="1:20" ht="12.75">
      <c r="A29" s="155" t="s">
        <v>546</v>
      </c>
      <c r="B29" s="11">
        <v>0</v>
      </c>
      <c r="C29" s="13">
        <v>0</v>
      </c>
      <c r="D29" s="11">
        <v>0</v>
      </c>
      <c r="E29" s="13">
        <v>0</v>
      </c>
      <c r="F29" s="11">
        <f t="shared" si="0"/>
        <v>0</v>
      </c>
      <c r="G29" s="13">
        <f t="shared" si="1"/>
        <v>0</v>
      </c>
      <c r="H29" s="13">
        <f t="shared" si="2"/>
        <v>0</v>
      </c>
      <c r="I29" s="11">
        <v>0</v>
      </c>
      <c r="J29" s="13">
        <v>0</v>
      </c>
      <c r="K29" s="11">
        <v>0</v>
      </c>
      <c r="L29" s="13">
        <v>0</v>
      </c>
      <c r="M29" s="11">
        <v>5</v>
      </c>
      <c r="N29" s="13">
        <v>7</v>
      </c>
      <c r="O29" s="11">
        <f t="shared" si="3"/>
        <v>5</v>
      </c>
      <c r="P29" s="13">
        <f t="shared" si="4"/>
        <v>7</v>
      </c>
      <c r="Q29" s="13">
        <f t="shared" si="5"/>
        <v>12</v>
      </c>
      <c r="R29" s="11">
        <f t="shared" si="6"/>
        <v>5</v>
      </c>
      <c r="S29" s="13">
        <f t="shared" si="7"/>
        <v>7</v>
      </c>
      <c r="T29" s="13">
        <f t="shared" si="8"/>
        <v>12</v>
      </c>
    </row>
    <row r="30" spans="1:20" ht="12.75">
      <c r="A30" s="155" t="s">
        <v>264</v>
      </c>
      <c r="B30" s="11">
        <v>0</v>
      </c>
      <c r="C30" s="13">
        <v>0</v>
      </c>
      <c r="D30" s="11">
        <v>0</v>
      </c>
      <c r="E30" s="13">
        <v>0</v>
      </c>
      <c r="F30" s="11">
        <f t="shared" si="0"/>
        <v>0</v>
      </c>
      <c r="G30" s="13">
        <f t="shared" si="1"/>
        <v>0</v>
      </c>
      <c r="H30" s="13">
        <f t="shared" si="2"/>
        <v>0</v>
      </c>
      <c r="I30" s="11">
        <v>0</v>
      </c>
      <c r="J30" s="13">
        <v>0</v>
      </c>
      <c r="K30" s="11">
        <v>0</v>
      </c>
      <c r="L30" s="13">
        <v>0</v>
      </c>
      <c r="M30" s="11">
        <v>103</v>
      </c>
      <c r="N30" s="13">
        <v>2</v>
      </c>
      <c r="O30" s="11">
        <f t="shared" si="3"/>
        <v>103</v>
      </c>
      <c r="P30" s="13">
        <f t="shared" si="4"/>
        <v>2</v>
      </c>
      <c r="Q30" s="13">
        <f t="shared" si="5"/>
        <v>105</v>
      </c>
      <c r="R30" s="11">
        <f t="shared" si="6"/>
        <v>103</v>
      </c>
      <c r="S30" s="13">
        <f t="shared" si="7"/>
        <v>2</v>
      </c>
      <c r="T30" s="13">
        <f t="shared" si="8"/>
        <v>105</v>
      </c>
    </row>
    <row r="31" spans="1:20" ht="12.75">
      <c r="A31" s="155" t="s">
        <v>265</v>
      </c>
      <c r="B31" s="11">
        <v>0</v>
      </c>
      <c r="C31" s="13">
        <v>0</v>
      </c>
      <c r="D31" s="11">
        <v>0</v>
      </c>
      <c r="E31" s="13">
        <v>0</v>
      </c>
      <c r="F31" s="11">
        <f t="shared" si="0"/>
        <v>0</v>
      </c>
      <c r="G31" s="13">
        <f t="shared" si="1"/>
        <v>0</v>
      </c>
      <c r="H31" s="13">
        <f t="shared" si="2"/>
        <v>0</v>
      </c>
      <c r="I31" s="11">
        <v>0</v>
      </c>
      <c r="J31" s="13">
        <v>0</v>
      </c>
      <c r="K31" s="11">
        <v>0</v>
      </c>
      <c r="L31" s="13">
        <v>0</v>
      </c>
      <c r="M31" s="11">
        <v>35</v>
      </c>
      <c r="N31" s="13">
        <v>0</v>
      </c>
      <c r="O31" s="11">
        <f t="shared" si="3"/>
        <v>35</v>
      </c>
      <c r="P31" s="13">
        <f t="shared" si="4"/>
        <v>0</v>
      </c>
      <c r="Q31" s="13">
        <f t="shared" si="5"/>
        <v>35</v>
      </c>
      <c r="R31" s="11">
        <f t="shared" si="6"/>
        <v>35</v>
      </c>
      <c r="S31" s="13">
        <f t="shared" si="7"/>
        <v>0</v>
      </c>
      <c r="T31" s="13">
        <f t="shared" si="8"/>
        <v>35</v>
      </c>
    </row>
    <row r="32" spans="1:20" ht="12.75">
      <c r="A32" s="155" t="s">
        <v>441</v>
      </c>
      <c r="B32" s="11">
        <v>0</v>
      </c>
      <c r="C32" s="13">
        <v>0</v>
      </c>
      <c r="D32" s="11">
        <v>0</v>
      </c>
      <c r="E32" s="13">
        <v>0</v>
      </c>
      <c r="F32" s="11">
        <f t="shared" si="0"/>
        <v>0</v>
      </c>
      <c r="G32" s="13">
        <f t="shared" si="1"/>
        <v>0</v>
      </c>
      <c r="H32" s="13">
        <f t="shared" si="2"/>
        <v>0</v>
      </c>
      <c r="I32" s="11">
        <v>0</v>
      </c>
      <c r="J32" s="13">
        <v>0</v>
      </c>
      <c r="K32" s="11">
        <v>0</v>
      </c>
      <c r="L32" s="13">
        <v>0</v>
      </c>
      <c r="M32" s="11">
        <v>2</v>
      </c>
      <c r="N32" s="13">
        <v>0</v>
      </c>
      <c r="O32" s="11">
        <f t="shared" si="3"/>
        <v>2</v>
      </c>
      <c r="P32" s="13">
        <f t="shared" si="4"/>
        <v>0</v>
      </c>
      <c r="Q32" s="13">
        <f t="shared" si="5"/>
        <v>2</v>
      </c>
      <c r="R32" s="11">
        <f t="shared" si="6"/>
        <v>2</v>
      </c>
      <c r="S32" s="13">
        <f t="shared" si="7"/>
        <v>0</v>
      </c>
      <c r="T32" s="13">
        <f t="shared" si="8"/>
        <v>2</v>
      </c>
    </row>
    <row r="33" spans="1:20" ht="12.75">
      <c r="A33" s="155" t="s">
        <v>266</v>
      </c>
      <c r="B33" s="11">
        <v>0</v>
      </c>
      <c r="C33" s="13">
        <v>0</v>
      </c>
      <c r="D33" s="11">
        <v>0</v>
      </c>
      <c r="E33" s="13">
        <v>0</v>
      </c>
      <c r="F33" s="11">
        <f t="shared" si="0"/>
        <v>0</v>
      </c>
      <c r="G33" s="13">
        <f t="shared" si="1"/>
        <v>0</v>
      </c>
      <c r="H33" s="13">
        <f t="shared" si="2"/>
        <v>0</v>
      </c>
      <c r="I33" s="11">
        <v>0</v>
      </c>
      <c r="J33" s="13">
        <v>0</v>
      </c>
      <c r="K33" s="11">
        <v>0</v>
      </c>
      <c r="L33" s="13">
        <v>0</v>
      </c>
      <c r="M33" s="11">
        <v>2</v>
      </c>
      <c r="N33" s="13">
        <v>17</v>
      </c>
      <c r="O33" s="11">
        <f t="shared" si="3"/>
        <v>2</v>
      </c>
      <c r="P33" s="13">
        <f t="shared" si="4"/>
        <v>17</v>
      </c>
      <c r="Q33" s="13">
        <f t="shared" si="5"/>
        <v>19</v>
      </c>
      <c r="R33" s="11">
        <f t="shared" si="6"/>
        <v>2</v>
      </c>
      <c r="S33" s="13">
        <f t="shared" si="7"/>
        <v>17</v>
      </c>
      <c r="T33" s="13">
        <f t="shared" si="8"/>
        <v>19</v>
      </c>
    </row>
    <row r="34" spans="1:20" ht="12.75">
      <c r="A34" s="280" t="s">
        <v>267</v>
      </c>
      <c r="B34" s="11">
        <v>0</v>
      </c>
      <c r="C34" s="13">
        <v>0</v>
      </c>
      <c r="D34" s="11">
        <v>0</v>
      </c>
      <c r="E34" s="13">
        <v>0</v>
      </c>
      <c r="F34" s="11">
        <f t="shared" si="0"/>
        <v>0</v>
      </c>
      <c r="G34" s="13">
        <f t="shared" si="1"/>
        <v>0</v>
      </c>
      <c r="H34" s="13">
        <f t="shared" si="2"/>
        <v>0</v>
      </c>
      <c r="I34" s="11">
        <v>0</v>
      </c>
      <c r="J34" s="13">
        <v>0</v>
      </c>
      <c r="K34" s="11">
        <v>0</v>
      </c>
      <c r="L34" s="13">
        <v>0</v>
      </c>
      <c r="M34" s="11">
        <v>41</v>
      </c>
      <c r="N34" s="13">
        <v>25</v>
      </c>
      <c r="O34" s="11">
        <f t="shared" si="3"/>
        <v>41</v>
      </c>
      <c r="P34" s="13">
        <f t="shared" si="4"/>
        <v>25</v>
      </c>
      <c r="Q34" s="13">
        <f t="shared" si="5"/>
        <v>66</v>
      </c>
      <c r="R34" s="11">
        <f t="shared" si="6"/>
        <v>41</v>
      </c>
      <c r="S34" s="13">
        <f t="shared" si="7"/>
        <v>25</v>
      </c>
      <c r="T34" s="13">
        <f t="shared" si="8"/>
        <v>66</v>
      </c>
    </row>
    <row r="35" spans="1:20" ht="12.75">
      <c r="A35" s="280" t="s">
        <v>269</v>
      </c>
      <c r="B35" s="11">
        <v>0</v>
      </c>
      <c r="C35" s="13">
        <v>0</v>
      </c>
      <c r="D35" s="11">
        <v>0</v>
      </c>
      <c r="E35" s="13">
        <v>0</v>
      </c>
      <c r="F35" s="11">
        <f t="shared" si="0"/>
        <v>0</v>
      </c>
      <c r="G35" s="13">
        <f t="shared" si="1"/>
        <v>0</v>
      </c>
      <c r="H35" s="13">
        <f t="shared" si="2"/>
        <v>0</v>
      </c>
      <c r="I35" s="11">
        <v>0</v>
      </c>
      <c r="J35" s="13">
        <v>0</v>
      </c>
      <c r="K35" s="11">
        <v>0</v>
      </c>
      <c r="L35" s="13">
        <v>0</v>
      </c>
      <c r="M35" s="11">
        <v>10</v>
      </c>
      <c r="N35" s="13">
        <v>4</v>
      </c>
      <c r="O35" s="11">
        <f t="shared" si="3"/>
        <v>10</v>
      </c>
      <c r="P35" s="13">
        <f t="shared" si="4"/>
        <v>4</v>
      </c>
      <c r="Q35" s="13">
        <f t="shared" si="5"/>
        <v>14</v>
      </c>
      <c r="R35" s="11">
        <f t="shared" si="6"/>
        <v>10</v>
      </c>
      <c r="S35" s="13">
        <f t="shared" si="7"/>
        <v>4</v>
      </c>
      <c r="T35" s="13">
        <f t="shared" si="8"/>
        <v>14</v>
      </c>
    </row>
    <row r="36" spans="1:20" ht="12.75">
      <c r="A36" s="280" t="s">
        <v>270</v>
      </c>
      <c r="B36" s="11">
        <v>0</v>
      </c>
      <c r="C36" s="13">
        <v>0</v>
      </c>
      <c r="D36" s="11">
        <v>0</v>
      </c>
      <c r="E36" s="13">
        <v>0</v>
      </c>
      <c r="F36" s="11">
        <f t="shared" si="0"/>
        <v>0</v>
      </c>
      <c r="G36" s="13">
        <f t="shared" si="1"/>
        <v>0</v>
      </c>
      <c r="H36" s="13">
        <f t="shared" si="2"/>
        <v>0</v>
      </c>
      <c r="I36" s="11">
        <v>57</v>
      </c>
      <c r="J36" s="13">
        <v>94</v>
      </c>
      <c r="K36" s="11">
        <v>34</v>
      </c>
      <c r="L36" s="13">
        <v>88</v>
      </c>
      <c r="M36" s="11">
        <v>0</v>
      </c>
      <c r="N36" s="13">
        <v>0</v>
      </c>
      <c r="O36" s="11">
        <f t="shared" si="3"/>
        <v>91</v>
      </c>
      <c r="P36" s="13">
        <f t="shared" si="4"/>
        <v>182</v>
      </c>
      <c r="Q36" s="13">
        <f t="shared" si="5"/>
        <v>273</v>
      </c>
      <c r="R36" s="11">
        <f t="shared" si="6"/>
        <v>91</v>
      </c>
      <c r="S36" s="13">
        <f t="shared" si="7"/>
        <v>182</v>
      </c>
      <c r="T36" s="13">
        <f t="shared" si="8"/>
        <v>273</v>
      </c>
    </row>
    <row r="37" spans="1:20" ht="12.75">
      <c r="A37" s="155" t="s">
        <v>271</v>
      </c>
      <c r="B37" s="11">
        <v>0</v>
      </c>
      <c r="C37" s="13">
        <v>0</v>
      </c>
      <c r="D37" s="11">
        <v>0</v>
      </c>
      <c r="E37" s="13">
        <v>0</v>
      </c>
      <c r="F37" s="11">
        <f t="shared" si="0"/>
        <v>0</v>
      </c>
      <c r="G37" s="13">
        <f t="shared" si="1"/>
        <v>0</v>
      </c>
      <c r="H37" s="13">
        <f t="shared" si="2"/>
        <v>0</v>
      </c>
      <c r="I37" s="11">
        <v>0</v>
      </c>
      <c r="J37" s="13">
        <v>0</v>
      </c>
      <c r="K37" s="11">
        <v>0</v>
      </c>
      <c r="L37" s="13">
        <v>0</v>
      </c>
      <c r="M37" s="11">
        <v>7</v>
      </c>
      <c r="N37" s="13">
        <v>0</v>
      </c>
      <c r="O37" s="11">
        <f t="shared" si="3"/>
        <v>7</v>
      </c>
      <c r="P37" s="13">
        <f t="shared" si="4"/>
        <v>0</v>
      </c>
      <c r="Q37" s="13">
        <f t="shared" si="5"/>
        <v>7</v>
      </c>
      <c r="R37" s="11">
        <f t="shared" si="6"/>
        <v>7</v>
      </c>
      <c r="S37" s="13">
        <f t="shared" si="7"/>
        <v>0</v>
      </c>
      <c r="T37" s="13">
        <f t="shared" si="8"/>
        <v>7</v>
      </c>
    </row>
    <row r="38" spans="1:20" ht="12.75">
      <c r="A38" s="155" t="s">
        <v>272</v>
      </c>
      <c r="B38" s="11">
        <v>0</v>
      </c>
      <c r="C38" s="13">
        <v>0</v>
      </c>
      <c r="D38" s="11">
        <v>0</v>
      </c>
      <c r="E38" s="13">
        <v>0</v>
      </c>
      <c r="F38" s="11">
        <f t="shared" si="0"/>
        <v>0</v>
      </c>
      <c r="G38" s="13">
        <f t="shared" si="1"/>
        <v>0</v>
      </c>
      <c r="H38" s="13">
        <f t="shared" si="2"/>
        <v>0</v>
      </c>
      <c r="I38" s="11">
        <v>27</v>
      </c>
      <c r="J38" s="13">
        <v>4</v>
      </c>
      <c r="K38" s="11">
        <v>37</v>
      </c>
      <c r="L38" s="13">
        <v>9</v>
      </c>
      <c r="M38" s="11">
        <v>0</v>
      </c>
      <c r="N38" s="13">
        <v>0</v>
      </c>
      <c r="O38" s="11">
        <f t="shared" si="3"/>
        <v>64</v>
      </c>
      <c r="P38" s="13">
        <f t="shared" si="4"/>
        <v>13</v>
      </c>
      <c r="Q38" s="13">
        <f t="shared" si="5"/>
        <v>77</v>
      </c>
      <c r="R38" s="11">
        <f t="shared" si="6"/>
        <v>64</v>
      </c>
      <c r="S38" s="13">
        <f t="shared" si="7"/>
        <v>13</v>
      </c>
      <c r="T38" s="13">
        <f t="shared" si="8"/>
        <v>77</v>
      </c>
    </row>
    <row r="39" spans="1:20" ht="12.75">
      <c r="A39" s="155" t="s">
        <v>273</v>
      </c>
      <c r="B39" s="11">
        <v>50</v>
      </c>
      <c r="C39" s="13">
        <v>23</v>
      </c>
      <c r="D39" s="11">
        <v>48</v>
      </c>
      <c r="E39" s="13">
        <v>16</v>
      </c>
      <c r="F39" s="11">
        <f t="shared" si="0"/>
        <v>98</v>
      </c>
      <c r="G39" s="13">
        <f t="shared" si="1"/>
        <v>39</v>
      </c>
      <c r="H39" s="13">
        <f t="shared" si="2"/>
        <v>137</v>
      </c>
      <c r="I39" s="11">
        <v>0</v>
      </c>
      <c r="J39" s="13">
        <v>0</v>
      </c>
      <c r="K39" s="11">
        <v>0</v>
      </c>
      <c r="L39" s="13">
        <v>0</v>
      </c>
      <c r="M39" s="11">
        <v>0</v>
      </c>
      <c r="N39" s="13">
        <v>0</v>
      </c>
      <c r="O39" s="11">
        <f t="shared" si="3"/>
        <v>0</v>
      </c>
      <c r="P39" s="13">
        <f t="shared" si="4"/>
        <v>0</v>
      </c>
      <c r="Q39" s="13">
        <f t="shared" si="5"/>
        <v>0</v>
      </c>
      <c r="R39" s="11">
        <f t="shared" si="6"/>
        <v>98</v>
      </c>
      <c r="S39" s="13">
        <f t="shared" si="7"/>
        <v>39</v>
      </c>
      <c r="T39" s="13">
        <f t="shared" si="8"/>
        <v>137</v>
      </c>
    </row>
    <row r="40" spans="1:20" ht="12.75">
      <c r="A40" s="155" t="s">
        <v>274</v>
      </c>
      <c r="B40" s="11">
        <v>0</v>
      </c>
      <c r="C40" s="13">
        <v>0</v>
      </c>
      <c r="D40" s="11">
        <v>0</v>
      </c>
      <c r="E40" s="13">
        <v>0</v>
      </c>
      <c r="F40" s="11">
        <f t="shared" si="0"/>
        <v>0</v>
      </c>
      <c r="G40" s="13">
        <f t="shared" si="1"/>
        <v>0</v>
      </c>
      <c r="H40" s="13">
        <f t="shared" si="2"/>
        <v>0</v>
      </c>
      <c r="I40" s="11">
        <v>48</v>
      </c>
      <c r="J40" s="13">
        <v>11</v>
      </c>
      <c r="K40" s="11">
        <v>32</v>
      </c>
      <c r="L40" s="13">
        <v>12</v>
      </c>
      <c r="M40" s="11">
        <v>0</v>
      </c>
      <c r="N40" s="13">
        <v>0</v>
      </c>
      <c r="O40" s="11">
        <f t="shared" si="3"/>
        <v>80</v>
      </c>
      <c r="P40" s="13">
        <f t="shared" si="4"/>
        <v>23</v>
      </c>
      <c r="Q40" s="13">
        <f t="shared" si="5"/>
        <v>103</v>
      </c>
      <c r="R40" s="11">
        <f t="shared" si="6"/>
        <v>80</v>
      </c>
      <c r="S40" s="13">
        <f t="shared" si="7"/>
        <v>23</v>
      </c>
      <c r="T40" s="13">
        <f t="shared" si="8"/>
        <v>103</v>
      </c>
    </row>
    <row r="41" spans="1:20" ht="12.75">
      <c r="A41" s="155" t="s">
        <v>275</v>
      </c>
      <c r="B41" s="11">
        <v>10</v>
      </c>
      <c r="C41" s="13">
        <v>9</v>
      </c>
      <c r="D41" s="11">
        <v>11</v>
      </c>
      <c r="E41" s="13">
        <v>1</v>
      </c>
      <c r="F41" s="11">
        <f t="shared" si="0"/>
        <v>21</v>
      </c>
      <c r="G41" s="13">
        <f t="shared" si="1"/>
        <v>10</v>
      </c>
      <c r="H41" s="13">
        <f t="shared" si="2"/>
        <v>31</v>
      </c>
      <c r="I41" s="11">
        <v>5</v>
      </c>
      <c r="J41" s="13">
        <v>3</v>
      </c>
      <c r="K41" s="11">
        <v>6</v>
      </c>
      <c r="L41" s="13">
        <v>1</v>
      </c>
      <c r="M41" s="11">
        <v>0</v>
      </c>
      <c r="N41" s="13">
        <v>0</v>
      </c>
      <c r="O41" s="11">
        <f t="shared" si="3"/>
        <v>11</v>
      </c>
      <c r="P41" s="13">
        <f t="shared" si="4"/>
        <v>4</v>
      </c>
      <c r="Q41" s="13">
        <f t="shared" si="5"/>
        <v>15</v>
      </c>
      <c r="R41" s="11">
        <f t="shared" si="6"/>
        <v>32</v>
      </c>
      <c r="S41" s="13">
        <f t="shared" si="7"/>
        <v>14</v>
      </c>
      <c r="T41" s="13">
        <f t="shared" si="8"/>
        <v>46</v>
      </c>
    </row>
    <row r="42" spans="1:20" ht="12.75">
      <c r="A42" s="155" t="s">
        <v>276</v>
      </c>
      <c r="B42" s="11">
        <v>702</v>
      </c>
      <c r="C42" s="13">
        <v>13</v>
      </c>
      <c r="D42" s="11">
        <v>688</v>
      </c>
      <c r="E42" s="13">
        <v>8</v>
      </c>
      <c r="F42" s="11">
        <f t="shared" si="0"/>
        <v>1390</v>
      </c>
      <c r="G42" s="13">
        <f t="shared" si="1"/>
        <v>21</v>
      </c>
      <c r="H42" s="13">
        <f t="shared" si="2"/>
        <v>1411</v>
      </c>
      <c r="I42" s="11">
        <v>604</v>
      </c>
      <c r="J42" s="13">
        <v>7</v>
      </c>
      <c r="K42" s="11">
        <v>531</v>
      </c>
      <c r="L42" s="13">
        <v>5</v>
      </c>
      <c r="M42" s="11">
        <v>0</v>
      </c>
      <c r="N42" s="13">
        <v>0</v>
      </c>
      <c r="O42" s="11">
        <f t="shared" si="3"/>
        <v>1135</v>
      </c>
      <c r="P42" s="13">
        <f t="shared" si="4"/>
        <v>12</v>
      </c>
      <c r="Q42" s="13">
        <f t="shared" si="5"/>
        <v>1147</v>
      </c>
      <c r="R42" s="11">
        <f t="shared" si="6"/>
        <v>2525</v>
      </c>
      <c r="S42" s="13">
        <f t="shared" si="7"/>
        <v>33</v>
      </c>
      <c r="T42" s="13">
        <f t="shared" si="8"/>
        <v>2558</v>
      </c>
    </row>
    <row r="43" spans="1:20" ht="12.75">
      <c r="A43" s="155" t="s">
        <v>389</v>
      </c>
      <c r="B43" s="11">
        <v>0</v>
      </c>
      <c r="C43" s="13">
        <v>0</v>
      </c>
      <c r="D43" s="11">
        <v>0</v>
      </c>
      <c r="E43" s="13">
        <v>0</v>
      </c>
      <c r="F43" s="11">
        <f t="shared" si="0"/>
        <v>0</v>
      </c>
      <c r="G43" s="13">
        <f t="shared" si="1"/>
        <v>0</v>
      </c>
      <c r="H43" s="13">
        <f t="shared" si="2"/>
        <v>0</v>
      </c>
      <c r="I43" s="11">
        <v>4</v>
      </c>
      <c r="J43" s="13">
        <v>0</v>
      </c>
      <c r="K43" s="11">
        <v>6</v>
      </c>
      <c r="L43" s="13">
        <v>0</v>
      </c>
      <c r="M43" s="11">
        <v>0</v>
      </c>
      <c r="N43" s="13">
        <v>0</v>
      </c>
      <c r="O43" s="11">
        <f t="shared" si="3"/>
        <v>10</v>
      </c>
      <c r="P43" s="13">
        <f t="shared" si="4"/>
        <v>0</v>
      </c>
      <c r="Q43" s="13">
        <f t="shared" si="5"/>
        <v>10</v>
      </c>
      <c r="R43" s="11">
        <f t="shared" si="6"/>
        <v>10</v>
      </c>
      <c r="S43" s="13">
        <f t="shared" si="7"/>
        <v>0</v>
      </c>
      <c r="T43" s="13">
        <f t="shared" si="8"/>
        <v>10</v>
      </c>
    </row>
    <row r="44" spans="1:20" ht="12.75">
      <c r="A44" s="155" t="s">
        <v>443</v>
      </c>
      <c r="B44" s="11">
        <v>0</v>
      </c>
      <c r="C44" s="13">
        <v>0</v>
      </c>
      <c r="D44" s="11">
        <v>0</v>
      </c>
      <c r="E44" s="13">
        <v>0</v>
      </c>
      <c r="F44" s="11">
        <f t="shared" si="0"/>
        <v>0</v>
      </c>
      <c r="G44" s="13">
        <f t="shared" si="1"/>
        <v>0</v>
      </c>
      <c r="H44" s="13">
        <f t="shared" si="2"/>
        <v>0</v>
      </c>
      <c r="I44" s="11">
        <v>0</v>
      </c>
      <c r="J44" s="13">
        <v>0</v>
      </c>
      <c r="K44" s="11">
        <v>0</v>
      </c>
      <c r="L44" s="13">
        <v>0</v>
      </c>
      <c r="M44" s="11">
        <v>27</v>
      </c>
      <c r="N44" s="13">
        <v>0</v>
      </c>
      <c r="O44" s="11">
        <f t="shared" si="3"/>
        <v>27</v>
      </c>
      <c r="P44" s="13">
        <f t="shared" si="4"/>
        <v>0</v>
      </c>
      <c r="Q44" s="13">
        <f t="shared" si="5"/>
        <v>27</v>
      </c>
      <c r="R44" s="11">
        <f t="shared" si="6"/>
        <v>27</v>
      </c>
      <c r="S44" s="13">
        <f t="shared" si="7"/>
        <v>0</v>
      </c>
      <c r="T44" s="13">
        <f t="shared" si="8"/>
        <v>27</v>
      </c>
    </row>
    <row r="45" spans="1:20" ht="12.75">
      <c r="A45" s="155" t="s">
        <v>277</v>
      </c>
      <c r="B45" s="11">
        <v>0</v>
      </c>
      <c r="C45" s="13">
        <v>0</v>
      </c>
      <c r="D45" s="11">
        <v>0</v>
      </c>
      <c r="E45" s="13">
        <v>0</v>
      </c>
      <c r="F45" s="11">
        <f t="shared" si="0"/>
        <v>0</v>
      </c>
      <c r="G45" s="13">
        <f t="shared" si="1"/>
        <v>0</v>
      </c>
      <c r="H45" s="13">
        <f t="shared" si="2"/>
        <v>0</v>
      </c>
      <c r="I45" s="11">
        <v>4</v>
      </c>
      <c r="J45" s="13">
        <v>22</v>
      </c>
      <c r="K45" s="11">
        <v>5</v>
      </c>
      <c r="L45" s="13">
        <v>31</v>
      </c>
      <c r="M45" s="11">
        <v>0</v>
      </c>
      <c r="N45" s="13">
        <v>0</v>
      </c>
      <c r="O45" s="11">
        <f t="shared" si="3"/>
        <v>9</v>
      </c>
      <c r="P45" s="13">
        <f t="shared" si="4"/>
        <v>53</v>
      </c>
      <c r="Q45" s="13">
        <f t="shared" si="5"/>
        <v>62</v>
      </c>
      <c r="R45" s="11">
        <f t="shared" si="6"/>
        <v>9</v>
      </c>
      <c r="S45" s="13">
        <f t="shared" si="7"/>
        <v>53</v>
      </c>
      <c r="T45" s="13">
        <f t="shared" si="8"/>
        <v>62</v>
      </c>
    </row>
    <row r="46" spans="1:20" ht="12.75">
      <c r="A46" s="155" t="s">
        <v>278</v>
      </c>
      <c r="B46" s="11">
        <v>0</v>
      </c>
      <c r="C46" s="13">
        <v>0</v>
      </c>
      <c r="D46" s="11">
        <v>0</v>
      </c>
      <c r="E46" s="13">
        <v>0</v>
      </c>
      <c r="F46" s="11">
        <f t="shared" si="0"/>
        <v>0</v>
      </c>
      <c r="G46" s="13">
        <f t="shared" si="1"/>
        <v>0</v>
      </c>
      <c r="H46" s="13">
        <f t="shared" si="2"/>
        <v>0</v>
      </c>
      <c r="I46" s="11">
        <v>0</v>
      </c>
      <c r="J46" s="13">
        <v>0</v>
      </c>
      <c r="K46" s="11">
        <v>0</v>
      </c>
      <c r="L46" s="13">
        <v>0</v>
      </c>
      <c r="M46" s="11">
        <v>232</v>
      </c>
      <c r="N46" s="13">
        <v>8</v>
      </c>
      <c r="O46" s="11">
        <f t="shared" si="3"/>
        <v>232</v>
      </c>
      <c r="P46" s="13">
        <f t="shared" si="4"/>
        <v>8</v>
      </c>
      <c r="Q46" s="13">
        <f t="shared" si="5"/>
        <v>240</v>
      </c>
      <c r="R46" s="11">
        <f t="shared" si="6"/>
        <v>232</v>
      </c>
      <c r="S46" s="13">
        <f t="shared" si="7"/>
        <v>8</v>
      </c>
      <c r="T46" s="13">
        <f t="shared" si="8"/>
        <v>240</v>
      </c>
    </row>
    <row r="47" spans="1:20" ht="12.75">
      <c r="A47" s="155" t="s">
        <v>279</v>
      </c>
      <c r="B47" s="11">
        <v>0</v>
      </c>
      <c r="C47" s="13">
        <v>0</v>
      </c>
      <c r="D47" s="11">
        <v>0</v>
      </c>
      <c r="E47" s="13">
        <v>0</v>
      </c>
      <c r="F47" s="11">
        <f t="shared" si="0"/>
        <v>0</v>
      </c>
      <c r="G47" s="13">
        <f t="shared" si="1"/>
        <v>0</v>
      </c>
      <c r="H47" s="13">
        <f t="shared" si="2"/>
        <v>0</v>
      </c>
      <c r="I47" s="11">
        <v>0</v>
      </c>
      <c r="J47" s="13">
        <v>0</v>
      </c>
      <c r="K47" s="11">
        <v>0</v>
      </c>
      <c r="L47" s="13">
        <v>0</v>
      </c>
      <c r="M47" s="11">
        <v>13</v>
      </c>
      <c r="N47" s="13">
        <v>12</v>
      </c>
      <c r="O47" s="11">
        <f t="shared" si="3"/>
        <v>13</v>
      </c>
      <c r="P47" s="13">
        <f t="shared" si="4"/>
        <v>12</v>
      </c>
      <c r="Q47" s="13">
        <f t="shared" si="5"/>
        <v>25</v>
      </c>
      <c r="R47" s="11">
        <f t="shared" si="6"/>
        <v>13</v>
      </c>
      <c r="S47" s="13">
        <f t="shared" si="7"/>
        <v>12</v>
      </c>
      <c r="T47" s="13">
        <f t="shared" si="8"/>
        <v>25</v>
      </c>
    </row>
    <row r="48" spans="1:20" ht="12.75">
      <c r="A48" s="155" t="s">
        <v>381</v>
      </c>
      <c r="B48" s="11">
        <v>0</v>
      </c>
      <c r="C48" s="13">
        <v>0</v>
      </c>
      <c r="D48" s="11">
        <v>0</v>
      </c>
      <c r="E48" s="13">
        <v>0</v>
      </c>
      <c r="F48" s="11">
        <f t="shared" si="0"/>
        <v>0</v>
      </c>
      <c r="G48" s="13">
        <f t="shared" si="1"/>
        <v>0</v>
      </c>
      <c r="H48" s="13">
        <f t="shared" si="2"/>
        <v>0</v>
      </c>
      <c r="I48" s="11">
        <v>0</v>
      </c>
      <c r="J48" s="13">
        <v>0</v>
      </c>
      <c r="K48" s="11">
        <v>0</v>
      </c>
      <c r="L48" s="13">
        <v>0</v>
      </c>
      <c r="M48" s="11">
        <v>8</v>
      </c>
      <c r="N48" s="13">
        <v>16</v>
      </c>
      <c r="O48" s="11">
        <f t="shared" si="3"/>
        <v>8</v>
      </c>
      <c r="P48" s="13">
        <f t="shared" si="4"/>
        <v>16</v>
      </c>
      <c r="Q48" s="13">
        <f t="shared" si="5"/>
        <v>24</v>
      </c>
      <c r="R48" s="11">
        <f t="shared" si="6"/>
        <v>8</v>
      </c>
      <c r="S48" s="13">
        <f t="shared" si="7"/>
        <v>16</v>
      </c>
      <c r="T48" s="13">
        <f t="shared" si="8"/>
        <v>24</v>
      </c>
    </row>
    <row r="49" spans="1:20" ht="12.75">
      <c r="A49" s="155" t="s">
        <v>280</v>
      </c>
      <c r="B49" s="11">
        <v>0</v>
      </c>
      <c r="C49" s="13">
        <v>0</v>
      </c>
      <c r="D49" s="11">
        <v>0</v>
      </c>
      <c r="E49" s="13">
        <v>0</v>
      </c>
      <c r="F49" s="11">
        <f t="shared" si="0"/>
        <v>0</v>
      </c>
      <c r="G49" s="13">
        <f t="shared" si="1"/>
        <v>0</v>
      </c>
      <c r="H49" s="13">
        <f t="shared" si="2"/>
        <v>0</v>
      </c>
      <c r="I49" s="11">
        <v>0</v>
      </c>
      <c r="J49" s="13">
        <v>0</v>
      </c>
      <c r="K49" s="11">
        <v>0</v>
      </c>
      <c r="L49" s="13">
        <v>0</v>
      </c>
      <c r="M49" s="11">
        <v>47</v>
      </c>
      <c r="N49" s="13">
        <v>77</v>
      </c>
      <c r="O49" s="11">
        <f t="shared" si="3"/>
        <v>47</v>
      </c>
      <c r="P49" s="13">
        <f t="shared" si="4"/>
        <v>77</v>
      </c>
      <c r="Q49" s="13">
        <f t="shared" si="5"/>
        <v>124</v>
      </c>
      <c r="R49" s="11">
        <f t="shared" si="6"/>
        <v>47</v>
      </c>
      <c r="S49" s="13">
        <f t="shared" si="7"/>
        <v>77</v>
      </c>
      <c r="T49" s="13">
        <f t="shared" si="8"/>
        <v>124</v>
      </c>
    </row>
    <row r="50" spans="1:20" ht="12.75">
      <c r="A50" s="155" t="s">
        <v>281</v>
      </c>
      <c r="B50" s="11">
        <v>0</v>
      </c>
      <c r="C50" s="13">
        <v>0</v>
      </c>
      <c r="D50" s="11">
        <v>0</v>
      </c>
      <c r="E50" s="13">
        <v>0</v>
      </c>
      <c r="F50" s="11">
        <f t="shared" si="0"/>
        <v>0</v>
      </c>
      <c r="G50" s="13">
        <f t="shared" si="1"/>
        <v>0</v>
      </c>
      <c r="H50" s="13">
        <f t="shared" si="2"/>
        <v>0</v>
      </c>
      <c r="I50" s="11">
        <v>0</v>
      </c>
      <c r="J50" s="13">
        <v>2</v>
      </c>
      <c r="K50" s="11">
        <v>3</v>
      </c>
      <c r="L50" s="13">
        <v>0</v>
      </c>
      <c r="M50" s="11">
        <v>0</v>
      </c>
      <c r="N50" s="13">
        <v>0</v>
      </c>
      <c r="O50" s="11">
        <f t="shared" si="3"/>
        <v>3</v>
      </c>
      <c r="P50" s="13">
        <f t="shared" si="4"/>
        <v>2</v>
      </c>
      <c r="Q50" s="13">
        <f t="shared" si="5"/>
        <v>5</v>
      </c>
      <c r="R50" s="11">
        <f t="shared" si="6"/>
        <v>3</v>
      </c>
      <c r="S50" s="13">
        <f t="shared" si="7"/>
        <v>2</v>
      </c>
      <c r="T50" s="13">
        <f t="shared" si="8"/>
        <v>5</v>
      </c>
    </row>
    <row r="51" spans="1:20" ht="12.75">
      <c r="A51" s="155" t="s">
        <v>282</v>
      </c>
      <c r="B51" s="11">
        <v>0</v>
      </c>
      <c r="C51" s="13">
        <v>0</v>
      </c>
      <c r="D51" s="11">
        <v>0</v>
      </c>
      <c r="E51" s="13">
        <v>0</v>
      </c>
      <c r="F51" s="11">
        <f t="shared" si="0"/>
        <v>0</v>
      </c>
      <c r="G51" s="13">
        <f t="shared" si="1"/>
        <v>0</v>
      </c>
      <c r="H51" s="13">
        <f t="shared" si="2"/>
        <v>0</v>
      </c>
      <c r="I51" s="11">
        <v>0</v>
      </c>
      <c r="J51" s="13">
        <v>0</v>
      </c>
      <c r="K51" s="11">
        <v>0</v>
      </c>
      <c r="L51" s="13">
        <v>0</v>
      </c>
      <c r="M51" s="11">
        <v>11</v>
      </c>
      <c r="N51" s="13">
        <v>0</v>
      </c>
      <c r="O51" s="11">
        <f t="shared" si="3"/>
        <v>11</v>
      </c>
      <c r="P51" s="13">
        <f t="shared" si="4"/>
        <v>0</v>
      </c>
      <c r="Q51" s="13">
        <f t="shared" si="5"/>
        <v>11</v>
      </c>
      <c r="R51" s="11">
        <f t="shared" si="6"/>
        <v>11</v>
      </c>
      <c r="S51" s="13">
        <f t="shared" si="7"/>
        <v>0</v>
      </c>
      <c r="T51" s="13">
        <f t="shared" si="8"/>
        <v>11</v>
      </c>
    </row>
    <row r="52" spans="1:20" ht="12.75">
      <c r="A52" s="155" t="s">
        <v>284</v>
      </c>
      <c r="B52" s="11">
        <v>0</v>
      </c>
      <c r="C52" s="13">
        <v>0</v>
      </c>
      <c r="D52" s="11">
        <v>0</v>
      </c>
      <c r="E52" s="13">
        <v>0</v>
      </c>
      <c r="F52" s="11">
        <f t="shared" si="0"/>
        <v>0</v>
      </c>
      <c r="G52" s="13">
        <f t="shared" si="1"/>
        <v>0</v>
      </c>
      <c r="H52" s="13">
        <f t="shared" si="2"/>
        <v>0</v>
      </c>
      <c r="I52" s="11">
        <v>62</v>
      </c>
      <c r="J52" s="13">
        <v>34</v>
      </c>
      <c r="K52" s="11">
        <v>56</v>
      </c>
      <c r="L52" s="13">
        <v>42</v>
      </c>
      <c r="M52" s="11">
        <v>0</v>
      </c>
      <c r="N52" s="13">
        <v>0</v>
      </c>
      <c r="O52" s="11">
        <f t="shared" si="3"/>
        <v>118</v>
      </c>
      <c r="P52" s="13">
        <f t="shared" si="4"/>
        <v>76</v>
      </c>
      <c r="Q52" s="13">
        <f t="shared" si="5"/>
        <v>194</v>
      </c>
      <c r="R52" s="11">
        <f t="shared" si="6"/>
        <v>118</v>
      </c>
      <c r="S52" s="13">
        <f t="shared" si="7"/>
        <v>76</v>
      </c>
      <c r="T52" s="13">
        <f t="shared" si="8"/>
        <v>194</v>
      </c>
    </row>
    <row r="53" spans="1:20" ht="12.75">
      <c r="A53" s="155" t="s">
        <v>445</v>
      </c>
      <c r="B53" s="11">
        <v>0</v>
      </c>
      <c r="C53" s="13">
        <v>0</v>
      </c>
      <c r="D53" s="11">
        <v>0</v>
      </c>
      <c r="E53" s="13">
        <v>0</v>
      </c>
      <c r="F53" s="11">
        <f t="shared" si="0"/>
        <v>0</v>
      </c>
      <c r="G53" s="13">
        <f t="shared" si="1"/>
        <v>0</v>
      </c>
      <c r="H53" s="13">
        <f t="shared" si="2"/>
        <v>0</v>
      </c>
      <c r="I53" s="11">
        <v>0</v>
      </c>
      <c r="J53" s="13">
        <v>0</v>
      </c>
      <c r="K53" s="11">
        <v>2</v>
      </c>
      <c r="L53" s="13">
        <v>0</v>
      </c>
      <c r="M53" s="11">
        <v>0</v>
      </c>
      <c r="N53" s="13">
        <v>0</v>
      </c>
      <c r="O53" s="11">
        <f t="shared" si="3"/>
        <v>2</v>
      </c>
      <c r="P53" s="13">
        <f t="shared" si="4"/>
        <v>0</v>
      </c>
      <c r="Q53" s="13">
        <f t="shared" si="5"/>
        <v>2</v>
      </c>
      <c r="R53" s="11">
        <f t="shared" si="6"/>
        <v>2</v>
      </c>
      <c r="S53" s="13">
        <f t="shared" si="7"/>
        <v>0</v>
      </c>
      <c r="T53" s="13">
        <f t="shared" si="8"/>
        <v>2</v>
      </c>
    </row>
    <row r="54" spans="1:20" ht="12.75">
      <c r="A54" s="155" t="s">
        <v>462</v>
      </c>
      <c r="B54" s="11">
        <v>0</v>
      </c>
      <c r="C54" s="13">
        <v>0</v>
      </c>
      <c r="D54" s="11">
        <v>0</v>
      </c>
      <c r="E54" s="13">
        <v>0</v>
      </c>
      <c r="F54" s="11">
        <f t="shared" si="0"/>
        <v>0</v>
      </c>
      <c r="G54" s="13">
        <f t="shared" si="1"/>
        <v>0</v>
      </c>
      <c r="H54" s="13">
        <f t="shared" si="2"/>
        <v>0</v>
      </c>
      <c r="I54" s="11">
        <v>0</v>
      </c>
      <c r="J54" s="13">
        <v>0</v>
      </c>
      <c r="K54" s="11">
        <v>0</v>
      </c>
      <c r="L54" s="13">
        <v>0</v>
      </c>
      <c r="M54" s="11">
        <v>2</v>
      </c>
      <c r="N54" s="13">
        <v>3</v>
      </c>
      <c r="O54" s="11">
        <f t="shared" si="3"/>
        <v>2</v>
      </c>
      <c r="P54" s="13">
        <f t="shared" si="4"/>
        <v>3</v>
      </c>
      <c r="Q54" s="13">
        <f t="shared" si="5"/>
        <v>5</v>
      </c>
      <c r="R54" s="11">
        <f t="shared" si="6"/>
        <v>2</v>
      </c>
      <c r="S54" s="13">
        <f t="shared" si="7"/>
        <v>3</v>
      </c>
      <c r="T54" s="13">
        <f t="shared" si="8"/>
        <v>5</v>
      </c>
    </row>
    <row r="55" spans="1:20" ht="12.75">
      <c r="A55" s="155" t="s">
        <v>285</v>
      </c>
      <c r="B55" s="11">
        <v>0</v>
      </c>
      <c r="C55" s="13">
        <v>0</v>
      </c>
      <c r="D55" s="11">
        <v>0</v>
      </c>
      <c r="E55" s="13">
        <v>0</v>
      </c>
      <c r="F55" s="11">
        <f t="shared" si="0"/>
        <v>0</v>
      </c>
      <c r="G55" s="13">
        <f t="shared" si="1"/>
        <v>0</v>
      </c>
      <c r="H55" s="13">
        <f t="shared" si="2"/>
        <v>0</v>
      </c>
      <c r="I55" s="11">
        <v>0</v>
      </c>
      <c r="J55" s="13">
        <v>0</v>
      </c>
      <c r="K55" s="11">
        <v>0</v>
      </c>
      <c r="L55" s="13">
        <v>0</v>
      </c>
      <c r="M55" s="11">
        <v>18</v>
      </c>
      <c r="N55" s="13">
        <v>240</v>
      </c>
      <c r="O55" s="11">
        <f t="shared" si="3"/>
        <v>18</v>
      </c>
      <c r="P55" s="13">
        <f t="shared" si="4"/>
        <v>240</v>
      </c>
      <c r="Q55" s="13">
        <f t="shared" si="5"/>
        <v>258</v>
      </c>
      <c r="R55" s="11">
        <f t="shared" si="6"/>
        <v>18</v>
      </c>
      <c r="S55" s="13">
        <f t="shared" si="7"/>
        <v>240</v>
      </c>
      <c r="T55" s="13">
        <f t="shared" si="8"/>
        <v>258</v>
      </c>
    </row>
    <row r="56" spans="1:20" ht="12.75">
      <c r="A56" s="155" t="s">
        <v>390</v>
      </c>
      <c r="B56" s="11">
        <v>0</v>
      </c>
      <c r="C56" s="13">
        <v>0</v>
      </c>
      <c r="D56" s="11">
        <v>0</v>
      </c>
      <c r="E56" s="13">
        <v>0</v>
      </c>
      <c r="F56" s="11">
        <f t="shared" si="0"/>
        <v>0</v>
      </c>
      <c r="G56" s="13">
        <f t="shared" si="1"/>
        <v>0</v>
      </c>
      <c r="H56" s="13">
        <f t="shared" si="2"/>
        <v>0</v>
      </c>
      <c r="I56" s="11">
        <v>0</v>
      </c>
      <c r="J56" s="13">
        <v>9</v>
      </c>
      <c r="K56" s="11">
        <v>1</v>
      </c>
      <c r="L56" s="13">
        <v>14</v>
      </c>
      <c r="M56" s="11">
        <v>0</v>
      </c>
      <c r="N56" s="13">
        <v>0</v>
      </c>
      <c r="O56" s="11">
        <f t="shared" si="3"/>
        <v>1</v>
      </c>
      <c r="P56" s="13">
        <f t="shared" si="4"/>
        <v>23</v>
      </c>
      <c r="Q56" s="13">
        <f t="shared" si="5"/>
        <v>24</v>
      </c>
      <c r="R56" s="11">
        <f t="shared" si="6"/>
        <v>1</v>
      </c>
      <c r="S56" s="13">
        <f t="shared" si="7"/>
        <v>23</v>
      </c>
      <c r="T56" s="13">
        <f t="shared" si="8"/>
        <v>24</v>
      </c>
    </row>
    <row r="57" spans="1:20" ht="12.75">
      <c r="A57" s="155" t="s">
        <v>286</v>
      </c>
      <c r="B57" s="11">
        <v>49</v>
      </c>
      <c r="C57" s="13">
        <v>463</v>
      </c>
      <c r="D57" s="11">
        <v>53</v>
      </c>
      <c r="E57" s="13">
        <v>464</v>
      </c>
      <c r="F57" s="11">
        <f t="shared" si="0"/>
        <v>102</v>
      </c>
      <c r="G57" s="13">
        <f t="shared" si="1"/>
        <v>927</v>
      </c>
      <c r="H57" s="13">
        <f t="shared" si="2"/>
        <v>1029</v>
      </c>
      <c r="I57" s="11">
        <v>37</v>
      </c>
      <c r="J57" s="13">
        <v>393</v>
      </c>
      <c r="K57" s="11">
        <v>24</v>
      </c>
      <c r="L57" s="13">
        <v>312</v>
      </c>
      <c r="M57" s="11">
        <v>0</v>
      </c>
      <c r="N57" s="13">
        <v>0</v>
      </c>
      <c r="O57" s="11">
        <f t="shared" si="3"/>
        <v>61</v>
      </c>
      <c r="P57" s="13">
        <f t="shared" si="4"/>
        <v>705</v>
      </c>
      <c r="Q57" s="13">
        <f t="shared" si="5"/>
        <v>766</v>
      </c>
      <c r="R57" s="11">
        <f t="shared" si="6"/>
        <v>163</v>
      </c>
      <c r="S57" s="13">
        <f t="shared" si="7"/>
        <v>1632</v>
      </c>
      <c r="T57" s="13">
        <f t="shared" si="8"/>
        <v>1795</v>
      </c>
    </row>
    <row r="58" spans="1:20" ht="12.75">
      <c r="A58" s="155" t="s">
        <v>287</v>
      </c>
      <c r="B58" s="11">
        <v>0</v>
      </c>
      <c r="C58" s="13">
        <v>0</v>
      </c>
      <c r="D58" s="11">
        <v>0</v>
      </c>
      <c r="E58" s="13">
        <v>0</v>
      </c>
      <c r="F58" s="11">
        <f t="shared" si="0"/>
        <v>0</v>
      </c>
      <c r="G58" s="13">
        <f t="shared" si="1"/>
        <v>0</v>
      </c>
      <c r="H58" s="13">
        <f t="shared" si="2"/>
        <v>0</v>
      </c>
      <c r="I58" s="11">
        <v>0</v>
      </c>
      <c r="J58" s="13">
        <v>0</v>
      </c>
      <c r="K58" s="11">
        <v>0</v>
      </c>
      <c r="L58" s="13">
        <v>0</v>
      </c>
      <c r="M58" s="11">
        <v>7</v>
      </c>
      <c r="N58" s="13">
        <v>10</v>
      </c>
      <c r="O58" s="11">
        <f t="shared" si="3"/>
        <v>7</v>
      </c>
      <c r="P58" s="13">
        <f t="shared" si="4"/>
        <v>10</v>
      </c>
      <c r="Q58" s="13">
        <f t="shared" si="5"/>
        <v>17</v>
      </c>
      <c r="R58" s="11">
        <f t="shared" si="6"/>
        <v>7</v>
      </c>
      <c r="S58" s="13">
        <f t="shared" si="7"/>
        <v>10</v>
      </c>
      <c r="T58" s="13">
        <f t="shared" si="8"/>
        <v>17</v>
      </c>
    </row>
    <row r="59" spans="1:20" ht="12.75">
      <c r="A59" s="155" t="s">
        <v>463</v>
      </c>
      <c r="B59" s="11">
        <v>0</v>
      </c>
      <c r="C59" s="13">
        <v>0</v>
      </c>
      <c r="D59" s="11">
        <v>0</v>
      </c>
      <c r="E59" s="13">
        <v>0</v>
      </c>
      <c r="F59" s="11">
        <f t="shared" si="0"/>
        <v>0</v>
      </c>
      <c r="G59" s="13">
        <f t="shared" si="1"/>
        <v>0</v>
      </c>
      <c r="H59" s="13">
        <f t="shared" si="2"/>
        <v>0</v>
      </c>
      <c r="I59" s="11">
        <v>0</v>
      </c>
      <c r="J59" s="13">
        <v>0</v>
      </c>
      <c r="K59" s="11">
        <v>0</v>
      </c>
      <c r="L59" s="13">
        <v>0</v>
      </c>
      <c r="M59" s="11">
        <v>6</v>
      </c>
      <c r="N59" s="13">
        <v>2</v>
      </c>
      <c r="O59" s="11">
        <f t="shared" si="3"/>
        <v>6</v>
      </c>
      <c r="P59" s="13">
        <f t="shared" si="4"/>
        <v>2</v>
      </c>
      <c r="Q59" s="13">
        <f t="shared" si="5"/>
        <v>8</v>
      </c>
      <c r="R59" s="11">
        <f t="shared" si="6"/>
        <v>6</v>
      </c>
      <c r="S59" s="13">
        <f t="shared" si="7"/>
        <v>2</v>
      </c>
      <c r="T59" s="13">
        <f t="shared" si="8"/>
        <v>8</v>
      </c>
    </row>
    <row r="60" spans="1:20" ht="12.75">
      <c r="A60" s="155" t="s">
        <v>12</v>
      </c>
      <c r="B60" s="11">
        <v>720</v>
      </c>
      <c r="C60" s="13">
        <v>26</v>
      </c>
      <c r="D60" s="11">
        <v>718</v>
      </c>
      <c r="E60" s="13">
        <v>26</v>
      </c>
      <c r="F60" s="11">
        <f t="shared" si="0"/>
        <v>1438</v>
      </c>
      <c r="G60" s="13">
        <f t="shared" si="1"/>
        <v>52</v>
      </c>
      <c r="H60" s="13">
        <f t="shared" si="2"/>
        <v>1490</v>
      </c>
      <c r="I60" s="11">
        <v>0</v>
      </c>
      <c r="J60" s="13">
        <v>0</v>
      </c>
      <c r="K60" s="11">
        <v>0</v>
      </c>
      <c r="L60" s="13">
        <v>0</v>
      </c>
      <c r="M60" s="11">
        <v>0</v>
      </c>
      <c r="N60" s="13">
        <v>0</v>
      </c>
      <c r="O60" s="11">
        <f t="shared" si="3"/>
        <v>0</v>
      </c>
      <c r="P60" s="13">
        <f t="shared" si="4"/>
        <v>0</v>
      </c>
      <c r="Q60" s="13">
        <f t="shared" si="5"/>
        <v>0</v>
      </c>
      <c r="R60" s="11">
        <f t="shared" si="6"/>
        <v>1438</v>
      </c>
      <c r="S60" s="13">
        <f t="shared" si="7"/>
        <v>52</v>
      </c>
      <c r="T60" s="13">
        <f t="shared" si="8"/>
        <v>1490</v>
      </c>
    </row>
    <row r="61" spans="1:20" ht="12.75">
      <c r="A61" s="155" t="s">
        <v>288</v>
      </c>
      <c r="B61" s="11">
        <v>0</v>
      </c>
      <c r="C61" s="13">
        <v>0</v>
      </c>
      <c r="D61" s="11">
        <v>0</v>
      </c>
      <c r="E61" s="13">
        <v>0</v>
      </c>
      <c r="F61" s="11">
        <f t="shared" si="0"/>
        <v>0</v>
      </c>
      <c r="G61" s="13">
        <f t="shared" si="1"/>
        <v>0</v>
      </c>
      <c r="H61" s="13">
        <f t="shared" si="2"/>
        <v>0</v>
      </c>
      <c r="I61" s="11">
        <v>655</v>
      </c>
      <c r="J61" s="13">
        <v>18</v>
      </c>
      <c r="K61" s="11">
        <v>599</v>
      </c>
      <c r="L61" s="13">
        <v>14</v>
      </c>
      <c r="M61" s="11">
        <v>0</v>
      </c>
      <c r="N61" s="13">
        <v>0</v>
      </c>
      <c r="O61" s="11">
        <f t="shared" si="3"/>
        <v>1254</v>
      </c>
      <c r="P61" s="13">
        <f t="shared" si="4"/>
        <v>32</v>
      </c>
      <c r="Q61" s="13">
        <f t="shared" si="5"/>
        <v>1286</v>
      </c>
      <c r="R61" s="11">
        <f t="shared" si="6"/>
        <v>1254</v>
      </c>
      <c r="S61" s="13">
        <f t="shared" si="7"/>
        <v>32</v>
      </c>
      <c r="T61" s="13">
        <f t="shared" si="8"/>
        <v>1286</v>
      </c>
    </row>
    <row r="62" spans="1:20" ht="12.75">
      <c r="A62" s="155" t="s">
        <v>289</v>
      </c>
      <c r="B62" s="11">
        <v>0</v>
      </c>
      <c r="C62" s="13">
        <v>0</v>
      </c>
      <c r="D62" s="11">
        <v>0</v>
      </c>
      <c r="E62" s="13">
        <v>0</v>
      </c>
      <c r="F62" s="11">
        <f t="shared" si="0"/>
        <v>0</v>
      </c>
      <c r="G62" s="13">
        <f t="shared" si="1"/>
        <v>0</v>
      </c>
      <c r="H62" s="13">
        <f t="shared" si="2"/>
        <v>0</v>
      </c>
      <c r="I62" s="11">
        <v>0</v>
      </c>
      <c r="J62" s="13">
        <v>0</v>
      </c>
      <c r="K62" s="11">
        <v>2</v>
      </c>
      <c r="L62" s="13">
        <v>1</v>
      </c>
      <c r="M62" s="11">
        <v>0</v>
      </c>
      <c r="N62" s="13">
        <v>0</v>
      </c>
      <c r="O62" s="11">
        <f t="shared" si="3"/>
        <v>2</v>
      </c>
      <c r="P62" s="13">
        <f t="shared" si="4"/>
        <v>1</v>
      </c>
      <c r="Q62" s="13">
        <f t="shared" si="5"/>
        <v>3</v>
      </c>
      <c r="R62" s="11">
        <f t="shared" si="6"/>
        <v>2</v>
      </c>
      <c r="S62" s="13">
        <f t="shared" si="7"/>
        <v>1</v>
      </c>
      <c r="T62" s="13">
        <f t="shared" si="8"/>
        <v>3</v>
      </c>
    </row>
    <row r="63" spans="1:20" ht="12.75">
      <c r="A63" s="155" t="s">
        <v>290</v>
      </c>
      <c r="B63" s="11">
        <v>0</v>
      </c>
      <c r="C63" s="13">
        <v>0</v>
      </c>
      <c r="D63" s="11">
        <v>0</v>
      </c>
      <c r="E63" s="13">
        <v>0</v>
      </c>
      <c r="F63" s="11">
        <f t="shared" si="0"/>
        <v>0</v>
      </c>
      <c r="G63" s="13">
        <f t="shared" si="1"/>
        <v>0</v>
      </c>
      <c r="H63" s="13">
        <f t="shared" si="2"/>
        <v>0</v>
      </c>
      <c r="I63" s="11">
        <v>0</v>
      </c>
      <c r="J63" s="13">
        <v>0</v>
      </c>
      <c r="K63" s="11">
        <v>0</v>
      </c>
      <c r="L63" s="13">
        <v>0</v>
      </c>
      <c r="M63" s="11">
        <v>49</v>
      </c>
      <c r="N63" s="13">
        <v>1</v>
      </c>
      <c r="O63" s="11">
        <f t="shared" si="3"/>
        <v>49</v>
      </c>
      <c r="P63" s="13">
        <f t="shared" si="4"/>
        <v>1</v>
      </c>
      <c r="Q63" s="13">
        <f t="shared" si="5"/>
        <v>50</v>
      </c>
      <c r="R63" s="11">
        <f t="shared" si="6"/>
        <v>49</v>
      </c>
      <c r="S63" s="13">
        <f t="shared" si="7"/>
        <v>1</v>
      </c>
      <c r="T63" s="13">
        <f t="shared" si="8"/>
        <v>50</v>
      </c>
    </row>
    <row r="64" spans="1:20" ht="12.75">
      <c r="A64" s="155" t="s">
        <v>291</v>
      </c>
      <c r="B64" s="11">
        <v>0</v>
      </c>
      <c r="C64" s="13">
        <v>0</v>
      </c>
      <c r="D64" s="11">
        <v>0</v>
      </c>
      <c r="E64" s="13">
        <v>0</v>
      </c>
      <c r="F64" s="11">
        <f t="shared" si="0"/>
        <v>0</v>
      </c>
      <c r="G64" s="13">
        <f t="shared" si="1"/>
        <v>0</v>
      </c>
      <c r="H64" s="13">
        <f t="shared" si="2"/>
        <v>0</v>
      </c>
      <c r="I64" s="11">
        <v>0</v>
      </c>
      <c r="J64" s="13">
        <v>0</v>
      </c>
      <c r="K64" s="11">
        <v>0</v>
      </c>
      <c r="L64" s="13">
        <v>0</v>
      </c>
      <c r="M64" s="11">
        <v>352</v>
      </c>
      <c r="N64" s="13">
        <v>4</v>
      </c>
      <c r="O64" s="11">
        <f t="shared" si="3"/>
        <v>352</v>
      </c>
      <c r="P64" s="13">
        <f t="shared" si="4"/>
        <v>4</v>
      </c>
      <c r="Q64" s="13">
        <f t="shared" si="5"/>
        <v>356</v>
      </c>
      <c r="R64" s="11">
        <f t="shared" si="6"/>
        <v>352</v>
      </c>
      <c r="S64" s="13">
        <f t="shared" si="7"/>
        <v>4</v>
      </c>
      <c r="T64" s="13">
        <f t="shared" si="8"/>
        <v>356</v>
      </c>
    </row>
    <row r="65" spans="1:20" ht="12.75">
      <c r="A65" s="155" t="s">
        <v>292</v>
      </c>
      <c r="B65" s="11">
        <v>0</v>
      </c>
      <c r="C65" s="13">
        <v>0</v>
      </c>
      <c r="D65" s="11">
        <v>0</v>
      </c>
      <c r="E65" s="13">
        <v>0</v>
      </c>
      <c r="F65" s="11">
        <f t="shared" si="0"/>
        <v>0</v>
      </c>
      <c r="G65" s="13">
        <f t="shared" si="1"/>
        <v>0</v>
      </c>
      <c r="H65" s="13">
        <f t="shared" si="2"/>
        <v>0</v>
      </c>
      <c r="I65" s="11">
        <v>0</v>
      </c>
      <c r="J65" s="13">
        <v>0</v>
      </c>
      <c r="K65" s="11">
        <v>0</v>
      </c>
      <c r="L65" s="13">
        <v>0</v>
      </c>
      <c r="M65" s="11">
        <v>147</v>
      </c>
      <c r="N65" s="13">
        <v>1</v>
      </c>
      <c r="O65" s="11">
        <f t="shared" si="3"/>
        <v>147</v>
      </c>
      <c r="P65" s="13">
        <f t="shared" si="4"/>
        <v>1</v>
      </c>
      <c r="Q65" s="13">
        <f t="shared" si="5"/>
        <v>148</v>
      </c>
      <c r="R65" s="11">
        <f t="shared" si="6"/>
        <v>147</v>
      </c>
      <c r="S65" s="13">
        <f t="shared" si="7"/>
        <v>1</v>
      </c>
      <c r="T65" s="13">
        <f t="shared" si="8"/>
        <v>148</v>
      </c>
    </row>
    <row r="66" spans="1:20" ht="12.75">
      <c r="A66" s="155" t="s">
        <v>549</v>
      </c>
      <c r="B66" s="11">
        <v>0</v>
      </c>
      <c r="C66" s="13">
        <v>0</v>
      </c>
      <c r="D66" s="11">
        <v>0</v>
      </c>
      <c r="E66" s="13">
        <v>0</v>
      </c>
      <c r="F66" s="11">
        <f t="shared" si="0"/>
        <v>0</v>
      </c>
      <c r="G66" s="13">
        <f t="shared" si="1"/>
        <v>0</v>
      </c>
      <c r="H66" s="13">
        <f t="shared" si="2"/>
        <v>0</v>
      </c>
      <c r="I66" s="11">
        <v>0</v>
      </c>
      <c r="J66" s="13">
        <v>0</v>
      </c>
      <c r="K66" s="11">
        <v>0</v>
      </c>
      <c r="L66" s="13">
        <v>0</v>
      </c>
      <c r="M66" s="11">
        <v>15</v>
      </c>
      <c r="N66" s="13">
        <v>0</v>
      </c>
      <c r="O66" s="11">
        <f t="shared" si="3"/>
        <v>15</v>
      </c>
      <c r="P66" s="13">
        <f t="shared" si="4"/>
        <v>0</v>
      </c>
      <c r="Q66" s="13">
        <f t="shared" si="5"/>
        <v>15</v>
      </c>
      <c r="R66" s="11">
        <f t="shared" si="6"/>
        <v>15</v>
      </c>
      <c r="S66" s="13">
        <f t="shared" si="7"/>
        <v>0</v>
      </c>
      <c r="T66" s="13">
        <f t="shared" si="8"/>
        <v>15</v>
      </c>
    </row>
    <row r="67" spans="1:20" ht="12.75">
      <c r="A67" s="155" t="s">
        <v>550</v>
      </c>
      <c r="B67" s="11">
        <v>0</v>
      </c>
      <c r="C67" s="13">
        <v>0</v>
      </c>
      <c r="D67" s="11">
        <v>0</v>
      </c>
      <c r="E67" s="13">
        <v>0</v>
      </c>
      <c r="F67" s="11">
        <f t="shared" si="0"/>
        <v>0</v>
      </c>
      <c r="G67" s="13">
        <f t="shared" si="1"/>
        <v>0</v>
      </c>
      <c r="H67" s="13">
        <f t="shared" si="2"/>
        <v>0</v>
      </c>
      <c r="I67" s="11">
        <v>0</v>
      </c>
      <c r="J67" s="13">
        <v>0</v>
      </c>
      <c r="K67" s="11">
        <v>0</v>
      </c>
      <c r="L67" s="13">
        <v>0</v>
      </c>
      <c r="M67" s="11">
        <v>2</v>
      </c>
      <c r="N67" s="13">
        <v>0</v>
      </c>
      <c r="O67" s="11">
        <f t="shared" si="3"/>
        <v>2</v>
      </c>
      <c r="P67" s="13">
        <f t="shared" si="4"/>
        <v>0</v>
      </c>
      <c r="Q67" s="13">
        <f t="shared" si="5"/>
        <v>2</v>
      </c>
      <c r="R67" s="11">
        <f t="shared" si="6"/>
        <v>2</v>
      </c>
      <c r="S67" s="13">
        <f t="shared" si="7"/>
        <v>0</v>
      </c>
      <c r="T67" s="13">
        <f t="shared" si="8"/>
        <v>2</v>
      </c>
    </row>
    <row r="68" spans="1:20" ht="12.75">
      <c r="A68" s="155" t="s">
        <v>447</v>
      </c>
      <c r="B68" s="11">
        <v>0</v>
      </c>
      <c r="C68" s="13">
        <v>0</v>
      </c>
      <c r="D68" s="11">
        <v>0</v>
      </c>
      <c r="E68" s="13">
        <v>0</v>
      </c>
      <c r="F68" s="11">
        <f t="shared" si="0"/>
        <v>0</v>
      </c>
      <c r="G68" s="13">
        <f t="shared" si="1"/>
        <v>0</v>
      </c>
      <c r="H68" s="13">
        <f t="shared" si="2"/>
        <v>0</v>
      </c>
      <c r="I68" s="11">
        <v>0</v>
      </c>
      <c r="J68" s="13">
        <v>0</v>
      </c>
      <c r="K68" s="11">
        <v>0</v>
      </c>
      <c r="L68" s="13">
        <v>0</v>
      </c>
      <c r="M68" s="11">
        <v>12</v>
      </c>
      <c r="N68" s="13">
        <v>0</v>
      </c>
      <c r="O68" s="11">
        <f t="shared" si="3"/>
        <v>12</v>
      </c>
      <c r="P68" s="13">
        <f t="shared" si="4"/>
        <v>0</v>
      </c>
      <c r="Q68" s="13">
        <f t="shared" si="5"/>
        <v>12</v>
      </c>
      <c r="R68" s="11">
        <f t="shared" si="6"/>
        <v>12</v>
      </c>
      <c r="S68" s="13">
        <f t="shared" si="7"/>
        <v>0</v>
      </c>
      <c r="T68" s="13">
        <f t="shared" si="8"/>
        <v>12</v>
      </c>
    </row>
    <row r="69" spans="1:20" ht="12.75">
      <c r="A69" s="155" t="s">
        <v>294</v>
      </c>
      <c r="B69" s="11">
        <v>0</v>
      </c>
      <c r="C69" s="13">
        <v>0</v>
      </c>
      <c r="D69" s="11">
        <v>0</v>
      </c>
      <c r="E69" s="13">
        <v>0</v>
      </c>
      <c r="F69" s="11">
        <f t="shared" si="0"/>
        <v>0</v>
      </c>
      <c r="G69" s="13">
        <f t="shared" si="1"/>
        <v>0</v>
      </c>
      <c r="H69" s="13">
        <f t="shared" si="2"/>
        <v>0</v>
      </c>
      <c r="I69" s="11">
        <v>0</v>
      </c>
      <c r="J69" s="13">
        <v>0</v>
      </c>
      <c r="K69" s="11">
        <v>0</v>
      </c>
      <c r="L69" s="13">
        <v>0</v>
      </c>
      <c r="M69" s="11">
        <v>197</v>
      </c>
      <c r="N69" s="13">
        <v>4</v>
      </c>
      <c r="O69" s="11">
        <f t="shared" si="3"/>
        <v>197</v>
      </c>
      <c r="P69" s="13">
        <f t="shared" si="4"/>
        <v>4</v>
      </c>
      <c r="Q69" s="13">
        <f t="shared" si="5"/>
        <v>201</v>
      </c>
      <c r="R69" s="11">
        <f t="shared" si="6"/>
        <v>197</v>
      </c>
      <c r="S69" s="13">
        <f t="shared" si="7"/>
        <v>4</v>
      </c>
      <c r="T69" s="13">
        <f t="shared" si="8"/>
        <v>201</v>
      </c>
    </row>
    <row r="70" spans="1:20" ht="12.75">
      <c r="A70" s="155" t="s">
        <v>295</v>
      </c>
      <c r="B70" s="11">
        <v>0</v>
      </c>
      <c r="C70" s="13">
        <v>0</v>
      </c>
      <c r="D70" s="11">
        <v>0</v>
      </c>
      <c r="E70" s="13">
        <v>0</v>
      </c>
      <c r="F70" s="11">
        <f t="shared" si="0"/>
        <v>0</v>
      </c>
      <c r="G70" s="13">
        <f t="shared" si="1"/>
        <v>0</v>
      </c>
      <c r="H70" s="13">
        <f t="shared" si="2"/>
        <v>0</v>
      </c>
      <c r="I70" s="11">
        <v>0</v>
      </c>
      <c r="J70" s="13">
        <v>0</v>
      </c>
      <c r="K70" s="11">
        <v>0</v>
      </c>
      <c r="L70" s="13">
        <v>0</v>
      </c>
      <c r="M70" s="11">
        <v>2</v>
      </c>
      <c r="N70" s="13">
        <v>3</v>
      </c>
      <c r="O70" s="11">
        <f t="shared" si="3"/>
        <v>2</v>
      </c>
      <c r="P70" s="13">
        <f t="shared" si="4"/>
        <v>3</v>
      </c>
      <c r="Q70" s="13">
        <f t="shared" si="5"/>
        <v>5</v>
      </c>
      <c r="R70" s="11">
        <f t="shared" si="6"/>
        <v>2</v>
      </c>
      <c r="S70" s="13">
        <f t="shared" si="7"/>
        <v>3</v>
      </c>
      <c r="T70" s="13">
        <f t="shared" si="8"/>
        <v>5</v>
      </c>
    </row>
    <row r="71" spans="1:20" ht="12.75">
      <c r="A71" s="155" t="s">
        <v>296</v>
      </c>
      <c r="B71" s="11">
        <v>754</v>
      </c>
      <c r="C71" s="13">
        <v>679</v>
      </c>
      <c r="D71" s="11">
        <v>849</v>
      </c>
      <c r="E71" s="13">
        <v>730</v>
      </c>
      <c r="F71" s="11">
        <f t="shared" si="0"/>
        <v>1603</v>
      </c>
      <c r="G71" s="13">
        <f t="shared" si="1"/>
        <v>1409</v>
      </c>
      <c r="H71" s="13">
        <f t="shared" si="2"/>
        <v>3012</v>
      </c>
      <c r="I71" s="11">
        <v>935</v>
      </c>
      <c r="J71" s="13">
        <v>816</v>
      </c>
      <c r="K71" s="11">
        <v>726</v>
      </c>
      <c r="L71" s="13">
        <v>710</v>
      </c>
      <c r="M71" s="11">
        <v>0</v>
      </c>
      <c r="N71" s="13">
        <v>0</v>
      </c>
      <c r="O71" s="11">
        <f t="shared" si="3"/>
        <v>1661</v>
      </c>
      <c r="P71" s="13">
        <f t="shared" si="4"/>
        <v>1526</v>
      </c>
      <c r="Q71" s="13">
        <f t="shared" si="5"/>
        <v>3187</v>
      </c>
      <c r="R71" s="11">
        <f t="shared" si="6"/>
        <v>3264</v>
      </c>
      <c r="S71" s="13">
        <f t="shared" si="7"/>
        <v>2935</v>
      </c>
      <c r="T71" s="13">
        <f t="shared" si="8"/>
        <v>6199</v>
      </c>
    </row>
    <row r="72" spans="1:20" ht="12.75">
      <c r="A72" s="155" t="s">
        <v>297</v>
      </c>
      <c r="B72" s="11">
        <v>0</v>
      </c>
      <c r="C72" s="13">
        <v>0</v>
      </c>
      <c r="D72" s="11">
        <v>0</v>
      </c>
      <c r="E72" s="13">
        <v>0</v>
      </c>
      <c r="F72" s="11">
        <f t="shared" si="0"/>
        <v>0</v>
      </c>
      <c r="G72" s="13">
        <f t="shared" si="1"/>
        <v>0</v>
      </c>
      <c r="H72" s="13">
        <f t="shared" si="2"/>
        <v>0</v>
      </c>
      <c r="I72" s="11">
        <v>0</v>
      </c>
      <c r="J72" s="13">
        <v>0</v>
      </c>
      <c r="K72" s="11">
        <v>0</v>
      </c>
      <c r="L72" s="13">
        <v>0</v>
      </c>
      <c r="M72" s="11">
        <v>430</v>
      </c>
      <c r="N72" s="13">
        <v>553</v>
      </c>
      <c r="O72" s="11">
        <f t="shared" si="3"/>
        <v>430</v>
      </c>
      <c r="P72" s="13">
        <f t="shared" si="4"/>
        <v>553</v>
      </c>
      <c r="Q72" s="13">
        <f t="shared" si="5"/>
        <v>983</v>
      </c>
      <c r="R72" s="11">
        <f t="shared" si="6"/>
        <v>430</v>
      </c>
      <c r="S72" s="13">
        <f t="shared" si="7"/>
        <v>553</v>
      </c>
      <c r="T72" s="13">
        <f t="shared" si="8"/>
        <v>983</v>
      </c>
    </row>
    <row r="73" spans="1:20" ht="12.75">
      <c r="A73" s="155" t="s">
        <v>448</v>
      </c>
      <c r="B73" s="11">
        <v>0</v>
      </c>
      <c r="C73" s="13">
        <v>0</v>
      </c>
      <c r="D73" s="11">
        <v>0</v>
      </c>
      <c r="E73" s="13">
        <v>0</v>
      </c>
      <c r="F73" s="11">
        <f t="shared" si="0"/>
        <v>0</v>
      </c>
      <c r="G73" s="13">
        <f t="shared" si="1"/>
        <v>0</v>
      </c>
      <c r="H73" s="13">
        <f t="shared" si="2"/>
        <v>0</v>
      </c>
      <c r="I73" s="11">
        <v>0</v>
      </c>
      <c r="J73" s="13">
        <v>0</v>
      </c>
      <c r="K73" s="11">
        <v>0</v>
      </c>
      <c r="L73" s="13">
        <v>0</v>
      </c>
      <c r="M73" s="11">
        <v>3</v>
      </c>
      <c r="N73" s="13">
        <v>12</v>
      </c>
      <c r="O73" s="11">
        <f t="shared" si="3"/>
        <v>3</v>
      </c>
      <c r="P73" s="13">
        <f t="shared" si="4"/>
        <v>12</v>
      </c>
      <c r="Q73" s="13">
        <f t="shared" si="5"/>
        <v>15</v>
      </c>
      <c r="R73" s="11">
        <f t="shared" si="6"/>
        <v>3</v>
      </c>
      <c r="S73" s="13">
        <f t="shared" si="7"/>
        <v>12</v>
      </c>
      <c r="T73" s="13">
        <f t="shared" si="8"/>
        <v>15</v>
      </c>
    </row>
    <row r="74" spans="1:20" ht="12.75">
      <c r="A74" s="155" t="s">
        <v>427</v>
      </c>
      <c r="B74" s="11">
        <v>0</v>
      </c>
      <c r="C74" s="13">
        <v>0</v>
      </c>
      <c r="D74" s="11">
        <v>0</v>
      </c>
      <c r="E74" s="13">
        <v>0</v>
      </c>
      <c r="F74" s="11">
        <f t="shared" si="0"/>
        <v>0</v>
      </c>
      <c r="G74" s="13">
        <f t="shared" si="1"/>
        <v>0</v>
      </c>
      <c r="H74" s="13">
        <f t="shared" si="2"/>
        <v>0</v>
      </c>
      <c r="I74" s="11">
        <v>0</v>
      </c>
      <c r="J74" s="13">
        <v>0</v>
      </c>
      <c r="K74" s="11">
        <v>0</v>
      </c>
      <c r="L74" s="13">
        <v>0</v>
      </c>
      <c r="M74" s="11">
        <v>3</v>
      </c>
      <c r="N74" s="13">
        <v>37</v>
      </c>
      <c r="O74" s="11">
        <f t="shared" si="3"/>
        <v>3</v>
      </c>
      <c r="P74" s="13">
        <f t="shared" si="4"/>
        <v>37</v>
      </c>
      <c r="Q74" s="13">
        <f t="shared" si="5"/>
        <v>40</v>
      </c>
      <c r="R74" s="11">
        <f t="shared" si="6"/>
        <v>3</v>
      </c>
      <c r="S74" s="13">
        <f t="shared" si="7"/>
        <v>37</v>
      </c>
      <c r="T74" s="13">
        <f t="shared" si="8"/>
        <v>40</v>
      </c>
    </row>
    <row r="75" spans="1:20" ht="12.75">
      <c r="A75" s="280" t="s">
        <v>298</v>
      </c>
      <c r="B75" s="11">
        <v>0</v>
      </c>
      <c r="C75" s="13">
        <v>0</v>
      </c>
      <c r="D75" s="11">
        <v>0</v>
      </c>
      <c r="E75" s="13">
        <v>0</v>
      </c>
      <c r="F75" s="11">
        <f t="shared" si="0"/>
        <v>0</v>
      </c>
      <c r="G75" s="13">
        <f t="shared" si="1"/>
        <v>0</v>
      </c>
      <c r="H75" s="13">
        <f t="shared" si="2"/>
        <v>0</v>
      </c>
      <c r="I75" s="11">
        <v>0</v>
      </c>
      <c r="J75" s="13">
        <v>0</v>
      </c>
      <c r="K75" s="11">
        <v>0</v>
      </c>
      <c r="L75" s="13">
        <v>0</v>
      </c>
      <c r="M75" s="11">
        <v>36</v>
      </c>
      <c r="N75" s="13">
        <v>581</v>
      </c>
      <c r="O75" s="11">
        <f t="shared" si="3"/>
        <v>36</v>
      </c>
      <c r="P75" s="13">
        <f t="shared" si="4"/>
        <v>581</v>
      </c>
      <c r="Q75" s="13">
        <f t="shared" si="5"/>
        <v>617</v>
      </c>
      <c r="R75" s="11">
        <f t="shared" si="6"/>
        <v>36</v>
      </c>
      <c r="S75" s="13">
        <f t="shared" si="7"/>
        <v>581</v>
      </c>
      <c r="T75" s="13">
        <f t="shared" si="8"/>
        <v>617</v>
      </c>
    </row>
    <row r="76" spans="1:20" ht="12.75">
      <c r="A76" s="155" t="s">
        <v>299</v>
      </c>
      <c r="B76" s="11">
        <v>0</v>
      </c>
      <c r="C76" s="13">
        <v>0</v>
      </c>
      <c r="D76" s="11">
        <v>0</v>
      </c>
      <c r="E76" s="13">
        <v>0</v>
      </c>
      <c r="F76" s="11">
        <f t="shared" si="0"/>
        <v>0</v>
      </c>
      <c r="G76" s="13">
        <f t="shared" si="1"/>
        <v>0</v>
      </c>
      <c r="H76" s="13">
        <f t="shared" si="2"/>
        <v>0</v>
      </c>
      <c r="I76" s="11">
        <v>49</v>
      </c>
      <c r="J76" s="13">
        <v>1</v>
      </c>
      <c r="K76" s="11">
        <v>37</v>
      </c>
      <c r="L76" s="13">
        <v>0</v>
      </c>
      <c r="M76" s="11">
        <v>0</v>
      </c>
      <c r="N76" s="13">
        <v>0</v>
      </c>
      <c r="O76" s="11">
        <f t="shared" si="3"/>
        <v>86</v>
      </c>
      <c r="P76" s="13">
        <f t="shared" si="4"/>
        <v>1</v>
      </c>
      <c r="Q76" s="13">
        <f t="shared" si="5"/>
        <v>87</v>
      </c>
      <c r="R76" s="11">
        <f t="shared" si="6"/>
        <v>86</v>
      </c>
      <c r="S76" s="13">
        <f t="shared" si="7"/>
        <v>1</v>
      </c>
      <c r="T76" s="13">
        <f t="shared" si="8"/>
        <v>87</v>
      </c>
    </row>
    <row r="77" spans="1:20" ht="12.75">
      <c r="A77" s="155" t="s">
        <v>300</v>
      </c>
      <c r="B77" s="11">
        <v>0</v>
      </c>
      <c r="C77" s="13">
        <v>0</v>
      </c>
      <c r="D77" s="11">
        <v>0</v>
      </c>
      <c r="E77" s="13">
        <v>0</v>
      </c>
      <c r="F77" s="11">
        <f t="shared" si="0"/>
        <v>0</v>
      </c>
      <c r="G77" s="13">
        <f t="shared" si="1"/>
        <v>0</v>
      </c>
      <c r="H77" s="13">
        <f t="shared" si="2"/>
        <v>0</v>
      </c>
      <c r="I77" s="11">
        <v>0</v>
      </c>
      <c r="J77" s="13">
        <v>0</v>
      </c>
      <c r="K77" s="11">
        <v>0</v>
      </c>
      <c r="L77" s="13">
        <v>0</v>
      </c>
      <c r="M77" s="11">
        <v>29</v>
      </c>
      <c r="N77" s="13">
        <v>0</v>
      </c>
      <c r="O77" s="11">
        <f t="shared" si="3"/>
        <v>29</v>
      </c>
      <c r="P77" s="13">
        <f t="shared" si="4"/>
        <v>0</v>
      </c>
      <c r="Q77" s="13">
        <f t="shared" si="5"/>
        <v>29</v>
      </c>
      <c r="R77" s="11">
        <f t="shared" si="6"/>
        <v>29</v>
      </c>
      <c r="S77" s="13">
        <f t="shared" si="7"/>
        <v>0</v>
      </c>
      <c r="T77" s="13">
        <f t="shared" si="8"/>
        <v>29</v>
      </c>
    </row>
    <row r="78" spans="1:20" ht="12.75">
      <c r="A78" s="280" t="s">
        <v>301</v>
      </c>
      <c r="B78" s="11">
        <v>0</v>
      </c>
      <c r="C78" s="13">
        <v>0</v>
      </c>
      <c r="D78" s="11">
        <v>0</v>
      </c>
      <c r="E78" s="13">
        <v>0</v>
      </c>
      <c r="F78" s="11">
        <f t="shared" si="0"/>
        <v>0</v>
      </c>
      <c r="G78" s="13">
        <f t="shared" si="1"/>
        <v>0</v>
      </c>
      <c r="H78" s="13">
        <f t="shared" si="2"/>
        <v>0</v>
      </c>
      <c r="I78" s="11">
        <v>0</v>
      </c>
      <c r="J78" s="13">
        <v>0</v>
      </c>
      <c r="K78" s="11">
        <v>0</v>
      </c>
      <c r="L78" s="13">
        <v>0</v>
      </c>
      <c r="M78" s="11">
        <v>16</v>
      </c>
      <c r="N78" s="13">
        <v>0</v>
      </c>
      <c r="O78" s="11">
        <f t="shared" si="3"/>
        <v>16</v>
      </c>
      <c r="P78" s="13">
        <f t="shared" si="4"/>
        <v>0</v>
      </c>
      <c r="Q78" s="13">
        <f t="shared" si="5"/>
        <v>16</v>
      </c>
      <c r="R78" s="11">
        <f t="shared" si="6"/>
        <v>16</v>
      </c>
      <c r="S78" s="13">
        <f t="shared" si="7"/>
        <v>0</v>
      </c>
      <c r="T78" s="13">
        <f t="shared" si="8"/>
        <v>16</v>
      </c>
    </row>
    <row r="79" spans="1:20" ht="12.75">
      <c r="A79" s="280" t="s">
        <v>302</v>
      </c>
      <c r="B79" s="11">
        <v>0</v>
      </c>
      <c r="C79" s="13">
        <v>0</v>
      </c>
      <c r="D79" s="11">
        <v>0</v>
      </c>
      <c r="E79" s="13">
        <v>0</v>
      </c>
      <c r="F79" s="11">
        <f t="shared" si="0"/>
        <v>0</v>
      </c>
      <c r="G79" s="13">
        <f t="shared" si="1"/>
        <v>0</v>
      </c>
      <c r="H79" s="13">
        <f t="shared" si="2"/>
        <v>0</v>
      </c>
      <c r="I79" s="11">
        <v>84</v>
      </c>
      <c r="J79" s="13">
        <v>31</v>
      </c>
      <c r="K79" s="11">
        <v>64</v>
      </c>
      <c r="L79" s="13">
        <v>32</v>
      </c>
      <c r="M79" s="11">
        <v>0</v>
      </c>
      <c r="N79" s="13">
        <v>0</v>
      </c>
      <c r="O79" s="11">
        <f t="shared" si="3"/>
        <v>148</v>
      </c>
      <c r="P79" s="13">
        <f t="shared" si="4"/>
        <v>63</v>
      </c>
      <c r="Q79" s="13">
        <f t="shared" si="5"/>
        <v>211</v>
      </c>
      <c r="R79" s="11">
        <f t="shared" si="6"/>
        <v>148</v>
      </c>
      <c r="S79" s="13">
        <f t="shared" si="7"/>
        <v>63</v>
      </c>
      <c r="T79" s="13">
        <f t="shared" si="8"/>
        <v>211</v>
      </c>
    </row>
    <row r="80" spans="1:20" ht="12.75">
      <c r="A80" s="280" t="s">
        <v>303</v>
      </c>
      <c r="B80" s="11">
        <v>0</v>
      </c>
      <c r="C80" s="13">
        <v>0</v>
      </c>
      <c r="D80" s="11">
        <v>0</v>
      </c>
      <c r="E80" s="13">
        <v>0</v>
      </c>
      <c r="F80" s="11">
        <f t="shared" si="0"/>
        <v>0</v>
      </c>
      <c r="G80" s="13">
        <f t="shared" si="1"/>
        <v>0</v>
      </c>
      <c r="H80" s="13">
        <f t="shared" si="2"/>
        <v>0</v>
      </c>
      <c r="I80" s="11">
        <v>465</v>
      </c>
      <c r="J80" s="13">
        <v>7</v>
      </c>
      <c r="K80" s="11">
        <v>393</v>
      </c>
      <c r="L80" s="13">
        <v>7</v>
      </c>
      <c r="M80" s="11">
        <v>0</v>
      </c>
      <c r="N80" s="13">
        <v>0</v>
      </c>
      <c r="O80" s="11">
        <f t="shared" si="3"/>
        <v>858</v>
      </c>
      <c r="P80" s="13">
        <f t="shared" si="4"/>
        <v>14</v>
      </c>
      <c r="Q80" s="13">
        <f t="shared" si="5"/>
        <v>872</v>
      </c>
      <c r="R80" s="11">
        <f t="shared" si="6"/>
        <v>858</v>
      </c>
      <c r="S80" s="13">
        <f t="shared" si="7"/>
        <v>14</v>
      </c>
      <c r="T80" s="13">
        <f t="shared" si="8"/>
        <v>872</v>
      </c>
    </row>
    <row r="81" spans="1:20" ht="12.75">
      <c r="A81" s="155" t="s">
        <v>428</v>
      </c>
      <c r="B81" s="11">
        <v>0</v>
      </c>
      <c r="C81" s="13">
        <v>0</v>
      </c>
      <c r="D81" s="11">
        <v>0</v>
      </c>
      <c r="E81" s="13">
        <v>0</v>
      </c>
      <c r="F81" s="11">
        <f t="shared" si="0"/>
        <v>0</v>
      </c>
      <c r="G81" s="13">
        <f t="shared" si="1"/>
        <v>0</v>
      </c>
      <c r="H81" s="13">
        <f t="shared" si="2"/>
        <v>0</v>
      </c>
      <c r="I81" s="11">
        <v>0</v>
      </c>
      <c r="J81" s="13">
        <v>0</v>
      </c>
      <c r="K81" s="11">
        <v>4</v>
      </c>
      <c r="L81" s="13">
        <v>0</v>
      </c>
      <c r="M81" s="11">
        <v>0</v>
      </c>
      <c r="N81" s="13">
        <v>0</v>
      </c>
      <c r="O81" s="11">
        <f t="shared" si="3"/>
        <v>4</v>
      </c>
      <c r="P81" s="13">
        <f t="shared" si="4"/>
        <v>0</v>
      </c>
      <c r="Q81" s="13">
        <f t="shared" si="5"/>
        <v>4</v>
      </c>
      <c r="R81" s="11">
        <f t="shared" si="6"/>
        <v>4</v>
      </c>
      <c r="S81" s="13">
        <f t="shared" si="7"/>
        <v>0</v>
      </c>
      <c r="T81" s="13">
        <f t="shared" si="8"/>
        <v>4</v>
      </c>
    </row>
    <row r="82" spans="1:20" ht="12.75">
      <c r="A82" s="280" t="s">
        <v>465</v>
      </c>
      <c r="B82" s="11">
        <v>0</v>
      </c>
      <c r="C82" s="13">
        <v>0</v>
      </c>
      <c r="D82" s="11">
        <v>0</v>
      </c>
      <c r="E82" s="13">
        <v>0</v>
      </c>
      <c r="F82" s="11">
        <f t="shared" si="0"/>
        <v>0</v>
      </c>
      <c r="G82" s="13">
        <f t="shared" si="1"/>
        <v>0</v>
      </c>
      <c r="H82" s="13">
        <f t="shared" si="2"/>
        <v>0</v>
      </c>
      <c r="I82" s="11">
        <v>0</v>
      </c>
      <c r="J82" s="13">
        <v>0</v>
      </c>
      <c r="K82" s="11">
        <v>0</v>
      </c>
      <c r="L82" s="13">
        <v>0</v>
      </c>
      <c r="M82" s="11">
        <v>8</v>
      </c>
      <c r="N82" s="13">
        <v>0</v>
      </c>
      <c r="O82" s="11">
        <f t="shared" si="3"/>
        <v>8</v>
      </c>
      <c r="P82" s="13">
        <f t="shared" si="4"/>
        <v>0</v>
      </c>
      <c r="Q82" s="13">
        <f t="shared" si="5"/>
        <v>8</v>
      </c>
      <c r="R82" s="11">
        <f t="shared" si="6"/>
        <v>8</v>
      </c>
      <c r="S82" s="13">
        <f t="shared" si="7"/>
        <v>0</v>
      </c>
      <c r="T82" s="13">
        <f t="shared" si="8"/>
        <v>8</v>
      </c>
    </row>
    <row r="83" spans="1:20" ht="12.75">
      <c r="A83" s="155" t="s">
        <v>304</v>
      </c>
      <c r="B83" s="11">
        <v>0</v>
      </c>
      <c r="C83" s="13">
        <v>0</v>
      </c>
      <c r="D83" s="11">
        <v>0</v>
      </c>
      <c r="E83" s="13">
        <v>0</v>
      </c>
      <c r="F83" s="11">
        <f aca="true" t="shared" si="18" ref="F83:F130">SUM(B83,D83)</f>
        <v>0</v>
      </c>
      <c r="G83" s="13">
        <f aca="true" t="shared" si="19" ref="G83:G130">SUM(C83,E83)</f>
        <v>0</v>
      </c>
      <c r="H83" s="13">
        <f aca="true" t="shared" si="20" ref="H83:H130">SUM(F83:G83)</f>
        <v>0</v>
      </c>
      <c r="I83" s="11">
        <v>0</v>
      </c>
      <c r="J83" s="13">
        <v>0</v>
      </c>
      <c r="K83" s="11">
        <v>0</v>
      </c>
      <c r="L83" s="13">
        <v>0</v>
      </c>
      <c r="M83" s="11">
        <v>83</v>
      </c>
      <c r="N83" s="13">
        <v>20</v>
      </c>
      <c r="O83" s="11">
        <f aca="true" t="shared" si="21" ref="O83:O129">SUM(M83,K83,I83)</f>
        <v>83</v>
      </c>
      <c r="P83" s="13">
        <f aca="true" t="shared" si="22" ref="P83:P129">SUM(N83,L83,J83)</f>
        <v>20</v>
      </c>
      <c r="Q83" s="13">
        <f aca="true" t="shared" si="23" ref="Q83:Q129">SUM(O83:P83)</f>
        <v>103</v>
      </c>
      <c r="R83" s="11">
        <f aca="true" t="shared" si="24" ref="R83:R129">SUM(O83,F83)</f>
        <v>83</v>
      </c>
      <c r="S83" s="13">
        <f aca="true" t="shared" si="25" ref="S83:S129">SUM(P83,G83)</f>
        <v>20</v>
      </c>
      <c r="T83" s="13">
        <f aca="true" t="shared" si="26" ref="T83:T129">SUM(Q83,H83)</f>
        <v>103</v>
      </c>
    </row>
    <row r="84" spans="1:20" ht="12.75">
      <c r="A84" s="155" t="s">
        <v>551</v>
      </c>
      <c r="B84" s="11">
        <v>0</v>
      </c>
      <c r="C84" s="13">
        <v>0</v>
      </c>
      <c r="D84" s="11">
        <v>0</v>
      </c>
      <c r="E84" s="13">
        <v>0</v>
      </c>
      <c r="F84" s="11">
        <f t="shared" si="18"/>
        <v>0</v>
      </c>
      <c r="G84" s="13">
        <f t="shared" si="19"/>
        <v>0</v>
      </c>
      <c r="H84" s="13">
        <f t="shared" si="20"/>
        <v>0</v>
      </c>
      <c r="I84" s="11">
        <v>0</v>
      </c>
      <c r="J84" s="13">
        <v>0</v>
      </c>
      <c r="K84" s="11">
        <v>0</v>
      </c>
      <c r="L84" s="13">
        <v>0</v>
      </c>
      <c r="M84" s="11">
        <v>5</v>
      </c>
      <c r="N84" s="13">
        <v>0</v>
      </c>
      <c r="O84" s="11">
        <f t="shared" si="21"/>
        <v>5</v>
      </c>
      <c r="P84" s="13">
        <f t="shared" si="22"/>
        <v>0</v>
      </c>
      <c r="Q84" s="13">
        <f t="shared" si="23"/>
        <v>5</v>
      </c>
      <c r="R84" s="11">
        <f t="shared" si="24"/>
        <v>5</v>
      </c>
      <c r="S84" s="13">
        <f t="shared" si="25"/>
        <v>0</v>
      </c>
      <c r="T84" s="13">
        <f t="shared" si="26"/>
        <v>5</v>
      </c>
    </row>
    <row r="85" spans="1:20" ht="12.75">
      <c r="A85" s="155" t="s">
        <v>450</v>
      </c>
      <c r="B85" s="11">
        <v>0</v>
      </c>
      <c r="C85" s="13">
        <v>0</v>
      </c>
      <c r="D85" s="11">
        <v>0</v>
      </c>
      <c r="E85" s="13">
        <v>0</v>
      </c>
      <c r="F85" s="11">
        <f t="shared" si="18"/>
        <v>0</v>
      </c>
      <c r="G85" s="13">
        <f t="shared" si="19"/>
        <v>0</v>
      </c>
      <c r="H85" s="13">
        <f t="shared" si="20"/>
        <v>0</v>
      </c>
      <c r="I85" s="11">
        <v>2</v>
      </c>
      <c r="J85" s="13">
        <v>2</v>
      </c>
      <c r="K85" s="11">
        <v>1</v>
      </c>
      <c r="L85" s="13">
        <v>0</v>
      </c>
      <c r="M85" s="11">
        <v>0</v>
      </c>
      <c r="N85" s="13">
        <v>0</v>
      </c>
      <c r="O85" s="11">
        <f t="shared" si="21"/>
        <v>3</v>
      </c>
      <c r="P85" s="13">
        <f t="shared" si="22"/>
        <v>2</v>
      </c>
      <c r="Q85" s="13">
        <f t="shared" si="23"/>
        <v>5</v>
      </c>
      <c r="R85" s="11">
        <f t="shared" si="24"/>
        <v>3</v>
      </c>
      <c r="S85" s="13">
        <f t="shared" si="25"/>
        <v>2</v>
      </c>
      <c r="T85" s="13">
        <f t="shared" si="26"/>
        <v>5</v>
      </c>
    </row>
    <row r="86" spans="1:20" ht="12.75">
      <c r="A86" s="155" t="s">
        <v>305</v>
      </c>
      <c r="B86" s="11">
        <v>0</v>
      </c>
      <c r="C86" s="13">
        <v>0</v>
      </c>
      <c r="D86" s="11">
        <v>0</v>
      </c>
      <c r="E86" s="13">
        <v>0</v>
      </c>
      <c r="F86" s="11">
        <f t="shared" si="18"/>
        <v>0</v>
      </c>
      <c r="G86" s="13">
        <f t="shared" si="19"/>
        <v>0</v>
      </c>
      <c r="H86" s="13">
        <f t="shared" si="20"/>
        <v>0</v>
      </c>
      <c r="I86" s="11">
        <v>0</v>
      </c>
      <c r="J86" s="13">
        <v>0</v>
      </c>
      <c r="K86" s="11">
        <v>0</v>
      </c>
      <c r="L86" s="13">
        <v>0</v>
      </c>
      <c r="M86" s="11">
        <v>0</v>
      </c>
      <c r="N86" s="13">
        <v>3</v>
      </c>
      <c r="O86" s="11">
        <f t="shared" si="21"/>
        <v>0</v>
      </c>
      <c r="P86" s="13">
        <f t="shared" si="22"/>
        <v>3</v>
      </c>
      <c r="Q86" s="13">
        <f t="shared" si="23"/>
        <v>3</v>
      </c>
      <c r="R86" s="11">
        <f t="shared" si="24"/>
        <v>0</v>
      </c>
      <c r="S86" s="13">
        <f t="shared" si="25"/>
        <v>3</v>
      </c>
      <c r="T86" s="13">
        <f t="shared" si="26"/>
        <v>3</v>
      </c>
    </row>
    <row r="87" spans="1:20" ht="12.75">
      <c r="A87" s="155" t="s">
        <v>306</v>
      </c>
      <c r="B87" s="11">
        <v>0</v>
      </c>
      <c r="C87" s="13">
        <v>0</v>
      </c>
      <c r="D87" s="11">
        <v>0</v>
      </c>
      <c r="E87" s="13">
        <v>0</v>
      </c>
      <c r="F87" s="11">
        <f t="shared" si="18"/>
        <v>0</v>
      </c>
      <c r="G87" s="13">
        <f t="shared" si="19"/>
        <v>0</v>
      </c>
      <c r="H87" s="13">
        <f t="shared" si="20"/>
        <v>0</v>
      </c>
      <c r="I87" s="11">
        <v>0</v>
      </c>
      <c r="J87" s="13">
        <v>0</v>
      </c>
      <c r="K87" s="11">
        <v>0</v>
      </c>
      <c r="L87" s="13">
        <v>0</v>
      </c>
      <c r="M87" s="11">
        <v>5</v>
      </c>
      <c r="N87" s="13">
        <v>0</v>
      </c>
      <c r="O87" s="11">
        <f t="shared" si="21"/>
        <v>5</v>
      </c>
      <c r="P87" s="13">
        <f t="shared" si="22"/>
        <v>0</v>
      </c>
      <c r="Q87" s="13">
        <f t="shared" si="23"/>
        <v>5</v>
      </c>
      <c r="R87" s="11">
        <f t="shared" si="24"/>
        <v>5</v>
      </c>
      <c r="S87" s="13">
        <f t="shared" si="25"/>
        <v>0</v>
      </c>
      <c r="T87" s="13">
        <f t="shared" si="26"/>
        <v>5</v>
      </c>
    </row>
    <row r="88" spans="1:20" ht="26.25">
      <c r="A88" s="280" t="s">
        <v>584</v>
      </c>
      <c r="B88" s="11">
        <v>0</v>
      </c>
      <c r="C88" s="13">
        <v>0</v>
      </c>
      <c r="D88" s="11">
        <v>0</v>
      </c>
      <c r="E88" s="13">
        <v>0</v>
      </c>
      <c r="F88" s="11">
        <f t="shared" si="18"/>
        <v>0</v>
      </c>
      <c r="G88" s="13">
        <f t="shared" si="19"/>
        <v>0</v>
      </c>
      <c r="H88" s="13">
        <f t="shared" si="20"/>
        <v>0</v>
      </c>
      <c r="I88" s="11">
        <v>0</v>
      </c>
      <c r="J88" s="13">
        <v>0</v>
      </c>
      <c r="K88" s="11">
        <v>0</v>
      </c>
      <c r="L88" s="13">
        <v>0</v>
      </c>
      <c r="M88" s="11">
        <v>6</v>
      </c>
      <c r="N88" s="13">
        <v>1</v>
      </c>
      <c r="O88" s="11">
        <f t="shared" si="21"/>
        <v>6</v>
      </c>
      <c r="P88" s="13">
        <f t="shared" si="22"/>
        <v>1</v>
      </c>
      <c r="Q88" s="13">
        <f t="shared" si="23"/>
        <v>7</v>
      </c>
      <c r="R88" s="11">
        <f t="shared" si="24"/>
        <v>6</v>
      </c>
      <c r="S88" s="13">
        <f t="shared" si="25"/>
        <v>1</v>
      </c>
      <c r="T88" s="13">
        <f t="shared" si="26"/>
        <v>7</v>
      </c>
    </row>
    <row r="89" spans="1:20" ht="12.75">
      <c r="A89" s="155" t="s">
        <v>307</v>
      </c>
      <c r="B89" s="11">
        <v>0</v>
      </c>
      <c r="C89" s="13">
        <v>0</v>
      </c>
      <c r="D89" s="11">
        <v>0</v>
      </c>
      <c r="E89" s="13">
        <v>0</v>
      </c>
      <c r="F89" s="11">
        <f t="shared" si="18"/>
        <v>0</v>
      </c>
      <c r="G89" s="13">
        <f t="shared" si="19"/>
        <v>0</v>
      </c>
      <c r="H89" s="13">
        <f t="shared" si="20"/>
        <v>0</v>
      </c>
      <c r="I89" s="11">
        <v>34</v>
      </c>
      <c r="J89" s="13">
        <v>0</v>
      </c>
      <c r="K89" s="11">
        <v>30</v>
      </c>
      <c r="L89" s="13">
        <v>1</v>
      </c>
      <c r="M89" s="11">
        <v>0</v>
      </c>
      <c r="N89" s="13">
        <v>0</v>
      </c>
      <c r="O89" s="11">
        <f t="shared" si="21"/>
        <v>64</v>
      </c>
      <c r="P89" s="13">
        <f t="shared" si="22"/>
        <v>1</v>
      </c>
      <c r="Q89" s="13">
        <f t="shared" si="23"/>
        <v>65</v>
      </c>
      <c r="R89" s="11">
        <f t="shared" si="24"/>
        <v>64</v>
      </c>
      <c r="S89" s="13">
        <f t="shared" si="25"/>
        <v>1</v>
      </c>
      <c r="T89" s="13">
        <f t="shared" si="26"/>
        <v>65</v>
      </c>
    </row>
    <row r="90" spans="1:20" ht="12.75">
      <c r="A90" s="155" t="s">
        <v>308</v>
      </c>
      <c r="B90" s="11">
        <v>0</v>
      </c>
      <c r="C90" s="13">
        <v>0</v>
      </c>
      <c r="D90" s="11">
        <v>0</v>
      </c>
      <c r="E90" s="13">
        <v>0</v>
      </c>
      <c r="F90" s="11">
        <f t="shared" si="18"/>
        <v>0</v>
      </c>
      <c r="G90" s="13">
        <f t="shared" si="19"/>
        <v>0</v>
      </c>
      <c r="H90" s="13">
        <f t="shared" si="20"/>
        <v>0</v>
      </c>
      <c r="I90" s="11">
        <v>0</v>
      </c>
      <c r="J90" s="13">
        <v>0</v>
      </c>
      <c r="K90" s="11">
        <v>0</v>
      </c>
      <c r="L90" s="13">
        <v>0</v>
      </c>
      <c r="M90" s="11">
        <v>13</v>
      </c>
      <c r="N90" s="13">
        <v>0</v>
      </c>
      <c r="O90" s="11">
        <f t="shared" si="21"/>
        <v>13</v>
      </c>
      <c r="P90" s="13">
        <f t="shared" si="22"/>
        <v>0</v>
      </c>
      <c r="Q90" s="13">
        <f t="shared" si="23"/>
        <v>13</v>
      </c>
      <c r="R90" s="11">
        <f t="shared" si="24"/>
        <v>13</v>
      </c>
      <c r="S90" s="13">
        <f t="shared" si="25"/>
        <v>0</v>
      </c>
      <c r="T90" s="13">
        <f t="shared" si="26"/>
        <v>13</v>
      </c>
    </row>
    <row r="91" spans="1:20" ht="12.75">
      <c r="A91" s="155" t="s">
        <v>309</v>
      </c>
      <c r="B91" s="11">
        <v>0</v>
      </c>
      <c r="C91" s="13">
        <v>0</v>
      </c>
      <c r="D91" s="11">
        <v>0</v>
      </c>
      <c r="E91" s="13">
        <v>0</v>
      </c>
      <c r="F91" s="11">
        <f t="shared" si="18"/>
        <v>0</v>
      </c>
      <c r="G91" s="13">
        <f t="shared" si="19"/>
        <v>0</v>
      </c>
      <c r="H91" s="13">
        <f t="shared" si="20"/>
        <v>0</v>
      </c>
      <c r="I91" s="11">
        <v>0</v>
      </c>
      <c r="J91" s="13">
        <v>0</v>
      </c>
      <c r="K91" s="11">
        <v>0</v>
      </c>
      <c r="L91" s="13">
        <v>0</v>
      </c>
      <c r="M91" s="11">
        <v>25</v>
      </c>
      <c r="N91" s="13">
        <v>4</v>
      </c>
      <c r="O91" s="11">
        <f t="shared" si="21"/>
        <v>25</v>
      </c>
      <c r="P91" s="13">
        <f t="shared" si="22"/>
        <v>4</v>
      </c>
      <c r="Q91" s="13">
        <f t="shared" si="23"/>
        <v>29</v>
      </c>
      <c r="R91" s="11">
        <f t="shared" si="24"/>
        <v>25</v>
      </c>
      <c r="S91" s="13">
        <f t="shared" si="25"/>
        <v>4</v>
      </c>
      <c r="T91" s="13">
        <f t="shared" si="26"/>
        <v>29</v>
      </c>
    </row>
    <row r="92" spans="1:20" ht="12.75">
      <c r="A92" s="155" t="s">
        <v>310</v>
      </c>
      <c r="B92" s="11">
        <v>0</v>
      </c>
      <c r="C92" s="13">
        <v>0</v>
      </c>
      <c r="D92" s="11">
        <v>0</v>
      </c>
      <c r="E92" s="13">
        <v>0</v>
      </c>
      <c r="F92" s="11">
        <f t="shared" si="18"/>
        <v>0</v>
      </c>
      <c r="G92" s="13">
        <f t="shared" si="19"/>
        <v>0</v>
      </c>
      <c r="H92" s="13">
        <f t="shared" si="20"/>
        <v>0</v>
      </c>
      <c r="I92" s="11">
        <v>0</v>
      </c>
      <c r="J92" s="13">
        <v>0</v>
      </c>
      <c r="K92" s="11">
        <v>0</v>
      </c>
      <c r="L92" s="13">
        <v>0</v>
      </c>
      <c r="M92" s="11">
        <v>7</v>
      </c>
      <c r="N92" s="13">
        <v>1</v>
      </c>
      <c r="O92" s="11">
        <f t="shared" si="21"/>
        <v>7</v>
      </c>
      <c r="P92" s="13">
        <f t="shared" si="22"/>
        <v>1</v>
      </c>
      <c r="Q92" s="13">
        <f t="shared" si="23"/>
        <v>8</v>
      </c>
      <c r="R92" s="11">
        <f t="shared" si="24"/>
        <v>7</v>
      </c>
      <c r="S92" s="13">
        <f t="shared" si="25"/>
        <v>1</v>
      </c>
      <c r="T92" s="13">
        <f t="shared" si="26"/>
        <v>8</v>
      </c>
    </row>
    <row r="93" spans="1:20" ht="12.75">
      <c r="A93" s="155" t="s">
        <v>552</v>
      </c>
      <c r="B93" s="11">
        <v>0</v>
      </c>
      <c r="C93" s="13">
        <v>0</v>
      </c>
      <c r="D93" s="11">
        <v>0</v>
      </c>
      <c r="E93" s="13">
        <v>0</v>
      </c>
      <c r="F93" s="11">
        <f t="shared" si="18"/>
        <v>0</v>
      </c>
      <c r="G93" s="13">
        <f t="shared" si="19"/>
        <v>0</v>
      </c>
      <c r="H93" s="13">
        <f t="shared" si="20"/>
        <v>0</v>
      </c>
      <c r="I93" s="11">
        <v>0</v>
      </c>
      <c r="J93" s="13">
        <v>1</v>
      </c>
      <c r="K93" s="11">
        <v>0</v>
      </c>
      <c r="L93" s="13">
        <v>0</v>
      </c>
      <c r="M93" s="11">
        <v>0</v>
      </c>
      <c r="N93" s="13">
        <v>0</v>
      </c>
      <c r="O93" s="11">
        <f t="shared" si="21"/>
        <v>0</v>
      </c>
      <c r="P93" s="13">
        <f t="shared" si="22"/>
        <v>1</v>
      </c>
      <c r="Q93" s="13">
        <f t="shared" si="23"/>
        <v>1</v>
      </c>
      <c r="R93" s="11">
        <f t="shared" si="24"/>
        <v>0</v>
      </c>
      <c r="S93" s="13">
        <f t="shared" si="25"/>
        <v>1</v>
      </c>
      <c r="T93" s="13">
        <f t="shared" si="26"/>
        <v>1</v>
      </c>
    </row>
    <row r="94" spans="1:20" ht="12.75">
      <c r="A94" s="155" t="s">
        <v>311</v>
      </c>
      <c r="B94" s="11">
        <v>21</v>
      </c>
      <c r="C94" s="13">
        <v>179</v>
      </c>
      <c r="D94" s="11">
        <v>11</v>
      </c>
      <c r="E94" s="13">
        <v>175</v>
      </c>
      <c r="F94" s="11">
        <f t="shared" si="18"/>
        <v>32</v>
      </c>
      <c r="G94" s="13">
        <f t="shared" si="19"/>
        <v>354</v>
      </c>
      <c r="H94" s="13">
        <f t="shared" si="20"/>
        <v>386</v>
      </c>
      <c r="I94" s="11">
        <v>0</v>
      </c>
      <c r="J94" s="13">
        <v>0</v>
      </c>
      <c r="K94" s="11">
        <v>0</v>
      </c>
      <c r="L94" s="13">
        <v>0</v>
      </c>
      <c r="M94" s="11">
        <v>0</v>
      </c>
      <c r="N94" s="13">
        <v>0</v>
      </c>
      <c r="O94" s="11">
        <f t="shared" si="21"/>
        <v>0</v>
      </c>
      <c r="P94" s="13">
        <f t="shared" si="22"/>
        <v>0</v>
      </c>
      <c r="Q94" s="13">
        <f t="shared" si="23"/>
        <v>0</v>
      </c>
      <c r="R94" s="11">
        <f t="shared" si="24"/>
        <v>32</v>
      </c>
      <c r="S94" s="13">
        <f t="shared" si="25"/>
        <v>354</v>
      </c>
      <c r="T94" s="13">
        <f t="shared" si="26"/>
        <v>386</v>
      </c>
    </row>
    <row r="95" spans="1:20" ht="12.75">
      <c r="A95" s="155" t="s">
        <v>312</v>
      </c>
      <c r="B95" s="11">
        <v>0</v>
      </c>
      <c r="C95" s="13">
        <v>0</v>
      </c>
      <c r="D95" s="11">
        <v>0</v>
      </c>
      <c r="E95" s="13">
        <v>0</v>
      </c>
      <c r="F95" s="11">
        <f t="shared" si="18"/>
        <v>0</v>
      </c>
      <c r="G95" s="13">
        <f t="shared" si="19"/>
        <v>0</v>
      </c>
      <c r="H95" s="13">
        <f t="shared" si="20"/>
        <v>0</v>
      </c>
      <c r="I95" s="11">
        <v>17</v>
      </c>
      <c r="J95" s="13">
        <v>173</v>
      </c>
      <c r="K95" s="11">
        <v>8</v>
      </c>
      <c r="L95" s="13">
        <v>139</v>
      </c>
      <c r="M95" s="11">
        <v>0</v>
      </c>
      <c r="N95" s="13">
        <v>0</v>
      </c>
      <c r="O95" s="11">
        <f t="shared" si="21"/>
        <v>25</v>
      </c>
      <c r="P95" s="13">
        <f t="shared" si="22"/>
        <v>312</v>
      </c>
      <c r="Q95" s="13">
        <f t="shared" si="23"/>
        <v>337</v>
      </c>
      <c r="R95" s="11">
        <f t="shared" si="24"/>
        <v>25</v>
      </c>
      <c r="S95" s="13">
        <f t="shared" si="25"/>
        <v>312</v>
      </c>
      <c r="T95" s="13">
        <f t="shared" si="26"/>
        <v>337</v>
      </c>
    </row>
    <row r="96" spans="1:20" ht="12.75">
      <c r="A96" s="155" t="s">
        <v>313</v>
      </c>
      <c r="B96" s="11">
        <v>0</v>
      </c>
      <c r="C96" s="13">
        <v>0</v>
      </c>
      <c r="D96" s="11">
        <v>0</v>
      </c>
      <c r="E96" s="13">
        <v>0</v>
      </c>
      <c r="F96" s="11">
        <f t="shared" si="18"/>
        <v>0</v>
      </c>
      <c r="G96" s="13">
        <f t="shared" si="19"/>
        <v>0</v>
      </c>
      <c r="H96" s="13">
        <f t="shared" si="20"/>
        <v>0</v>
      </c>
      <c r="I96" s="11">
        <v>0</v>
      </c>
      <c r="J96" s="13">
        <v>0</v>
      </c>
      <c r="K96" s="11">
        <v>0</v>
      </c>
      <c r="L96" s="13">
        <v>0</v>
      </c>
      <c r="M96" s="11">
        <v>9</v>
      </c>
      <c r="N96" s="13">
        <v>121</v>
      </c>
      <c r="O96" s="11">
        <f t="shared" si="21"/>
        <v>9</v>
      </c>
      <c r="P96" s="13">
        <f t="shared" si="22"/>
        <v>121</v>
      </c>
      <c r="Q96" s="13">
        <f t="shared" si="23"/>
        <v>130</v>
      </c>
      <c r="R96" s="11">
        <f t="shared" si="24"/>
        <v>9</v>
      </c>
      <c r="S96" s="13">
        <f t="shared" si="25"/>
        <v>121</v>
      </c>
      <c r="T96" s="13">
        <f t="shared" si="26"/>
        <v>130</v>
      </c>
    </row>
    <row r="97" spans="1:20" ht="12.75">
      <c r="A97" s="155" t="s">
        <v>314</v>
      </c>
      <c r="B97" s="11">
        <v>0</v>
      </c>
      <c r="C97" s="13">
        <v>0</v>
      </c>
      <c r="D97" s="11">
        <v>0</v>
      </c>
      <c r="E97" s="13">
        <v>0</v>
      </c>
      <c r="F97" s="11">
        <f t="shared" si="18"/>
        <v>0</v>
      </c>
      <c r="G97" s="13">
        <f t="shared" si="19"/>
        <v>0</v>
      </c>
      <c r="H97" s="13">
        <f t="shared" si="20"/>
        <v>0</v>
      </c>
      <c r="I97" s="11">
        <v>0</v>
      </c>
      <c r="J97" s="13">
        <v>0</v>
      </c>
      <c r="K97" s="11">
        <v>0</v>
      </c>
      <c r="L97" s="13">
        <v>0</v>
      </c>
      <c r="M97" s="11">
        <v>44</v>
      </c>
      <c r="N97" s="13">
        <v>82</v>
      </c>
      <c r="O97" s="11">
        <f t="shared" si="21"/>
        <v>44</v>
      </c>
      <c r="P97" s="13">
        <f t="shared" si="22"/>
        <v>82</v>
      </c>
      <c r="Q97" s="13">
        <f t="shared" si="23"/>
        <v>126</v>
      </c>
      <c r="R97" s="11">
        <f t="shared" si="24"/>
        <v>44</v>
      </c>
      <c r="S97" s="13">
        <f t="shared" si="25"/>
        <v>82</v>
      </c>
      <c r="T97" s="13">
        <f t="shared" si="26"/>
        <v>126</v>
      </c>
    </row>
    <row r="98" spans="1:20" ht="12.75">
      <c r="A98" s="155" t="s">
        <v>553</v>
      </c>
      <c r="B98" s="11">
        <v>0</v>
      </c>
      <c r="C98" s="13">
        <v>0</v>
      </c>
      <c r="D98" s="11">
        <v>0</v>
      </c>
      <c r="E98" s="13">
        <v>0</v>
      </c>
      <c r="F98" s="11">
        <f t="shared" si="18"/>
        <v>0</v>
      </c>
      <c r="G98" s="13">
        <f t="shared" si="19"/>
        <v>0</v>
      </c>
      <c r="H98" s="13">
        <f t="shared" si="20"/>
        <v>0</v>
      </c>
      <c r="I98" s="11">
        <v>0</v>
      </c>
      <c r="J98" s="13">
        <v>0</v>
      </c>
      <c r="K98" s="11">
        <v>0</v>
      </c>
      <c r="L98" s="13">
        <v>0</v>
      </c>
      <c r="M98" s="11">
        <v>1</v>
      </c>
      <c r="N98" s="13">
        <v>0</v>
      </c>
      <c r="O98" s="11">
        <f t="shared" si="21"/>
        <v>1</v>
      </c>
      <c r="P98" s="13">
        <f t="shared" si="22"/>
        <v>0</v>
      </c>
      <c r="Q98" s="13">
        <f t="shared" si="23"/>
        <v>1</v>
      </c>
      <c r="R98" s="11">
        <f t="shared" si="24"/>
        <v>1</v>
      </c>
      <c r="S98" s="13">
        <f t="shared" si="25"/>
        <v>0</v>
      </c>
      <c r="T98" s="13">
        <f t="shared" si="26"/>
        <v>1</v>
      </c>
    </row>
    <row r="99" spans="1:20" ht="26.25">
      <c r="A99" s="280" t="s">
        <v>577</v>
      </c>
      <c r="B99" s="11">
        <v>0</v>
      </c>
      <c r="C99" s="13">
        <v>0</v>
      </c>
      <c r="D99" s="11">
        <v>0</v>
      </c>
      <c r="E99" s="13">
        <v>0</v>
      </c>
      <c r="F99" s="11">
        <f t="shared" si="18"/>
        <v>0</v>
      </c>
      <c r="G99" s="13">
        <f t="shared" si="19"/>
        <v>0</v>
      </c>
      <c r="H99" s="13">
        <f t="shared" si="20"/>
        <v>0</v>
      </c>
      <c r="I99" s="11">
        <v>0</v>
      </c>
      <c r="J99" s="13">
        <v>0</v>
      </c>
      <c r="K99" s="11">
        <v>0</v>
      </c>
      <c r="L99" s="13">
        <v>0</v>
      </c>
      <c r="M99" s="11">
        <v>2</v>
      </c>
      <c r="N99" s="13">
        <v>0</v>
      </c>
      <c r="O99" s="11">
        <f t="shared" si="21"/>
        <v>2</v>
      </c>
      <c r="P99" s="13">
        <f t="shared" si="22"/>
        <v>0</v>
      </c>
      <c r="Q99" s="13">
        <f t="shared" si="23"/>
        <v>2</v>
      </c>
      <c r="R99" s="11">
        <f t="shared" si="24"/>
        <v>2</v>
      </c>
      <c r="S99" s="13">
        <f t="shared" si="25"/>
        <v>0</v>
      </c>
      <c r="T99" s="13">
        <f t="shared" si="26"/>
        <v>2</v>
      </c>
    </row>
    <row r="100" spans="1:20" ht="12.75">
      <c r="A100" s="155" t="s">
        <v>429</v>
      </c>
      <c r="B100" s="11">
        <v>0</v>
      </c>
      <c r="C100" s="13">
        <v>0</v>
      </c>
      <c r="D100" s="11">
        <v>0</v>
      </c>
      <c r="E100" s="13">
        <v>0</v>
      </c>
      <c r="F100" s="11">
        <f t="shared" si="18"/>
        <v>0</v>
      </c>
      <c r="G100" s="13">
        <f t="shared" si="19"/>
        <v>0</v>
      </c>
      <c r="H100" s="13">
        <f t="shared" si="20"/>
        <v>0</v>
      </c>
      <c r="I100" s="11">
        <v>9</v>
      </c>
      <c r="J100" s="13">
        <v>0</v>
      </c>
      <c r="K100" s="11">
        <v>12</v>
      </c>
      <c r="L100" s="13">
        <v>0</v>
      </c>
      <c r="M100" s="11">
        <v>0</v>
      </c>
      <c r="N100" s="13">
        <v>0</v>
      </c>
      <c r="O100" s="11">
        <f t="shared" si="21"/>
        <v>21</v>
      </c>
      <c r="P100" s="13">
        <f t="shared" si="22"/>
        <v>0</v>
      </c>
      <c r="Q100" s="13">
        <f t="shared" si="23"/>
        <v>21</v>
      </c>
      <c r="R100" s="11">
        <f t="shared" si="24"/>
        <v>21</v>
      </c>
      <c r="S100" s="13">
        <f t="shared" si="25"/>
        <v>0</v>
      </c>
      <c r="T100" s="13">
        <f t="shared" si="26"/>
        <v>21</v>
      </c>
    </row>
    <row r="101" spans="1:20" ht="12.75">
      <c r="A101" s="155" t="s">
        <v>315</v>
      </c>
      <c r="B101" s="11">
        <v>0</v>
      </c>
      <c r="C101" s="13">
        <v>0</v>
      </c>
      <c r="D101" s="11">
        <v>0</v>
      </c>
      <c r="E101" s="13">
        <v>0</v>
      </c>
      <c r="F101" s="11">
        <f t="shared" si="18"/>
        <v>0</v>
      </c>
      <c r="G101" s="13">
        <f t="shared" si="19"/>
        <v>0</v>
      </c>
      <c r="H101" s="13">
        <f t="shared" si="20"/>
        <v>0</v>
      </c>
      <c r="I101" s="11">
        <v>17</v>
      </c>
      <c r="J101" s="13">
        <v>13</v>
      </c>
      <c r="K101" s="11">
        <v>13</v>
      </c>
      <c r="L101" s="13">
        <v>16</v>
      </c>
      <c r="M101" s="11">
        <v>0</v>
      </c>
      <c r="N101" s="13">
        <v>0</v>
      </c>
      <c r="O101" s="11">
        <f t="shared" si="21"/>
        <v>30</v>
      </c>
      <c r="P101" s="13">
        <f t="shared" si="22"/>
        <v>29</v>
      </c>
      <c r="Q101" s="13">
        <f t="shared" si="23"/>
        <v>59</v>
      </c>
      <c r="R101" s="11">
        <f t="shared" si="24"/>
        <v>30</v>
      </c>
      <c r="S101" s="13">
        <f t="shared" si="25"/>
        <v>29</v>
      </c>
      <c r="T101" s="13">
        <f t="shared" si="26"/>
        <v>59</v>
      </c>
    </row>
    <row r="102" spans="1:20" ht="39">
      <c r="A102" s="280" t="s">
        <v>578</v>
      </c>
      <c r="B102" s="11">
        <v>0</v>
      </c>
      <c r="C102" s="13">
        <v>0</v>
      </c>
      <c r="D102" s="11">
        <v>0</v>
      </c>
      <c r="E102" s="13">
        <v>0</v>
      </c>
      <c r="F102" s="11">
        <f t="shared" si="18"/>
        <v>0</v>
      </c>
      <c r="G102" s="13">
        <f t="shared" si="19"/>
        <v>0</v>
      </c>
      <c r="H102" s="13">
        <f t="shared" si="20"/>
        <v>0</v>
      </c>
      <c r="I102" s="11">
        <v>0</v>
      </c>
      <c r="J102" s="13">
        <v>0</v>
      </c>
      <c r="K102" s="11">
        <v>0</v>
      </c>
      <c r="L102" s="13">
        <v>0</v>
      </c>
      <c r="M102" s="11">
        <v>2</v>
      </c>
      <c r="N102" s="13">
        <v>0</v>
      </c>
      <c r="O102" s="11">
        <f t="shared" si="21"/>
        <v>2</v>
      </c>
      <c r="P102" s="13">
        <f t="shared" si="22"/>
        <v>0</v>
      </c>
      <c r="Q102" s="13">
        <f t="shared" si="23"/>
        <v>2</v>
      </c>
      <c r="R102" s="11">
        <f t="shared" si="24"/>
        <v>2</v>
      </c>
      <c r="S102" s="13">
        <f t="shared" si="25"/>
        <v>0</v>
      </c>
      <c r="T102" s="13">
        <f t="shared" si="26"/>
        <v>2</v>
      </c>
    </row>
    <row r="103" spans="1:20" ht="26.25">
      <c r="A103" s="280" t="s">
        <v>579</v>
      </c>
      <c r="B103" s="11">
        <v>0</v>
      </c>
      <c r="C103" s="13">
        <v>0</v>
      </c>
      <c r="D103" s="11">
        <v>0</v>
      </c>
      <c r="E103" s="13">
        <v>0</v>
      </c>
      <c r="F103" s="11">
        <f t="shared" si="18"/>
        <v>0</v>
      </c>
      <c r="G103" s="13">
        <f t="shared" si="19"/>
        <v>0</v>
      </c>
      <c r="H103" s="13">
        <f t="shared" si="20"/>
        <v>0</v>
      </c>
      <c r="I103" s="11">
        <v>0</v>
      </c>
      <c r="J103" s="13">
        <v>0</v>
      </c>
      <c r="K103" s="11">
        <v>0</v>
      </c>
      <c r="L103" s="13">
        <v>0</v>
      </c>
      <c r="M103" s="11">
        <v>2</v>
      </c>
      <c r="N103" s="13">
        <v>0</v>
      </c>
      <c r="O103" s="11">
        <f t="shared" si="21"/>
        <v>2</v>
      </c>
      <c r="P103" s="13">
        <f t="shared" si="22"/>
        <v>0</v>
      </c>
      <c r="Q103" s="13">
        <f t="shared" si="23"/>
        <v>2</v>
      </c>
      <c r="R103" s="11">
        <f t="shared" si="24"/>
        <v>2</v>
      </c>
      <c r="S103" s="13">
        <f t="shared" si="25"/>
        <v>0</v>
      </c>
      <c r="T103" s="13">
        <f t="shared" si="26"/>
        <v>2</v>
      </c>
    </row>
    <row r="104" spans="1:20" ht="12.75">
      <c r="A104" s="155" t="s">
        <v>316</v>
      </c>
      <c r="B104" s="11">
        <v>0</v>
      </c>
      <c r="C104" s="13">
        <v>0</v>
      </c>
      <c r="D104" s="11">
        <v>0</v>
      </c>
      <c r="E104" s="13">
        <v>0</v>
      </c>
      <c r="F104" s="11">
        <f t="shared" si="18"/>
        <v>0</v>
      </c>
      <c r="G104" s="13">
        <f t="shared" si="19"/>
        <v>0</v>
      </c>
      <c r="H104" s="13">
        <f t="shared" si="20"/>
        <v>0</v>
      </c>
      <c r="I104" s="11">
        <v>0</v>
      </c>
      <c r="J104" s="13">
        <v>0</v>
      </c>
      <c r="K104" s="11">
        <v>0</v>
      </c>
      <c r="L104" s="13">
        <v>0</v>
      </c>
      <c r="M104" s="11">
        <v>57</v>
      </c>
      <c r="N104" s="13">
        <v>159</v>
      </c>
      <c r="O104" s="11">
        <f t="shared" si="21"/>
        <v>57</v>
      </c>
      <c r="P104" s="13">
        <f t="shared" si="22"/>
        <v>159</v>
      </c>
      <c r="Q104" s="13">
        <f t="shared" si="23"/>
        <v>216</v>
      </c>
      <c r="R104" s="11">
        <f t="shared" si="24"/>
        <v>57</v>
      </c>
      <c r="S104" s="13">
        <f t="shared" si="25"/>
        <v>159</v>
      </c>
      <c r="T104" s="13">
        <f t="shared" si="26"/>
        <v>216</v>
      </c>
    </row>
    <row r="105" spans="1:20" ht="12.75">
      <c r="A105" s="155" t="s">
        <v>317</v>
      </c>
      <c r="B105" s="11">
        <v>0</v>
      </c>
      <c r="C105" s="13">
        <v>0</v>
      </c>
      <c r="D105" s="11">
        <v>0</v>
      </c>
      <c r="E105" s="13">
        <v>0</v>
      </c>
      <c r="F105" s="11">
        <f t="shared" si="18"/>
        <v>0</v>
      </c>
      <c r="G105" s="13">
        <f t="shared" si="19"/>
        <v>0</v>
      </c>
      <c r="H105" s="13">
        <f t="shared" si="20"/>
        <v>0</v>
      </c>
      <c r="I105" s="11">
        <v>87</v>
      </c>
      <c r="J105" s="13">
        <v>201</v>
      </c>
      <c r="K105" s="11">
        <v>104</v>
      </c>
      <c r="L105" s="13">
        <v>220</v>
      </c>
      <c r="M105" s="11">
        <v>0</v>
      </c>
      <c r="N105" s="13">
        <v>0</v>
      </c>
      <c r="O105" s="11">
        <f t="shared" si="21"/>
        <v>191</v>
      </c>
      <c r="P105" s="13">
        <f t="shared" si="22"/>
        <v>421</v>
      </c>
      <c r="Q105" s="13">
        <f t="shared" si="23"/>
        <v>612</v>
      </c>
      <c r="R105" s="11">
        <f t="shared" si="24"/>
        <v>191</v>
      </c>
      <c r="S105" s="13">
        <f t="shared" si="25"/>
        <v>421</v>
      </c>
      <c r="T105" s="13">
        <f t="shared" si="26"/>
        <v>612</v>
      </c>
    </row>
    <row r="106" spans="1:20" ht="12.75">
      <c r="A106" s="155" t="s">
        <v>318</v>
      </c>
      <c r="B106" s="11">
        <v>0</v>
      </c>
      <c r="C106" s="13">
        <v>10</v>
      </c>
      <c r="D106" s="11">
        <v>2</v>
      </c>
      <c r="E106" s="13">
        <v>13</v>
      </c>
      <c r="F106" s="11">
        <f t="shared" si="18"/>
        <v>2</v>
      </c>
      <c r="G106" s="13">
        <f t="shared" si="19"/>
        <v>23</v>
      </c>
      <c r="H106" s="13">
        <f t="shared" si="20"/>
        <v>25</v>
      </c>
      <c r="I106" s="11">
        <v>1</v>
      </c>
      <c r="J106" s="13">
        <v>8</v>
      </c>
      <c r="K106" s="11">
        <v>0</v>
      </c>
      <c r="L106" s="13">
        <v>8</v>
      </c>
      <c r="M106" s="11">
        <v>0</v>
      </c>
      <c r="N106" s="13">
        <v>0</v>
      </c>
      <c r="O106" s="11">
        <f t="shared" si="21"/>
        <v>1</v>
      </c>
      <c r="P106" s="13">
        <f t="shared" si="22"/>
        <v>16</v>
      </c>
      <c r="Q106" s="13">
        <f t="shared" si="23"/>
        <v>17</v>
      </c>
      <c r="R106" s="11">
        <f t="shared" si="24"/>
        <v>3</v>
      </c>
      <c r="S106" s="13">
        <f t="shared" si="25"/>
        <v>39</v>
      </c>
      <c r="T106" s="13">
        <f t="shared" si="26"/>
        <v>42</v>
      </c>
    </row>
    <row r="107" spans="1:20" ht="12.75">
      <c r="A107" s="155" t="s">
        <v>319</v>
      </c>
      <c r="B107" s="11">
        <v>0</v>
      </c>
      <c r="C107" s="13">
        <v>0</v>
      </c>
      <c r="D107" s="11">
        <v>0</v>
      </c>
      <c r="E107" s="13">
        <v>0</v>
      </c>
      <c r="F107" s="11">
        <f t="shared" si="18"/>
        <v>0</v>
      </c>
      <c r="G107" s="13">
        <f t="shared" si="19"/>
        <v>0</v>
      </c>
      <c r="H107" s="13">
        <f t="shared" si="20"/>
        <v>0</v>
      </c>
      <c r="I107" s="11">
        <v>0</v>
      </c>
      <c r="J107" s="13">
        <v>0</v>
      </c>
      <c r="K107" s="11">
        <v>0</v>
      </c>
      <c r="L107" s="13">
        <v>0</v>
      </c>
      <c r="M107" s="11">
        <v>55</v>
      </c>
      <c r="N107" s="13">
        <v>1</v>
      </c>
      <c r="O107" s="11">
        <f t="shared" si="21"/>
        <v>55</v>
      </c>
      <c r="P107" s="13">
        <f t="shared" si="22"/>
        <v>1</v>
      </c>
      <c r="Q107" s="13">
        <f t="shared" si="23"/>
        <v>56</v>
      </c>
      <c r="R107" s="11">
        <f t="shared" si="24"/>
        <v>55</v>
      </c>
      <c r="S107" s="13">
        <f t="shared" si="25"/>
        <v>1</v>
      </c>
      <c r="T107" s="13">
        <f t="shared" si="26"/>
        <v>56</v>
      </c>
    </row>
    <row r="108" spans="1:20" ht="12.75">
      <c r="A108" s="155" t="s">
        <v>320</v>
      </c>
      <c r="B108" s="11">
        <v>199</v>
      </c>
      <c r="C108" s="13">
        <v>123</v>
      </c>
      <c r="D108" s="11">
        <v>217</v>
      </c>
      <c r="E108" s="13">
        <v>124</v>
      </c>
      <c r="F108" s="11">
        <f t="shared" si="18"/>
        <v>416</v>
      </c>
      <c r="G108" s="13">
        <f t="shared" si="19"/>
        <v>247</v>
      </c>
      <c r="H108" s="13">
        <f t="shared" si="20"/>
        <v>663</v>
      </c>
      <c r="I108" s="11">
        <v>0</v>
      </c>
      <c r="J108" s="13">
        <v>0</v>
      </c>
      <c r="K108" s="11">
        <v>0</v>
      </c>
      <c r="L108" s="13">
        <v>0</v>
      </c>
      <c r="M108" s="11">
        <v>0</v>
      </c>
      <c r="N108" s="13">
        <v>0</v>
      </c>
      <c r="O108" s="11">
        <f t="shared" si="21"/>
        <v>0</v>
      </c>
      <c r="P108" s="13">
        <f t="shared" si="22"/>
        <v>0</v>
      </c>
      <c r="Q108" s="13">
        <f t="shared" si="23"/>
        <v>0</v>
      </c>
      <c r="R108" s="11">
        <f t="shared" si="24"/>
        <v>416</v>
      </c>
      <c r="S108" s="13">
        <f t="shared" si="25"/>
        <v>247</v>
      </c>
      <c r="T108" s="13">
        <f t="shared" si="26"/>
        <v>663</v>
      </c>
    </row>
    <row r="109" spans="1:20" ht="26.25">
      <c r="A109" s="280" t="s">
        <v>566</v>
      </c>
      <c r="B109" s="11">
        <v>0</v>
      </c>
      <c r="C109" s="13">
        <v>0</v>
      </c>
      <c r="D109" s="11">
        <v>0</v>
      </c>
      <c r="E109" s="13">
        <v>0</v>
      </c>
      <c r="F109" s="11">
        <f t="shared" si="18"/>
        <v>0</v>
      </c>
      <c r="G109" s="13">
        <f t="shared" si="19"/>
        <v>0</v>
      </c>
      <c r="H109" s="13">
        <f t="shared" si="20"/>
        <v>0</v>
      </c>
      <c r="I109" s="11">
        <v>0</v>
      </c>
      <c r="J109" s="13">
        <v>0</v>
      </c>
      <c r="K109" s="11">
        <v>0</v>
      </c>
      <c r="L109" s="13">
        <v>0</v>
      </c>
      <c r="M109" s="11">
        <v>18</v>
      </c>
      <c r="N109" s="13">
        <v>0</v>
      </c>
      <c r="O109" s="11">
        <f t="shared" si="21"/>
        <v>18</v>
      </c>
      <c r="P109" s="13">
        <f t="shared" si="22"/>
        <v>0</v>
      </c>
      <c r="Q109" s="13">
        <f t="shared" si="23"/>
        <v>18</v>
      </c>
      <c r="R109" s="11">
        <f t="shared" si="24"/>
        <v>18</v>
      </c>
      <c r="S109" s="13">
        <f t="shared" si="25"/>
        <v>0</v>
      </c>
      <c r="T109" s="13">
        <f t="shared" si="26"/>
        <v>18</v>
      </c>
    </row>
    <row r="110" spans="1:20" ht="12.75">
      <c r="A110" s="155" t="s">
        <v>321</v>
      </c>
      <c r="B110" s="11">
        <v>71</v>
      </c>
      <c r="C110" s="13">
        <v>106</v>
      </c>
      <c r="D110" s="11">
        <v>74</v>
      </c>
      <c r="E110" s="13">
        <v>130</v>
      </c>
      <c r="F110" s="11">
        <f t="shared" si="18"/>
        <v>145</v>
      </c>
      <c r="G110" s="13">
        <f t="shared" si="19"/>
        <v>236</v>
      </c>
      <c r="H110" s="13">
        <f t="shared" si="20"/>
        <v>381</v>
      </c>
      <c r="I110" s="11">
        <v>0</v>
      </c>
      <c r="J110" s="13">
        <v>0</v>
      </c>
      <c r="K110" s="11">
        <v>0</v>
      </c>
      <c r="L110" s="13">
        <v>0</v>
      </c>
      <c r="M110" s="11">
        <v>0</v>
      </c>
      <c r="N110" s="13">
        <v>0</v>
      </c>
      <c r="O110" s="11">
        <f t="shared" si="21"/>
        <v>0</v>
      </c>
      <c r="P110" s="13">
        <f t="shared" si="22"/>
        <v>0</v>
      </c>
      <c r="Q110" s="13">
        <f t="shared" si="23"/>
        <v>0</v>
      </c>
      <c r="R110" s="11">
        <f t="shared" si="24"/>
        <v>145</v>
      </c>
      <c r="S110" s="13">
        <f t="shared" si="25"/>
        <v>236</v>
      </c>
      <c r="T110" s="13">
        <f t="shared" si="26"/>
        <v>381</v>
      </c>
    </row>
    <row r="111" spans="1:20" ht="12.75">
      <c r="A111" s="155" t="s">
        <v>322</v>
      </c>
      <c r="B111" s="11">
        <v>0</v>
      </c>
      <c r="C111" s="13">
        <v>0</v>
      </c>
      <c r="D111" s="11">
        <v>0</v>
      </c>
      <c r="E111" s="13">
        <v>0</v>
      </c>
      <c r="F111" s="11">
        <f t="shared" si="18"/>
        <v>0</v>
      </c>
      <c r="G111" s="13">
        <f t="shared" si="19"/>
        <v>0</v>
      </c>
      <c r="H111" s="13">
        <f t="shared" si="20"/>
        <v>0</v>
      </c>
      <c r="I111" s="11">
        <v>0</v>
      </c>
      <c r="J111" s="13">
        <v>0</v>
      </c>
      <c r="K111" s="11">
        <v>0</v>
      </c>
      <c r="L111" s="13">
        <v>0</v>
      </c>
      <c r="M111" s="11">
        <v>43</v>
      </c>
      <c r="N111" s="13">
        <v>83</v>
      </c>
      <c r="O111" s="11">
        <f t="shared" si="21"/>
        <v>43</v>
      </c>
      <c r="P111" s="13">
        <f t="shared" si="22"/>
        <v>83</v>
      </c>
      <c r="Q111" s="13">
        <f t="shared" si="23"/>
        <v>126</v>
      </c>
      <c r="R111" s="11">
        <f t="shared" si="24"/>
        <v>43</v>
      </c>
      <c r="S111" s="13">
        <f t="shared" si="25"/>
        <v>83</v>
      </c>
      <c r="T111" s="13">
        <f t="shared" si="26"/>
        <v>126</v>
      </c>
    </row>
    <row r="112" spans="1:20" ht="12.75">
      <c r="A112" s="155" t="s">
        <v>323</v>
      </c>
      <c r="B112" s="11">
        <v>0</v>
      </c>
      <c r="C112" s="13">
        <v>0</v>
      </c>
      <c r="D112" s="11">
        <v>0</v>
      </c>
      <c r="E112" s="13">
        <v>0</v>
      </c>
      <c r="F112" s="11">
        <f t="shared" si="18"/>
        <v>0</v>
      </c>
      <c r="G112" s="13">
        <f t="shared" si="19"/>
        <v>0</v>
      </c>
      <c r="H112" s="13">
        <f t="shared" si="20"/>
        <v>0</v>
      </c>
      <c r="I112" s="11">
        <v>64</v>
      </c>
      <c r="J112" s="13">
        <v>122</v>
      </c>
      <c r="K112" s="11">
        <v>52</v>
      </c>
      <c r="L112" s="13">
        <v>121</v>
      </c>
      <c r="M112" s="11">
        <v>0</v>
      </c>
      <c r="N112" s="13">
        <v>0</v>
      </c>
      <c r="O112" s="11">
        <f t="shared" si="21"/>
        <v>116</v>
      </c>
      <c r="P112" s="13">
        <f t="shared" si="22"/>
        <v>243</v>
      </c>
      <c r="Q112" s="13">
        <f t="shared" si="23"/>
        <v>359</v>
      </c>
      <c r="R112" s="11">
        <f t="shared" si="24"/>
        <v>116</v>
      </c>
      <c r="S112" s="13">
        <f t="shared" si="25"/>
        <v>243</v>
      </c>
      <c r="T112" s="13">
        <f t="shared" si="26"/>
        <v>359</v>
      </c>
    </row>
    <row r="113" spans="1:20" ht="12.75">
      <c r="A113" s="155" t="s">
        <v>324</v>
      </c>
      <c r="B113" s="11">
        <v>0</v>
      </c>
      <c r="C113" s="13">
        <v>0</v>
      </c>
      <c r="D113" s="11">
        <v>0</v>
      </c>
      <c r="E113" s="13">
        <v>0</v>
      </c>
      <c r="F113" s="11">
        <f t="shared" si="18"/>
        <v>0</v>
      </c>
      <c r="G113" s="13">
        <f t="shared" si="19"/>
        <v>0</v>
      </c>
      <c r="H113" s="13">
        <f t="shared" si="20"/>
        <v>0</v>
      </c>
      <c r="I113" s="11">
        <v>0</v>
      </c>
      <c r="J113" s="13">
        <v>0</v>
      </c>
      <c r="K113" s="11">
        <v>0</v>
      </c>
      <c r="L113" s="13">
        <v>0</v>
      </c>
      <c r="M113" s="11">
        <v>90</v>
      </c>
      <c r="N113" s="13">
        <v>1</v>
      </c>
      <c r="O113" s="11">
        <f t="shared" si="21"/>
        <v>90</v>
      </c>
      <c r="P113" s="13">
        <f t="shared" si="22"/>
        <v>1</v>
      </c>
      <c r="Q113" s="13">
        <f t="shared" si="23"/>
        <v>91</v>
      </c>
      <c r="R113" s="11">
        <f t="shared" si="24"/>
        <v>90</v>
      </c>
      <c r="S113" s="13">
        <f t="shared" si="25"/>
        <v>1</v>
      </c>
      <c r="T113" s="13">
        <f t="shared" si="26"/>
        <v>91</v>
      </c>
    </row>
    <row r="114" spans="1:20" ht="12.75">
      <c r="A114" s="280" t="s">
        <v>325</v>
      </c>
      <c r="B114" s="11">
        <v>194</v>
      </c>
      <c r="C114" s="13">
        <v>96</v>
      </c>
      <c r="D114" s="11">
        <v>184</v>
      </c>
      <c r="E114" s="13">
        <v>129</v>
      </c>
      <c r="F114" s="11">
        <f t="shared" si="18"/>
        <v>378</v>
      </c>
      <c r="G114" s="13">
        <f t="shared" si="19"/>
        <v>225</v>
      </c>
      <c r="H114" s="13">
        <f t="shared" si="20"/>
        <v>603</v>
      </c>
      <c r="I114" s="11">
        <v>118</v>
      </c>
      <c r="J114" s="13">
        <v>86</v>
      </c>
      <c r="K114" s="11">
        <v>119</v>
      </c>
      <c r="L114" s="13">
        <v>82</v>
      </c>
      <c r="M114" s="11">
        <v>0</v>
      </c>
      <c r="N114" s="13">
        <v>0</v>
      </c>
      <c r="O114" s="11">
        <f t="shared" si="21"/>
        <v>237</v>
      </c>
      <c r="P114" s="13">
        <f t="shared" si="22"/>
        <v>168</v>
      </c>
      <c r="Q114" s="13">
        <f t="shared" si="23"/>
        <v>405</v>
      </c>
      <c r="R114" s="11">
        <f t="shared" si="24"/>
        <v>615</v>
      </c>
      <c r="S114" s="13">
        <f t="shared" si="25"/>
        <v>393</v>
      </c>
      <c r="T114" s="13">
        <f t="shared" si="26"/>
        <v>1008</v>
      </c>
    </row>
    <row r="115" spans="1:20" ht="12.75">
      <c r="A115" s="280" t="s">
        <v>326</v>
      </c>
      <c r="B115" s="11">
        <v>0</v>
      </c>
      <c r="C115" s="13">
        <v>0</v>
      </c>
      <c r="D115" s="11">
        <v>0</v>
      </c>
      <c r="E115" s="13">
        <v>0</v>
      </c>
      <c r="F115" s="11">
        <f t="shared" si="18"/>
        <v>0</v>
      </c>
      <c r="G115" s="13">
        <f t="shared" si="19"/>
        <v>0</v>
      </c>
      <c r="H115" s="13">
        <f t="shared" si="20"/>
        <v>0</v>
      </c>
      <c r="I115" s="11">
        <v>0</v>
      </c>
      <c r="J115" s="13">
        <v>0</v>
      </c>
      <c r="K115" s="11">
        <v>0</v>
      </c>
      <c r="L115" s="13">
        <v>0</v>
      </c>
      <c r="M115" s="11">
        <v>32</v>
      </c>
      <c r="N115" s="13">
        <v>13</v>
      </c>
      <c r="O115" s="11">
        <f t="shared" si="21"/>
        <v>32</v>
      </c>
      <c r="P115" s="13">
        <f t="shared" si="22"/>
        <v>13</v>
      </c>
      <c r="Q115" s="13">
        <f t="shared" si="23"/>
        <v>45</v>
      </c>
      <c r="R115" s="11">
        <f t="shared" si="24"/>
        <v>32</v>
      </c>
      <c r="S115" s="13">
        <f t="shared" si="25"/>
        <v>13</v>
      </c>
      <c r="T115" s="13">
        <f t="shared" si="26"/>
        <v>45</v>
      </c>
    </row>
    <row r="116" spans="1:20" ht="12.75">
      <c r="A116" s="155" t="s">
        <v>327</v>
      </c>
      <c r="B116" s="11">
        <v>0</v>
      </c>
      <c r="C116" s="13">
        <v>0</v>
      </c>
      <c r="D116" s="11">
        <v>0</v>
      </c>
      <c r="E116" s="13">
        <v>0</v>
      </c>
      <c r="F116" s="11">
        <f t="shared" si="18"/>
        <v>0</v>
      </c>
      <c r="G116" s="13">
        <f t="shared" si="19"/>
        <v>0</v>
      </c>
      <c r="H116" s="13">
        <f t="shared" si="20"/>
        <v>0</v>
      </c>
      <c r="I116" s="11">
        <v>0</v>
      </c>
      <c r="J116" s="13">
        <v>0</v>
      </c>
      <c r="K116" s="11">
        <v>0</v>
      </c>
      <c r="L116" s="13">
        <v>0</v>
      </c>
      <c r="M116" s="11">
        <v>7</v>
      </c>
      <c r="N116" s="13">
        <v>0</v>
      </c>
      <c r="O116" s="11">
        <f t="shared" si="21"/>
        <v>7</v>
      </c>
      <c r="P116" s="13">
        <f t="shared" si="22"/>
        <v>0</v>
      </c>
      <c r="Q116" s="13">
        <f t="shared" si="23"/>
        <v>7</v>
      </c>
      <c r="R116" s="11">
        <f t="shared" si="24"/>
        <v>7</v>
      </c>
      <c r="S116" s="13">
        <f t="shared" si="25"/>
        <v>0</v>
      </c>
      <c r="T116" s="13">
        <f t="shared" si="26"/>
        <v>7</v>
      </c>
    </row>
    <row r="117" spans="1:20" ht="12.75">
      <c r="A117" s="280" t="s">
        <v>329</v>
      </c>
      <c r="B117" s="11">
        <v>0</v>
      </c>
      <c r="C117" s="13">
        <v>0</v>
      </c>
      <c r="D117" s="11">
        <v>0</v>
      </c>
      <c r="E117" s="13">
        <v>0</v>
      </c>
      <c r="F117" s="11">
        <f t="shared" si="18"/>
        <v>0</v>
      </c>
      <c r="G117" s="13">
        <f t="shared" si="19"/>
        <v>0</v>
      </c>
      <c r="H117" s="13">
        <f t="shared" si="20"/>
        <v>0</v>
      </c>
      <c r="I117" s="11">
        <v>0</v>
      </c>
      <c r="J117" s="13">
        <v>0</v>
      </c>
      <c r="K117" s="11">
        <v>0</v>
      </c>
      <c r="L117" s="13">
        <v>0</v>
      </c>
      <c r="M117" s="11">
        <v>8</v>
      </c>
      <c r="N117" s="13">
        <v>1</v>
      </c>
      <c r="O117" s="11">
        <f t="shared" si="21"/>
        <v>8</v>
      </c>
      <c r="P117" s="13">
        <f t="shared" si="22"/>
        <v>1</v>
      </c>
      <c r="Q117" s="13">
        <f t="shared" si="23"/>
        <v>9</v>
      </c>
      <c r="R117" s="11">
        <f t="shared" si="24"/>
        <v>8</v>
      </c>
      <c r="S117" s="13">
        <f t="shared" si="25"/>
        <v>1</v>
      </c>
      <c r="T117" s="13">
        <f t="shared" si="26"/>
        <v>9</v>
      </c>
    </row>
    <row r="118" spans="1:20" ht="12.75">
      <c r="A118" s="155" t="s">
        <v>331</v>
      </c>
      <c r="B118" s="11">
        <v>0</v>
      </c>
      <c r="C118" s="13">
        <v>0</v>
      </c>
      <c r="D118" s="11">
        <v>0</v>
      </c>
      <c r="E118" s="13">
        <v>0</v>
      </c>
      <c r="F118" s="11">
        <f t="shared" si="18"/>
        <v>0</v>
      </c>
      <c r="G118" s="13">
        <f t="shared" si="19"/>
        <v>0</v>
      </c>
      <c r="H118" s="13">
        <f t="shared" si="20"/>
        <v>0</v>
      </c>
      <c r="I118" s="11">
        <v>172</v>
      </c>
      <c r="J118" s="13">
        <v>0</v>
      </c>
      <c r="K118" s="11">
        <v>153</v>
      </c>
      <c r="L118" s="13">
        <v>0</v>
      </c>
      <c r="M118" s="11">
        <v>0</v>
      </c>
      <c r="N118" s="13">
        <v>0</v>
      </c>
      <c r="O118" s="11">
        <f t="shared" si="21"/>
        <v>325</v>
      </c>
      <c r="P118" s="13">
        <f t="shared" si="22"/>
        <v>0</v>
      </c>
      <c r="Q118" s="13">
        <f t="shared" si="23"/>
        <v>325</v>
      </c>
      <c r="R118" s="11">
        <f t="shared" si="24"/>
        <v>325</v>
      </c>
      <c r="S118" s="13">
        <f t="shared" si="25"/>
        <v>0</v>
      </c>
      <c r="T118" s="13">
        <f t="shared" si="26"/>
        <v>325</v>
      </c>
    </row>
    <row r="119" spans="1:20" ht="12.75">
      <c r="A119" s="155" t="s">
        <v>391</v>
      </c>
      <c r="B119" s="11">
        <v>0</v>
      </c>
      <c r="C119" s="13">
        <v>0</v>
      </c>
      <c r="D119" s="11">
        <v>0</v>
      </c>
      <c r="E119" s="13">
        <v>0</v>
      </c>
      <c r="F119" s="11">
        <f t="shared" si="18"/>
        <v>0</v>
      </c>
      <c r="G119" s="13">
        <f t="shared" si="19"/>
        <v>0</v>
      </c>
      <c r="H119" s="13">
        <f t="shared" si="20"/>
        <v>0</v>
      </c>
      <c r="I119" s="11">
        <v>5</v>
      </c>
      <c r="J119" s="13">
        <v>0</v>
      </c>
      <c r="K119" s="11">
        <v>11</v>
      </c>
      <c r="L119" s="13">
        <v>0</v>
      </c>
      <c r="M119" s="11">
        <v>0</v>
      </c>
      <c r="N119" s="13">
        <v>0</v>
      </c>
      <c r="O119" s="11">
        <f t="shared" si="21"/>
        <v>16</v>
      </c>
      <c r="P119" s="13">
        <f t="shared" si="22"/>
        <v>0</v>
      </c>
      <c r="Q119" s="13">
        <f t="shared" si="23"/>
        <v>16</v>
      </c>
      <c r="R119" s="11">
        <f t="shared" si="24"/>
        <v>16</v>
      </c>
      <c r="S119" s="13">
        <f t="shared" si="25"/>
        <v>0</v>
      </c>
      <c r="T119" s="13">
        <f t="shared" si="26"/>
        <v>16</v>
      </c>
    </row>
    <row r="120" spans="1:20" ht="12.75">
      <c r="A120" s="155" t="s">
        <v>332</v>
      </c>
      <c r="B120" s="11">
        <v>0</v>
      </c>
      <c r="C120" s="13">
        <v>0</v>
      </c>
      <c r="D120" s="11">
        <v>0</v>
      </c>
      <c r="E120" s="13">
        <v>0</v>
      </c>
      <c r="F120" s="11">
        <f t="shared" si="18"/>
        <v>0</v>
      </c>
      <c r="G120" s="13">
        <f t="shared" si="19"/>
        <v>0</v>
      </c>
      <c r="H120" s="13">
        <f t="shared" si="20"/>
        <v>0</v>
      </c>
      <c r="I120" s="11">
        <v>14</v>
      </c>
      <c r="J120" s="13">
        <v>0</v>
      </c>
      <c r="K120" s="11">
        <v>20</v>
      </c>
      <c r="L120" s="13">
        <v>0</v>
      </c>
      <c r="M120" s="11">
        <v>0</v>
      </c>
      <c r="N120" s="13">
        <v>0</v>
      </c>
      <c r="O120" s="11">
        <f t="shared" si="21"/>
        <v>34</v>
      </c>
      <c r="P120" s="13">
        <f t="shared" si="22"/>
        <v>0</v>
      </c>
      <c r="Q120" s="13">
        <f t="shared" si="23"/>
        <v>34</v>
      </c>
      <c r="R120" s="11">
        <f t="shared" si="24"/>
        <v>34</v>
      </c>
      <c r="S120" s="13">
        <f t="shared" si="25"/>
        <v>0</v>
      </c>
      <c r="T120" s="13">
        <f t="shared" si="26"/>
        <v>34</v>
      </c>
    </row>
    <row r="121" spans="1:20" ht="12.75">
      <c r="A121" s="155" t="s">
        <v>334</v>
      </c>
      <c r="B121" s="11">
        <v>65</v>
      </c>
      <c r="C121" s="13">
        <v>22</v>
      </c>
      <c r="D121" s="11">
        <v>54</v>
      </c>
      <c r="E121" s="13">
        <v>24</v>
      </c>
      <c r="F121" s="11">
        <f t="shared" si="18"/>
        <v>119</v>
      </c>
      <c r="G121" s="13">
        <f t="shared" si="19"/>
        <v>46</v>
      </c>
      <c r="H121" s="13">
        <f t="shared" si="20"/>
        <v>165</v>
      </c>
      <c r="I121" s="11">
        <v>68</v>
      </c>
      <c r="J121" s="13">
        <v>26</v>
      </c>
      <c r="K121" s="11">
        <v>54</v>
      </c>
      <c r="L121" s="13">
        <v>24</v>
      </c>
      <c r="M121" s="11">
        <v>0</v>
      </c>
      <c r="N121" s="13">
        <v>0</v>
      </c>
      <c r="O121" s="11">
        <f t="shared" si="21"/>
        <v>122</v>
      </c>
      <c r="P121" s="13">
        <f t="shared" si="22"/>
        <v>50</v>
      </c>
      <c r="Q121" s="13">
        <f t="shared" si="23"/>
        <v>172</v>
      </c>
      <c r="R121" s="11">
        <f t="shared" si="24"/>
        <v>241</v>
      </c>
      <c r="S121" s="13">
        <f t="shared" si="25"/>
        <v>96</v>
      </c>
      <c r="T121" s="13">
        <f t="shared" si="26"/>
        <v>337</v>
      </c>
    </row>
    <row r="122" spans="1:20" ht="12.75">
      <c r="A122" s="155" t="s">
        <v>468</v>
      </c>
      <c r="B122" s="11">
        <v>0</v>
      </c>
      <c r="C122" s="13">
        <v>0</v>
      </c>
      <c r="D122" s="11">
        <v>0</v>
      </c>
      <c r="E122" s="13">
        <v>0</v>
      </c>
      <c r="F122" s="11">
        <f t="shared" si="18"/>
        <v>0</v>
      </c>
      <c r="G122" s="13">
        <f t="shared" si="19"/>
        <v>0</v>
      </c>
      <c r="H122" s="13">
        <f t="shared" si="20"/>
        <v>0</v>
      </c>
      <c r="I122" s="11">
        <v>0</v>
      </c>
      <c r="J122" s="13">
        <v>0</v>
      </c>
      <c r="K122" s="11">
        <v>0</v>
      </c>
      <c r="L122" s="13">
        <v>0</v>
      </c>
      <c r="M122" s="11">
        <v>12</v>
      </c>
      <c r="N122" s="13">
        <v>1</v>
      </c>
      <c r="O122" s="11">
        <f t="shared" si="21"/>
        <v>12</v>
      </c>
      <c r="P122" s="13">
        <f t="shared" si="22"/>
        <v>1</v>
      </c>
      <c r="Q122" s="13">
        <f t="shared" si="23"/>
        <v>13</v>
      </c>
      <c r="R122" s="11">
        <f t="shared" si="24"/>
        <v>12</v>
      </c>
      <c r="S122" s="13">
        <f t="shared" si="25"/>
        <v>1</v>
      </c>
      <c r="T122" s="13">
        <f t="shared" si="26"/>
        <v>13</v>
      </c>
    </row>
    <row r="123" spans="1:20" ht="12.75">
      <c r="A123" s="155" t="s">
        <v>335</v>
      </c>
      <c r="B123" s="11">
        <v>0</v>
      </c>
      <c r="C123" s="13">
        <v>0</v>
      </c>
      <c r="D123" s="11">
        <v>0</v>
      </c>
      <c r="E123" s="13">
        <v>0</v>
      </c>
      <c r="F123" s="11">
        <f t="shared" si="18"/>
        <v>0</v>
      </c>
      <c r="G123" s="13">
        <f t="shared" si="19"/>
        <v>0</v>
      </c>
      <c r="H123" s="13">
        <f t="shared" si="20"/>
        <v>0</v>
      </c>
      <c r="I123" s="11">
        <v>18</v>
      </c>
      <c r="J123" s="13">
        <v>2</v>
      </c>
      <c r="K123" s="11">
        <v>15</v>
      </c>
      <c r="L123" s="13">
        <v>0</v>
      </c>
      <c r="M123" s="11">
        <v>0</v>
      </c>
      <c r="N123" s="13">
        <v>0</v>
      </c>
      <c r="O123" s="11">
        <f t="shared" si="21"/>
        <v>33</v>
      </c>
      <c r="P123" s="13">
        <f t="shared" si="22"/>
        <v>2</v>
      </c>
      <c r="Q123" s="13">
        <f t="shared" si="23"/>
        <v>35</v>
      </c>
      <c r="R123" s="11">
        <f t="shared" si="24"/>
        <v>33</v>
      </c>
      <c r="S123" s="13">
        <f t="shared" si="25"/>
        <v>2</v>
      </c>
      <c r="T123" s="13">
        <f t="shared" si="26"/>
        <v>35</v>
      </c>
    </row>
    <row r="124" spans="1:20" ht="12.75">
      <c r="A124" s="155" t="s">
        <v>336</v>
      </c>
      <c r="B124" s="11">
        <v>13</v>
      </c>
      <c r="C124" s="13">
        <v>1</v>
      </c>
      <c r="D124" s="11">
        <v>15</v>
      </c>
      <c r="E124" s="13">
        <v>3</v>
      </c>
      <c r="F124" s="11">
        <f t="shared" si="18"/>
        <v>28</v>
      </c>
      <c r="G124" s="13">
        <f t="shared" si="19"/>
        <v>4</v>
      </c>
      <c r="H124" s="13">
        <f t="shared" si="20"/>
        <v>32</v>
      </c>
      <c r="I124" s="11">
        <v>0</v>
      </c>
      <c r="J124" s="13">
        <v>0</v>
      </c>
      <c r="K124" s="11">
        <v>0</v>
      </c>
      <c r="L124" s="13">
        <v>0</v>
      </c>
      <c r="M124" s="11">
        <v>0</v>
      </c>
      <c r="N124" s="13">
        <v>0</v>
      </c>
      <c r="O124" s="11">
        <f t="shared" si="21"/>
        <v>0</v>
      </c>
      <c r="P124" s="13">
        <f t="shared" si="22"/>
        <v>0</v>
      </c>
      <c r="Q124" s="13">
        <f t="shared" si="23"/>
        <v>0</v>
      </c>
      <c r="R124" s="11">
        <f t="shared" si="24"/>
        <v>28</v>
      </c>
      <c r="S124" s="13">
        <f t="shared" si="25"/>
        <v>4</v>
      </c>
      <c r="T124" s="13">
        <f t="shared" si="26"/>
        <v>32</v>
      </c>
    </row>
    <row r="125" spans="1:20" ht="12.75">
      <c r="A125" s="155" t="s">
        <v>337</v>
      </c>
      <c r="B125" s="11">
        <v>0</v>
      </c>
      <c r="C125" s="13">
        <v>0</v>
      </c>
      <c r="D125" s="11">
        <v>0</v>
      </c>
      <c r="E125" s="13">
        <v>0</v>
      </c>
      <c r="F125" s="11">
        <f t="shared" si="18"/>
        <v>0</v>
      </c>
      <c r="G125" s="13">
        <f t="shared" si="19"/>
        <v>0</v>
      </c>
      <c r="H125" s="13">
        <f t="shared" si="20"/>
        <v>0</v>
      </c>
      <c r="I125" s="11">
        <v>0</v>
      </c>
      <c r="J125" s="13">
        <v>0</v>
      </c>
      <c r="K125" s="11">
        <v>0</v>
      </c>
      <c r="L125" s="13">
        <v>0</v>
      </c>
      <c r="M125" s="11">
        <v>10</v>
      </c>
      <c r="N125" s="13">
        <v>4</v>
      </c>
      <c r="O125" s="11">
        <f t="shared" si="21"/>
        <v>10</v>
      </c>
      <c r="P125" s="13">
        <f t="shared" si="22"/>
        <v>4</v>
      </c>
      <c r="Q125" s="13">
        <f t="shared" si="23"/>
        <v>14</v>
      </c>
      <c r="R125" s="11">
        <f t="shared" si="24"/>
        <v>10</v>
      </c>
      <c r="S125" s="13">
        <f t="shared" si="25"/>
        <v>4</v>
      </c>
      <c r="T125" s="13">
        <f t="shared" si="26"/>
        <v>14</v>
      </c>
    </row>
    <row r="126" spans="1:20" ht="12.75">
      <c r="A126" s="155" t="s">
        <v>338</v>
      </c>
      <c r="B126" s="11">
        <v>0</v>
      </c>
      <c r="C126" s="13">
        <v>0</v>
      </c>
      <c r="D126" s="11">
        <v>0</v>
      </c>
      <c r="E126" s="13">
        <v>0</v>
      </c>
      <c r="F126" s="11">
        <f t="shared" si="18"/>
        <v>0</v>
      </c>
      <c r="G126" s="13">
        <f t="shared" si="19"/>
        <v>0</v>
      </c>
      <c r="H126" s="13">
        <f t="shared" si="20"/>
        <v>0</v>
      </c>
      <c r="I126" s="11">
        <v>0</v>
      </c>
      <c r="J126" s="13">
        <v>0</v>
      </c>
      <c r="K126" s="11">
        <v>0</v>
      </c>
      <c r="L126" s="13">
        <v>0</v>
      </c>
      <c r="M126" s="11">
        <v>34</v>
      </c>
      <c r="N126" s="13">
        <v>15</v>
      </c>
      <c r="O126" s="11">
        <f t="shared" si="21"/>
        <v>34</v>
      </c>
      <c r="P126" s="13">
        <f t="shared" si="22"/>
        <v>15</v>
      </c>
      <c r="Q126" s="13">
        <f t="shared" si="23"/>
        <v>49</v>
      </c>
      <c r="R126" s="11">
        <f t="shared" si="24"/>
        <v>34</v>
      </c>
      <c r="S126" s="13">
        <f t="shared" si="25"/>
        <v>15</v>
      </c>
      <c r="T126" s="13">
        <f t="shared" si="26"/>
        <v>49</v>
      </c>
    </row>
    <row r="127" spans="1:20" ht="12.75">
      <c r="A127" s="155" t="s">
        <v>452</v>
      </c>
      <c r="B127" s="11">
        <v>0</v>
      </c>
      <c r="C127" s="13">
        <v>0</v>
      </c>
      <c r="D127" s="11">
        <v>0</v>
      </c>
      <c r="E127" s="13">
        <v>0</v>
      </c>
      <c r="F127" s="11">
        <f t="shared" si="18"/>
        <v>0</v>
      </c>
      <c r="G127" s="13">
        <f t="shared" si="19"/>
        <v>0</v>
      </c>
      <c r="H127" s="13">
        <f t="shared" si="20"/>
        <v>0</v>
      </c>
      <c r="I127" s="11">
        <v>0</v>
      </c>
      <c r="J127" s="13">
        <v>0</v>
      </c>
      <c r="K127" s="11">
        <v>0</v>
      </c>
      <c r="L127" s="13">
        <v>0</v>
      </c>
      <c r="M127" s="11">
        <v>9</v>
      </c>
      <c r="N127" s="13">
        <v>0</v>
      </c>
      <c r="O127" s="11">
        <f t="shared" si="21"/>
        <v>9</v>
      </c>
      <c r="P127" s="13">
        <f t="shared" si="22"/>
        <v>0</v>
      </c>
      <c r="Q127" s="13">
        <f t="shared" si="23"/>
        <v>9</v>
      </c>
      <c r="R127" s="11">
        <f t="shared" si="24"/>
        <v>9</v>
      </c>
      <c r="S127" s="13">
        <f t="shared" si="25"/>
        <v>0</v>
      </c>
      <c r="T127" s="13">
        <f t="shared" si="26"/>
        <v>9</v>
      </c>
    </row>
    <row r="128" spans="1:20" ht="12.75">
      <c r="A128" s="155" t="s">
        <v>339</v>
      </c>
      <c r="B128" s="11">
        <v>0</v>
      </c>
      <c r="C128" s="13">
        <v>0</v>
      </c>
      <c r="D128" s="11">
        <v>0</v>
      </c>
      <c r="E128" s="13">
        <v>0</v>
      </c>
      <c r="F128" s="11">
        <f t="shared" si="18"/>
        <v>0</v>
      </c>
      <c r="G128" s="13">
        <f t="shared" si="19"/>
        <v>0</v>
      </c>
      <c r="H128" s="13">
        <f t="shared" si="20"/>
        <v>0</v>
      </c>
      <c r="I128" s="11">
        <v>0</v>
      </c>
      <c r="J128" s="13">
        <v>0</v>
      </c>
      <c r="K128" s="11">
        <v>0</v>
      </c>
      <c r="L128" s="13">
        <v>0</v>
      </c>
      <c r="M128" s="11">
        <v>23</v>
      </c>
      <c r="N128" s="13">
        <v>1</v>
      </c>
      <c r="O128" s="11">
        <f t="shared" si="21"/>
        <v>23</v>
      </c>
      <c r="P128" s="13">
        <f t="shared" si="22"/>
        <v>1</v>
      </c>
      <c r="Q128" s="13">
        <f t="shared" si="23"/>
        <v>24</v>
      </c>
      <c r="R128" s="11">
        <f t="shared" si="24"/>
        <v>23</v>
      </c>
      <c r="S128" s="13">
        <f t="shared" si="25"/>
        <v>1</v>
      </c>
      <c r="T128" s="13">
        <f t="shared" si="26"/>
        <v>24</v>
      </c>
    </row>
    <row r="129" spans="1:20" ht="12.75">
      <c r="A129" s="155" t="s">
        <v>556</v>
      </c>
      <c r="B129" s="11">
        <v>0</v>
      </c>
      <c r="C129" s="13">
        <v>0</v>
      </c>
      <c r="D129" s="11">
        <v>0</v>
      </c>
      <c r="E129" s="13">
        <v>0</v>
      </c>
      <c r="F129" s="11">
        <f t="shared" si="18"/>
        <v>0</v>
      </c>
      <c r="G129" s="13">
        <f t="shared" si="19"/>
        <v>0</v>
      </c>
      <c r="H129" s="13">
        <f t="shared" si="20"/>
        <v>0</v>
      </c>
      <c r="I129" s="11">
        <v>0</v>
      </c>
      <c r="J129" s="13">
        <v>0</v>
      </c>
      <c r="K129" s="11">
        <v>0</v>
      </c>
      <c r="L129" s="13">
        <v>0</v>
      </c>
      <c r="M129" s="11">
        <v>3</v>
      </c>
      <c r="N129" s="13">
        <v>0</v>
      </c>
      <c r="O129" s="11">
        <f t="shared" si="21"/>
        <v>3</v>
      </c>
      <c r="P129" s="13">
        <f t="shared" si="22"/>
        <v>0</v>
      </c>
      <c r="Q129" s="13">
        <f t="shared" si="23"/>
        <v>3</v>
      </c>
      <c r="R129" s="11">
        <f t="shared" si="24"/>
        <v>3</v>
      </c>
      <c r="S129" s="13">
        <f t="shared" si="25"/>
        <v>0</v>
      </c>
      <c r="T129" s="13">
        <f t="shared" si="26"/>
        <v>3</v>
      </c>
    </row>
    <row r="130" spans="1:20" ht="12.75">
      <c r="A130" s="155" t="s">
        <v>340</v>
      </c>
      <c r="B130" s="11">
        <v>0</v>
      </c>
      <c r="C130" s="13">
        <v>0</v>
      </c>
      <c r="D130" s="11">
        <v>0</v>
      </c>
      <c r="E130" s="13">
        <v>0</v>
      </c>
      <c r="F130" s="11">
        <f t="shared" si="18"/>
        <v>0</v>
      </c>
      <c r="G130" s="13">
        <f t="shared" si="19"/>
        <v>0</v>
      </c>
      <c r="H130" s="13">
        <f t="shared" si="20"/>
        <v>0</v>
      </c>
      <c r="I130" s="11">
        <v>0</v>
      </c>
      <c r="J130" s="13">
        <v>0</v>
      </c>
      <c r="K130" s="11">
        <v>0</v>
      </c>
      <c r="L130" s="13">
        <v>0</v>
      </c>
      <c r="M130" s="11">
        <v>107</v>
      </c>
      <c r="N130" s="13">
        <v>823</v>
      </c>
      <c r="O130" s="11">
        <f aca="true" t="shared" si="27" ref="O130:O138">SUM(M130,K130,I130)</f>
        <v>107</v>
      </c>
      <c r="P130" s="13">
        <f aca="true" t="shared" si="28" ref="P130:P138">SUM(N130,L130,J130)</f>
        <v>823</v>
      </c>
      <c r="Q130" s="13">
        <f aca="true" t="shared" si="29" ref="Q130:Q138">SUM(O130:P130)</f>
        <v>930</v>
      </c>
      <c r="R130" s="11">
        <f aca="true" t="shared" si="30" ref="R130:R138">SUM(O130,F130)</f>
        <v>107</v>
      </c>
      <c r="S130" s="13">
        <f aca="true" t="shared" si="31" ref="S130:S138">SUM(P130,G130)</f>
        <v>823</v>
      </c>
      <c r="T130" s="13">
        <f aca="true" t="shared" si="32" ref="T130:T138">SUM(Q130,H130)</f>
        <v>930</v>
      </c>
    </row>
    <row r="131" spans="1:20" ht="12.75">
      <c r="A131" s="155" t="s">
        <v>341</v>
      </c>
      <c r="B131" s="11">
        <v>2</v>
      </c>
      <c r="C131" s="13">
        <v>0</v>
      </c>
      <c r="D131" s="11">
        <v>3</v>
      </c>
      <c r="E131" s="13">
        <v>0</v>
      </c>
      <c r="F131" s="11">
        <f aca="true" t="shared" si="33" ref="F131:F136">SUM(B131,D131)</f>
        <v>5</v>
      </c>
      <c r="G131" s="13">
        <f aca="true" t="shared" si="34" ref="G131:G136">SUM(C131,E131)</f>
        <v>0</v>
      </c>
      <c r="H131" s="13">
        <f aca="true" t="shared" si="35" ref="H131:H136">SUM(F131:G131)</f>
        <v>5</v>
      </c>
      <c r="I131" s="11">
        <v>0</v>
      </c>
      <c r="J131" s="13">
        <v>0</v>
      </c>
      <c r="K131" s="11">
        <v>0</v>
      </c>
      <c r="L131" s="13">
        <v>0</v>
      </c>
      <c r="M131" s="11">
        <v>0</v>
      </c>
      <c r="N131" s="13">
        <v>0</v>
      </c>
      <c r="O131" s="11">
        <f t="shared" si="27"/>
        <v>0</v>
      </c>
      <c r="P131" s="13">
        <f t="shared" si="28"/>
        <v>0</v>
      </c>
      <c r="Q131" s="13">
        <f t="shared" si="29"/>
        <v>0</v>
      </c>
      <c r="R131" s="11">
        <f t="shared" si="30"/>
        <v>5</v>
      </c>
      <c r="S131" s="13">
        <f t="shared" si="31"/>
        <v>0</v>
      </c>
      <c r="T131" s="13">
        <f t="shared" si="32"/>
        <v>5</v>
      </c>
    </row>
    <row r="132" spans="1:20" ht="12.75">
      <c r="A132" s="155" t="s">
        <v>342</v>
      </c>
      <c r="B132" s="11">
        <v>0</v>
      </c>
      <c r="C132" s="13">
        <v>0</v>
      </c>
      <c r="D132" s="11">
        <v>0</v>
      </c>
      <c r="E132" s="13">
        <v>0</v>
      </c>
      <c r="F132" s="11">
        <f t="shared" si="33"/>
        <v>0</v>
      </c>
      <c r="G132" s="13">
        <f t="shared" si="34"/>
        <v>0</v>
      </c>
      <c r="H132" s="13">
        <f t="shared" si="35"/>
        <v>0</v>
      </c>
      <c r="I132" s="11">
        <v>0</v>
      </c>
      <c r="J132" s="13">
        <v>0</v>
      </c>
      <c r="K132" s="11">
        <v>0</v>
      </c>
      <c r="L132" s="13">
        <v>0</v>
      </c>
      <c r="M132" s="11">
        <v>59</v>
      </c>
      <c r="N132" s="13">
        <v>3</v>
      </c>
      <c r="O132" s="11">
        <f t="shared" si="27"/>
        <v>59</v>
      </c>
      <c r="P132" s="13">
        <f t="shared" si="28"/>
        <v>3</v>
      </c>
      <c r="Q132" s="13">
        <f t="shared" si="29"/>
        <v>62</v>
      </c>
      <c r="R132" s="11">
        <f t="shared" si="30"/>
        <v>59</v>
      </c>
      <c r="S132" s="13">
        <f t="shared" si="31"/>
        <v>3</v>
      </c>
      <c r="T132" s="13">
        <f t="shared" si="32"/>
        <v>62</v>
      </c>
    </row>
    <row r="133" spans="1:20" ht="12.75">
      <c r="A133" s="155" t="s">
        <v>431</v>
      </c>
      <c r="B133" s="11">
        <v>0</v>
      </c>
      <c r="C133" s="13">
        <v>0</v>
      </c>
      <c r="D133" s="11">
        <v>0</v>
      </c>
      <c r="E133" s="13">
        <v>0</v>
      </c>
      <c r="F133" s="11">
        <f t="shared" si="33"/>
        <v>0</v>
      </c>
      <c r="G133" s="13">
        <f t="shared" si="34"/>
        <v>0</v>
      </c>
      <c r="H133" s="13">
        <f t="shared" si="35"/>
        <v>0</v>
      </c>
      <c r="I133" s="11">
        <v>0</v>
      </c>
      <c r="J133" s="13">
        <v>0</v>
      </c>
      <c r="K133" s="11">
        <v>0</v>
      </c>
      <c r="L133" s="13">
        <v>0</v>
      </c>
      <c r="M133" s="11">
        <v>3</v>
      </c>
      <c r="N133" s="13">
        <v>0</v>
      </c>
      <c r="O133" s="11">
        <f t="shared" si="27"/>
        <v>3</v>
      </c>
      <c r="P133" s="13">
        <f t="shared" si="28"/>
        <v>0</v>
      </c>
      <c r="Q133" s="13">
        <f t="shared" si="29"/>
        <v>3</v>
      </c>
      <c r="R133" s="11">
        <f t="shared" si="30"/>
        <v>3</v>
      </c>
      <c r="S133" s="13">
        <f t="shared" si="31"/>
        <v>0</v>
      </c>
      <c r="T133" s="13">
        <f t="shared" si="32"/>
        <v>3</v>
      </c>
    </row>
    <row r="134" spans="1:20" ht="12.75">
      <c r="A134" s="155" t="s">
        <v>343</v>
      </c>
      <c r="B134" s="11">
        <v>0</v>
      </c>
      <c r="C134" s="13">
        <v>0</v>
      </c>
      <c r="D134" s="11">
        <v>0</v>
      </c>
      <c r="E134" s="13">
        <v>0</v>
      </c>
      <c r="F134" s="11">
        <f t="shared" si="33"/>
        <v>0</v>
      </c>
      <c r="G134" s="13">
        <f t="shared" si="34"/>
        <v>0</v>
      </c>
      <c r="H134" s="13">
        <f t="shared" si="35"/>
        <v>0</v>
      </c>
      <c r="I134" s="11">
        <v>131</v>
      </c>
      <c r="J134" s="13">
        <v>9</v>
      </c>
      <c r="K134" s="11">
        <v>88</v>
      </c>
      <c r="L134" s="13">
        <v>8</v>
      </c>
      <c r="M134" s="11">
        <v>0</v>
      </c>
      <c r="N134" s="13">
        <v>0</v>
      </c>
      <c r="O134" s="11">
        <f t="shared" si="27"/>
        <v>219</v>
      </c>
      <c r="P134" s="13">
        <f t="shared" si="28"/>
        <v>17</v>
      </c>
      <c r="Q134" s="13">
        <f t="shared" si="29"/>
        <v>236</v>
      </c>
      <c r="R134" s="11">
        <f t="shared" si="30"/>
        <v>219</v>
      </c>
      <c r="S134" s="13">
        <f t="shared" si="31"/>
        <v>17</v>
      </c>
      <c r="T134" s="13">
        <f t="shared" si="32"/>
        <v>236</v>
      </c>
    </row>
    <row r="135" spans="1:20" ht="12.75">
      <c r="A135" s="155" t="s">
        <v>344</v>
      </c>
      <c r="B135" s="11">
        <v>0</v>
      </c>
      <c r="C135" s="13">
        <v>0</v>
      </c>
      <c r="D135" s="11">
        <v>0</v>
      </c>
      <c r="E135" s="13">
        <v>0</v>
      </c>
      <c r="F135" s="11">
        <f t="shared" si="33"/>
        <v>0</v>
      </c>
      <c r="G135" s="13">
        <f t="shared" si="34"/>
        <v>0</v>
      </c>
      <c r="H135" s="13">
        <f t="shared" si="35"/>
        <v>0</v>
      </c>
      <c r="I135" s="11">
        <v>0</v>
      </c>
      <c r="J135" s="13">
        <v>0</v>
      </c>
      <c r="K135" s="11">
        <v>0</v>
      </c>
      <c r="L135" s="13">
        <v>0</v>
      </c>
      <c r="M135" s="11">
        <v>5</v>
      </c>
      <c r="N135" s="13">
        <v>2</v>
      </c>
      <c r="O135" s="11">
        <f t="shared" si="27"/>
        <v>5</v>
      </c>
      <c r="P135" s="13">
        <f t="shared" si="28"/>
        <v>2</v>
      </c>
      <c r="Q135" s="13">
        <f t="shared" si="29"/>
        <v>7</v>
      </c>
      <c r="R135" s="11">
        <f t="shared" si="30"/>
        <v>5</v>
      </c>
      <c r="S135" s="13">
        <f t="shared" si="31"/>
        <v>2</v>
      </c>
      <c r="T135" s="13">
        <f t="shared" si="32"/>
        <v>7</v>
      </c>
    </row>
    <row r="136" spans="1:20" ht="12.75">
      <c r="A136" s="280" t="s">
        <v>586</v>
      </c>
      <c r="B136" s="11">
        <v>0</v>
      </c>
      <c r="C136" s="13">
        <v>0</v>
      </c>
      <c r="D136" s="11">
        <v>0</v>
      </c>
      <c r="E136" s="13">
        <v>0</v>
      </c>
      <c r="F136" s="11">
        <f t="shared" si="33"/>
        <v>0</v>
      </c>
      <c r="G136" s="13">
        <f t="shared" si="34"/>
        <v>0</v>
      </c>
      <c r="H136" s="13">
        <f t="shared" si="35"/>
        <v>0</v>
      </c>
      <c r="I136" s="11">
        <v>34</v>
      </c>
      <c r="J136" s="13">
        <v>0</v>
      </c>
      <c r="K136" s="11">
        <v>24</v>
      </c>
      <c r="L136" s="13">
        <v>1</v>
      </c>
      <c r="M136" s="11">
        <v>0</v>
      </c>
      <c r="N136" s="13">
        <v>0</v>
      </c>
      <c r="O136" s="11">
        <f t="shared" si="27"/>
        <v>58</v>
      </c>
      <c r="P136" s="13">
        <f t="shared" si="28"/>
        <v>1</v>
      </c>
      <c r="Q136" s="13">
        <f t="shared" si="29"/>
        <v>59</v>
      </c>
      <c r="R136" s="11">
        <f t="shared" si="30"/>
        <v>58</v>
      </c>
      <c r="S136" s="13">
        <f t="shared" si="31"/>
        <v>1</v>
      </c>
      <c r="T136" s="13">
        <f t="shared" si="32"/>
        <v>59</v>
      </c>
    </row>
    <row r="137" spans="1:20" ht="12.75">
      <c r="A137" s="155" t="s">
        <v>345</v>
      </c>
      <c r="B137" s="11">
        <v>0</v>
      </c>
      <c r="C137" s="13">
        <v>0</v>
      </c>
      <c r="D137" s="11">
        <v>0</v>
      </c>
      <c r="E137" s="13">
        <v>0</v>
      </c>
      <c r="F137" s="11">
        <f aca="true" t="shared" si="36" ref="F137:F148">SUM(B137,D137)</f>
        <v>0</v>
      </c>
      <c r="G137" s="13">
        <f aca="true" t="shared" si="37" ref="G137:G148">SUM(C137,E137)</f>
        <v>0</v>
      </c>
      <c r="H137" s="13">
        <f aca="true" t="shared" si="38" ref="H137:H148">SUM(F137:G137)</f>
        <v>0</v>
      </c>
      <c r="I137" s="11">
        <v>0</v>
      </c>
      <c r="J137" s="13">
        <v>0</v>
      </c>
      <c r="K137" s="11">
        <v>0</v>
      </c>
      <c r="L137" s="13">
        <v>0</v>
      </c>
      <c r="M137" s="11">
        <v>3</v>
      </c>
      <c r="N137" s="13">
        <v>0</v>
      </c>
      <c r="O137" s="11">
        <f t="shared" si="27"/>
        <v>3</v>
      </c>
      <c r="P137" s="13">
        <f t="shared" si="28"/>
        <v>0</v>
      </c>
      <c r="Q137" s="13">
        <f t="shared" si="29"/>
        <v>3</v>
      </c>
      <c r="R137" s="11">
        <f t="shared" si="30"/>
        <v>3</v>
      </c>
      <c r="S137" s="13">
        <f t="shared" si="31"/>
        <v>0</v>
      </c>
      <c r="T137" s="13">
        <f t="shared" si="32"/>
        <v>3</v>
      </c>
    </row>
    <row r="138" spans="1:20" ht="12.75">
      <c r="A138" s="155" t="s">
        <v>346</v>
      </c>
      <c r="B138" s="11">
        <v>0</v>
      </c>
      <c r="C138" s="13">
        <v>0</v>
      </c>
      <c r="D138" s="11">
        <v>0</v>
      </c>
      <c r="E138" s="13">
        <v>0</v>
      </c>
      <c r="F138" s="11">
        <f t="shared" si="36"/>
        <v>0</v>
      </c>
      <c r="G138" s="13">
        <f t="shared" si="37"/>
        <v>0</v>
      </c>
      <c r="H138" s="13">
        <f t="shared" si="38"/>
        <v>0</v>
      </c>
      <c r="I138" s="11">
        <v>3</v>
      </c>
      <c r="J138" s="13">
        <v>0</v>
      </c>
      <c r="K138" s="11">
        <v>6</v>
      </c>
      <c r="L138" s="13">
        <v>0</v>
      </c>
      <c r="M138" s="11">
        <v>0</v>
      </c>
      <c r="N138" s="13">
        <v>0</v>
      </c>
      <c r="O138" s="11">
        <f t="shared" si="27"/>
        <v>9</v>
      </c>
      <c r="P138" s="13">
        <f t="shared" si="28"/>
        <v>0</v>
      </c>
      <c r="Q138" s="13">
        <f t="shared" si="29"/>
        <v>9</v>
      </c>
      <c r="R138" s="11">
        <f t="shared" si="30"/>
        <v>9</v>
      </c>
      <c r="S138" s="13">
        <f t="shared" si="31"/>
        <v>0</v>
      </c>
      <c r="T138" s="13">
        <f t="shared" si="32"/>
        <v>9</v>
      </c>
    </row>
    <row r="139" spans="1:20" ht="12.75">
      <c r="A139" s="155" t="s">
        <v>347</v>
      </c>
      <c r="B139" s="11">
        <v>0</v>
      </c>
      <c r="C139" s="13">
        <v>0</v>
      </c>
      <c r="D139" s="11">
        <v>0</v>
      </c>
      <c r="E139" s="13">
        <v>0</v>
      </c>
      <c r="F139" s="11">
        <f t="shared" si="36"/>
        <v>0</v>
      </c>
      <c r="G139" s="13">
        <f t="shared" si="37"/>
        <v>0</v>
      </c>
      <c r="H139" s="13">
        <f t="shared" si="38"/>
        <v>0</v>
      </c>
      <c r="I139" s="11">
        <v>0</v>
      </c>
      <c r="J139" s="13">
        <v>0</v>
      </c>
      <c r="K139" s="11">
        <v>0</v>
      </c>
      <c r="L139" s="13">
        <v>0</v>
      </c>
      <c r="M139" s="11">
        <v>39</v>
      </c>
      <c r="N139" s="13">
        <v>25</v>
      </c>
      <c r="O139" s="11">
        <f aca="true" t="shared" si="39" ref="O139:O148">SUM(M139,K139,I139)</f>
        <v>39</v>
      </c>
      <c r="P139" s="13">
        <f aca="true" t="shared" si="40" ref="P139:P148">SUM(N139,L139,J139)</f>
        <v>25</v>
      </c>
      <c r="Q139" s="13">
        <f aca="true" t="shared" si="41" ref="Q139:Q148">SUM(O139:P139)</f>
        <v>64</v>
      </c>
      <c r="R139" s="11">
        <f aca="true" t="shared" si="42" ref="R139:R148">SUM(O139,F139)</f>
        <v>39</v>
      </c>
      <c r="S139" s="13">
        <f aca="true" t="shared" si="43" ref="S139:S148">SUM(P139,G139)</f>
        <v>25</v>
      </c>
      <c r="T139" s="13">
        <f aca="true" t="shared" si="44" ref="T139:T148">SUM(Q139,H139)</f>
        <v>64</v>
      </c>
    </row>
    <row r="140" spans="1:20" ht="12.75">
      <c r="A140" s="155" t="s">
        <v>348</v>
      </c>
      <c r="B140" s="11">
        <v>0</v>
      </c>
      <c r="C140" s="13">
        <v>0</v>
      </c>
      <c r="D140" s="11">
        <v>0</v>
      </c>
      <c r="E140" s="13">
        <v>0</v>
      </c>
      <c r="F140" s="11">
        <f t="shared" si="36"/>
        <v>0</v>
      </c>
      <c r="G140" s="13">
        <f t="shared" si="37"/>
        <v>0</v>
      </c>
      <c r="H140" s="13">
        <f t="shared" si="38"/>
        <v>0</v>
      </c>
      <c r="I140" s="11">
        <v>0</v>
      </c>
      <c r="J140" s="13">
        <v>0</v>
      </c>
      <c r="K140" s="11">
        <v>0</v>
      </c>
      <c r="L140" s="13">
        <v>0</v>
      </c>
      <c r="M140" s="11">
        <v>102</v>
      </c>
      <c r="N140" s="13">
        <v>27</v>
      </c>
      <c r="O140" s="11">
        <f t="shared" si="39"/>
        <v>102</v>
      </c>
      <c r="P140" s="13">
        <f t="shared" si="40"/>
        <v>27</v>
      </c>
      <c r="Q140" s="13">
        <f t="shared" si="41"/>
        <v>129</v>
      </c>
      <c r="R140" s="11">
        <f t="shared" si="42"/>
        <v>102</v>
      </c>
      <c r="S140" s="13">
        <f t="shared" si="43"/>
        <v>27</v>
      </c>
      <c r="T140" s="13">
        <f t="shared" si="44"/>
        <v>129</v>
      </c>
    </row>
    <row r="141" spans="1:20" ht="12.75">
      <c r="A141" s="155" t="s">
        <v>349</v>
      </c>
      <c r="B141" s="11">
        <v>210</v>
      </c>
      <c r="C141" s="13">
        <v>219</v>
      </c>
      <c r="D141" s="11">
        <v>285</v>
      </c>
      <c r="E141" s="13">
        <v>233</v>
      </c>
      <c r="F141" s="11">
        <f t="shared" si="36"/>
        <v>495</v>
      </c>
      <c r="G141" s="13">
        <f t="shared" si="37"/>
        <v>452</v>
      </c>
      <c r="H141" s="13">
        <f t="shared" si="38"/>
        <v>947</v>
      </c>
      <c r="I141" s="11">
        <v>286</v>
      </c>
      <c r="J141" s="13">
        <v>199</v>
      </c>
      <c r="K141" s="11">
        <v>232</v>
      </c>
      <c r="L141" s="13">
        <v>222</v>
      </c>
      <c r="M141" s="11">
        <v>0</v>
      </c>
      <c r="N141" s="13">
        <v>0</v>
      </c>
      <c r="O141" s="11">
        <f t="shared" si="39"/>
        <v>518</v>
      </c>
      <c r="P141" s="13">
        <f t="shared" si="40"/>
        <v>421</v>
      </c>
      <c r="Q141" s="13">
        <f t="shared" si="41"/>
        <v>939</v>
      </c>
      <c r="R141" s="11">
        <f t="shared" si="42"/>
        <v>1013</v>
      </c>
      <c r="S141" s="13">
        <f t="shared" si="43"/>
        <v>873</v>
      </c>
      <c r="T141" s="13">
        <f t="shared" si="44"/>
        <v>1886</v>
      </c>
    </row>
    <row r="142" spans="1:20" ht="12.75">
      <c r="A142" s="155" t="s">
        <v>350</v>
      </c>
      <c r="B142" s="11">
        <v>0</v>
      </c>
      <c r="C142" s="13">
        <v>0</v>
      </c>
      <c r="D142" s="11">
        <v>0</v>
      </c>
      <c r="E142" s="13">
        <v>0</v>
      </c>
      <c r="F142" s="11">
        <f t="shared" si="36"/>
        <v>0</v>
      </c>
      <c r="G142" s="13">
        <f t="shared" si="37"/>
        <v>0</v>
      </c>
      <c r="H142" s="13">
        <f t="shared" si="38"/>
        <v>0</v>
      </c>
      <c r="I142" s="11">
        <v>0</v>
      </c>
      <c r="J142" s="13">
        <v>0</v>
      </c>
      <c r="K142" s="11">
        <v>0</v>
      </c>
      <c r="L142" s="13">
        <v>0</v>
      </c>
      <c r="M142" s="11">
        <v>14</v>
      </c>
      <c r="N142" s="13">
        <v>23</v>
      </c>
      <c r="O142" s="11">
        <f t="shared" si="39"/>
        <v>14</v>
      </c>
      <c r="P142" s="13">
        <f t="shared" si="40"/>
        <v>23</v>
      </c>
      <c r="Q142" s="13">
        <f t="shared" si="41"/>
        <v>37</v>
      </c>
      <c r="R142" s="11">
        <f t="shared" si="42"/>
        <v>14</v>
      </c>
      <c r="S142" s="13">
        <f t="shared" si="43"/>
        <v>23</v>
      </c>
      <c r="T142" s="13">
        <f t="shared" si="44"/>
        <v>37</v>
      </c>
    </row>
    <row r="143" spans="1:20" ht="12.75">
      <c r="A143" s="155" t="s">
        <v>351</v>
      </c>
      <c r="B143" s="11">
        <v>0</v>
      </c>
      <c r="C143" s="13">
        <v>0</v>
      </c>
      <c r="D143" s="11">
        <v>0</v>
      </c>
      <c r="E143" s="13">
        <v>0</v>
      </c>
      <c r="F143" s="11">
        <f t="shared" si="36"/>
        <v>0</v>
      </c>
      <c r="G143" s="13">
        <f t="shared" si="37"/>
        <v>0</v>
      </c>
      <c r="H143" s="13">
        <f t="shared" si="38"/>
        <v>0</v>
      </c>
      <c r="I143" s="11">
        <v>0</v>
      </c>
      <c r="J143" s="13">
        <v>0</v>
      </c>
      <c r="K143" s="11">
        <v>0</v>
      </c>
      <c r="L143" s="13">
        <v>0</v>
      </c>
      <c r="M143" s="11">
        <v>131</v>
      </c>
      <c r="N143" s="13">
        <v>1</v>
      </c>
      <c r="O143" s="11">
        <f t="shared" si="39"/>
        <v>131</v>
      </c>
      <c r="P143" s="13">
        <f t="shared" si="40"/>
        <v>1</v>
      </c>
      <c r="Q143" s="13">
        <f t="shared" si="41"/>
        <v>132</v>
      </c>
      <c r="R143" s="11">
        <f t="shared" si="42"/>
        <v>131</v>
      </c>
      <c r="S143" s="13">
        <f t="shared" si="43"/>
        <v>1</v>
      </c>
      <c r="T143" s="13">
        <f t="shared" si="44"/>
        <v>132</v>
      </c>
    </row>
    <row r="144" spans="1:20" ht="12.75">
      <c r="A144" s="155" t="s">
        <v>558</v>
      </c>
      <c r="B144" s="11">
        <v>0</v>
      </c>
      <c r="C144" s="13">
        <v>0</v>
      </c>
      <c r="D144" s="11">
        <v>0</v>
      </c>
      <c r="E144" s="13">
        <v>0</v>
      </c>
      <c r="F144" s="11">
        <f t="shared" si="36"/>
        <v>0</v>
      </c>
      <c r="G144" s="13">
        <f t="shared" si="37"/>
        <v>0</v>
      </c>
      <c r="H144" s="13">
        <f t="shared" si="38"/>
        <v>0</v>
      </c>
      <c r="I144" s="11">
        <v>0</v>
      </c>
      <c r="J144" s="13">
        <v>0</v>
      </c>
      <c r="K144" s="11">
        <v>0</v>
      </c>
      <c r="L144" s="13">
        <v>0</v>
      </c>
      <c r="M144" s="11">
        <v>11</v>
      </c>
      <c r="N144" s="13">
        <v>60</v>
      </c>
      <c r="O144" s="11">
        <f t="shared" si="39"/>
        <v>11</v>
      </c>
      <c r="P144" s="13">
        <f t="shared" si="40"/>
        <v>60</v>
      </c>
      <c r="Q144" s="13">
        <f t="shared" si="41"/>
        <v>71</v>
      </c>
      <c r="R144" s="11">
        <f t="shared" si="42"/>
        <v>11</v>
      </c>
      <c r="S144" s="13">
        <f t="shared" si="43"/>
        <v>60</v>
      </c>
      <c r="T144" s="13">
        <f t="shared" si="44"/>
        <v>71</v>
      </c>
    </row>
    <row r="145" spans="1:20" ht="12.75">
      <c r="A145" s="155" t="s">
        <v>352</v>
      </c>
      <c r="B145" s="11">
        <v>0</v>
      </c>
      <c r="C145" s="13">
        <v>0</v>
      </c>
      <c r="D145" s="11">
        <v>0</v>
      </c>
      <c r="E145" s="13">
        <v>0</v>
      </c>
      <c r="F145" s="11">
        <f t="shared" si="36"/>
        <v>0</v>
      </c>
      <c r="G145" s="13">
        <f t="shared" si="37"/>
        <v>0</v>
      </c>
      <c r="H145" s="13">
        <f t="shared" si="38"/>
        <v>0</v>
      </c>
      <c r="I145" s="11">
        <v>264</v>
      </c>
      <c r="J145" s="13">
        <v>1792</v>
      </c>
      <c r="K145" s="11">
        <v>202</v>
      </c>
      <c r="L145" s="13">
        <v>1635</v>
      </c>
      <c r="M145" s="11">
        <v>0</v>
      </c>
      <c r="N145" s="13">
        <v>0</v>
      </c>
      <c r="O145" s="11">
        <f t="shared" si="39"/>
        <v>466</v>
      </c>
      <c r="P145" s="13">
        <f t="shared" si="40"/>
        <v>3427</v>
      </c>
      <c r="Q145" s="13">
        <f t="shared" si="41"/>
        <v>3893</v>
      </c>
      <c r="R145" s="11">
        <f t="shared" si="42"/>
        <v>466</v>
      </c>
      <c r="S145" s="13">
        <f t="shared" si="43"/>
        <v>3427</v>
      </c>
      <c r="T145" s="13">
        <f t="shared" si="44"/>
        <v>3893</v>
      </c>
    </row>
    <row r="146" spans="1:20" ht="12.75">
      <c r="A146" s="155" t="s">
        <v>353</v>
      </c>
      <c r="B146" s="11">
        <v>363</v>
      </c>
      <c r="C146" s="13">
        <v>1890</v>
      </c>
      <c r="D146" s="11">
        <v>372</v>
      </c>
      <c r="E146" s="13">
        <v>1957</v>
      </c>
      <c r="F146" s="11">
        <f t="shared" si="36"/>
        <v>735</v>
      </c>
      <c r="G146" s="13">
        <f t="shared" si="37"/>
        <v>3847</v>
      </c>
      <c r="H146" s="13">
        <f t="shared" si="38"/>
        <v>4582</v>
      </c>
      <c r="I146" s="11">
        <v>0</v>
      </c>
      <c r="J146" s="13">
        <v>0</v>
      </c>
      <c r="K146" s="11">
        <v>0</v>
      </c>
      <c r="L146" s="13">
        <v>0</v>
      </c>
      <c r="M146" s="11">
        <v>0</v>
      </c>
      <c r="N146" s="13">
        <v>0</v>
      </c>
      <c r="O146" s="11">
        <f t="shared" si="39"/>
        <v>0</v>
      </c>
      <c r="P146" s="13">
        <f t="shared" si="40"/>
        <v>0</v>
      </c>
      <c r="Q146" s="13">
        <f t="shared" si="41"/>
        <v>0</v>
      </c>
      <c r="R146" s="11">
        <f t="shared" si="42"/>
        <v>735</v>
      </c>
      <c r="S146" s="13">
        <f t="shared" si="43"/>
        <v>3847</v>
      </c>
      <c r="T146" s="13">
        <f t="shared" si="44"/>
        <v>4582</v>
      </c>
    </row>
    <row r="147" spans="1:20" ht="12.75">
      <c r="A147" s="155" t="s">
        <v>453</v>
      </c>
      <c r="B147" s="11">
        <v>0</v>
      </c>
      <c r="C147" s="13">
        <v>0</v>
      </c>
      <c r="D147" s="11">
        <v>0</v>
      </c>
      <c r="E147" s="13">
        <v>0</v>
      </c>
      <c r="F147" s="11">
        <f t="shared" si="36"/>
        <v>0</v>
      </c>
      <c r="G147" s="13">
        <f t="shared" si="37"/>
        <v>0</v>
      </c>
      <c r="H147" s="13">
        <f t="shared" si="38"/>
        <v>0</v>
      </c>
      <c r="I147" s="11">
        <v>0</v>
      </c>
      <c r="J147" s="13">
        <v>0</v>
      </c>
      <c r="K147" s="11">
        <v>0</v>
      </c>
      <c r="L147" s="13">
        <v>0</v>
      </c>
      <c r="M147" s="11">
        <v>5</v>
      </c>
      <c r="N147" s="13">
        <v>0</v>
      </c>
      <c r="O147" s="11">
        <f t="shared" si="39"/>
        <v>5</v>
      </c>
      <c r="P147" s="13">
        <f t="shared" si="40"/>
        <v>0</v>
      </c>
      <c r="Q147" s="13">
        <f t="shared" si="41"/>
        <v>5</v>
      </c>
      <c r="R147" s="11">
        <f t="shared" si="42"/>
        <v>5</v>
      </c>
      <c r="S147" s="13">
        <f t="shared" si="43"/>
        <v>0</v>
      </c>
      <c r="T147" s="13">
        <f t="shared" si="44"/>
        <v>5</v>
      </c>
    </row>
    <row r="148" spans="1:20" ht="12.75">
      <c r="A148" s="155" t="s">
        <v>354</v>
      </c>
      <c r="B148" s="11">
        <v>0</v>
      </c>
      <c r="C148" s="13">
        <v>0</v>
      </c>
      <c r="D148" s="11">
        <v>0</v>
      </c>
      <c r="E148" s="13">
        <v>0</v>
      </c>
      <c r="F148" s="11">
        <f t="shared" si="36"/>
        <v>0</v>
      </c>
      <c r="G148" s="13">
        <f t="shared" si="37"/>
        <v>0</v>
      </c>
      <c r="H148" s="13">
        <f t="shared" si="38"/>
        <v>0</v>
      </c>
      <c r="I148" s="11">
        <v>53</v>
      </c>
      <c r="J148" s="13">
        <v>12</v>
      </c>
      <c r="K148" s="11">
        <v>54</v>
      </c>
      <c r="L148" s="13">
        <v>4</v>
      </c>
      <c r="M148" s="11">
        <v>0</v>
      </c>
      <c r="N148" s="13">
        <v>0</v>
      </c>
      <c r="O148" s="11">
        <f t="shared" si="39"/>
        <v>107</v>
      </c>
      <c r="P148" s="13">
        <f t="shared" si="40"/>
        <v>16</v>
      </c>
      <c r="Q148" s="13">
        <f t="shared" si="41"/>
        <v>123</v>
      </c>
      <c r="R148" s="11">
        <f t="shared" si="42"/>
        <v>107</v>
      </c>
      <c r="S148" s="13">
        <f t="shared" si="43"/>
        <v>16</v>
      </c>
      <c r="T148" s="13">
        <f t="shared" si="44"/>
        <v>123</v>
      </c>
    </row>
    <row r="149" spans="1:20" ht="12.75">
      <c r="A149" s="155" t="s">
        <v>355</v>
      </c>
      <c r="B149" s="11">
        <v>0</v>
      </c>
      <c r="C149" s="13">
        <v>0</v>
      </c>
      <c r="D149" s="11">
        <v>0</v>
      </c>
      <c r="E149" s="13">
        <v>0</v>
      </c>
      <c r="F149" s="11">
        <f aca="true" t="shared" si="45" ref="F149:G153">SUM(B149,D149)</f>
        <v>0</v>
      </c>
      <c r="G149" s="13">
        <f t="shared" si="45"/>
        <v>0</v>
      </c>
      <c r="H149" s="13">
        <f>SUM(F149:G149)</f>
        <v>0</v>
      </c>
      <c r="I149" s="11">
        <v>0</v>
      </c>
      <c r="J149" s="13">
        <v>0</v>
      </c>
      <c r="K149" s="11">
        <v>0</v>
      </c>
      <c r="L149" s="13">
        <v>0</v>
      </c>
      <c r="M149" s="11">
        <v>12</v>
      </c>
      <c r="N149" s="13">
        <v>0</v>
      </c>
      <c r="O149" s="11">
        <f aca="true" t="shared" si="46" ref="O149:P153">SUM(M149,K149,I149)</f>
        <v>12</v>
      </c>
      <c r="P149" s="13">
        <f t="shared" si="46"/>
        <v>0</v>
      </c>
      <c r="Q149" s="13">
        <f>SUM(O149:P149)</f>
        <v>12</v>
      </c>
      <c r="R149" s="11">
        <f aca="true" t="shared" si="47" ref="R149:T153">SUM(O149,F149)</f>
        <v>12</v>
      </c>
      <c r="S149" s="13">
        <f t="shared" si="47"/>
        <v>0</v>
      </c>
      <c r="T149" s="13">
        <f t="shared" si="47"/>
        <v>12</v>
      </c>
    </row>
    <row r="150" spans="1:20" ht="12.75">
      <c r="A150" s="155" t="s">
        <v>356</v>
      </c>
      <c r="B150" s="11">
        <v>0</v>
      </c>
      <c r="C150" s="13">
        <v>0</v>
      </c>
      <c r="D150" s="11">
        <v>0</v>
      </c>
      <c r="E150" s="13">
        <v>0</v>
      </c>
      <c r="F150" s="11">
        <f t="shared" si="45"/>
        <v>0</v>
      </c>
      <c r="G150" s="13">
        <f t="shared" si="45"/>
        <v>0</v>
      </c>
      <c r="H150" s="13">
        <f>SUM(F150:G150)</f>
        <v>0</v>
      </c>
      <c r="I150" s="11">
        <v>0</v>
      </c>
      <c r="J150" s="13">
        <v>0</v>
      </c>
      <c r="K150" s="11">
        <v>0</v>
      </c>
      <c r="L150" s="13">
        <v>0</v>
      </c>
      <c r="M150" s="11">
        <v>24</v>
      </c>
      <c r="N150" s="13">
        <v>5</v>
      </c>
      <c r="O150" s="11">
        <f t="shared" si="46"/>
        <v>24</v>
      </c>
      <c r="P150" s="13">
        <f t="shared" si="46"/>
        <v>5</v>
      </c>
      <c r="Q150" s="13">
        <f>SUM(O150:P150)</f>
        <v>29</v>
      </c>
      <c r="R150" s="11">
        <f t="shared" si="47"/>
        <v>24</v>
      </c>
      <c r="S150" s="13">
        <f t="shared" si="47"/>
        <v>5</v>
      </c>
      <c r="T150" s="13">
        <f t="shared" si="47"/>
        <v>29</v>
      </c>
    </row>
    <row r="151" spans="1:20" ht="12.75">
      <c r="A151" s="155" t="s">
        <v>357</v>
      </c>
      <c r="B151" s="11">
        <v>0</v>
      </c>
      <c r="C151" s="13">
        <v>0</v>
      </c>
      <c r="D151" s="11">
        <v>0</v>
      </c>
      <c r="E151" s="13">
        <v>0</v>
      </c>
      <c r="F151" s="11">
        <f t="shared" si="45"/>
        <v>0</v>
      </c>
      <c r="G151" s="13">
        <f t="shared" si="45"/>
        <v>0</v>
      </c>
      <c r="H151" s="13">
        <f>SUM(F151:G151)</f>
        <v>0</v>
      </c>
      <c r="I151" s="11">
        <v>127</v>
      </c>
      <c r="J151" s="13">
        <v>4</v>
      </c>
      <c r="K151" s="11">
        <v>145</v>
      </c>
      <c r="L151" s="13">
        <v>1</v>
      </c>
      <c r="M151" s="11">
        <v>0</v>
      </c>
      <c r="N151" s="13">
        <v>0</v>
      </c>
      <c r="O151" s="11">
        <f t="shared" si="46"/>
        <v>272</v>
      </c>
      <c r="P151" s="13">
        <f t="shared" si="46"/>
        <v>5</v>
      </c>
      <c r="Q151" s="13">
        <f>SUM(O151:P151)</f>
        <v>277</v>
      </c>
      <c r="R151" s="11">
        <f t="shared" si="47"/>
        <v>272</v>
      </c>
      <c r="S151" s="13">
        <f t="shared" si="47"/>
        <v>5</v>
      </c>
      <c r="T151" s="13">
        <f t="shared" si="47"/>
        <v>277</v>
      </c>
    </row>
    <row r="152" spans="1:20" ht="12.75">
      <c r="A152" s="155" t="s">
        <v>358</v>
      </c>
      <c r="B152" s="11">
        <v>0</v>
      </c>
      <c r="C152" s="13">
        <v>0</v>
      </c>
      <c r="D152" s="11">
        <v>0</v>
      </c>
      <c r="E152" s="13">
        <v>0</v>
      </c>
      <c r="F152" s="11">
        <f t="shared" si="45"/>
        <v>0</v>
      </c>
      <c r="G152" s="13">
        <f t="shared" si="45"/>
        <v>0</v>
      </c>
      <c r="H152" s="13">
        <f>SUM(F152:G152)</f>
        <v>0</v>
      </c>
      <c r="I152" s="11">
        <v>0</v>
      </c>
      <c r="J152" s="13">
        <v>0</v>
      </c>
      <c r="K152" s="11">
        <v>0</v>
      </c>
      <c r="L152" s="13">
        <v>0</v>
      </c>
      <c r="M152" s="11">
        <v>78</v>
      </c>
      <c r="N152" s="13">
        <v>148</v>
      </c>
      <c r="O152" s="11">
        <f t="shared" si="46"/>
        <v>78</v>
      </c>
      <c r="P152" s="13">
        <f t="shared" si="46"/>
        <v>148</v>
      </c>
      <c r="Q152" s="13">
        <f>SUM(O152:P152)</f>
        <v>226</v>
      </c>
      <c r="R152" s="11">
        <f t="shared" si="47"/>
        <v>78</v>
      </c>
      <c r="S152" s="13">
        <f t="shared" si="47"/>
        <v>148</v>
      </c>
      <c r="T152" s="13">
        <f t="shared" si="47"/>
        <v>226</v>
      </c>
    </row>
    <row r="153" spans="1:20" ht="12.75">
      <c r="A153" s="155" t="s">
        <v>359</v>
      </c>
      <c r="B153" s="11">
        <v>0</v>
      </c>
      <c r="C153" s="13">
        <v>0</v>
      </c>
      <c r="D153" s="11">
        <v>0</v>
      </c>
      <c r="E153" s="13">
        <v>0</v>
      </c>
      <c r="F153" s="11">
        <f t="shared" si="45"/>
        <v>0</v>
      </c>
      <c r="G153" s="13">
        <f t="shared" si="45"/>
        <v>0</v>
      </c>
      <c r="H153" s="13">
        <f>SUM(F153:G153)</f>
        <v>0</v>
      </c>
      <c r="I153" s="11">
        <v>0</v>
      </c>
      <c r="J153" s="13">
        <v>0</v>
      </c>
      <c r="K153" s="11">
        <v>0</v>
      </c>
      <c r="L153" s="13">
        <v>0</v>
      </c>
      <c r="M153" s="11">
        <v>12</v>
      </c>
      <c r="N153" s="13">
        <v>4</v>
      </c>
      <c r="O153" s="11">
        <f t="shared" si="46"/>
        <v>12</v>
      </c>
      <c r="P153" s="13">
        <f t="shared" si="46"/>
        <v>4</v>
      </c>
      <c r="Q153" s="13">
        <f>SUM(O153:P153)</f>
        <v>16</v>
      </c>
      <c r="R153" s="11">
        <f t="shared" si="47"/>
        <v>12</v>
      </c>
      <c r="S153" s="13">
        <f t="shared" si="47"/>
        <v>4</v>
      </c>
      <c r="T153" s="13">
        <f t="shared" si="47"/>
        <v>16</v>
      </c>
    </row>
    <row r="154" spans="1:20" s="21" customFormat="1" ht="12.75">
      <c r="A154" s="282" t="s">
        <v>27</v>
      </c>
      <c r="B154" s="17">
        <f>SUM(B10:B153)</f>
        <v>4998</v>
      </c>
      <c r="C154" s="18">
        <f aca="true" t="shared" si="48" ref="C154:T154">SUM(C10:C153)</f>
        <v>3931</v>
      </c>
      <c r="D154" s="17">
        <f t="shared" si="48"/>
        <v>5195</v>
      </c>
      <c r="E154" s="18">
        <f t="shared" si="48"/>
        <v>4088</v>
      </c>
      <c r="F154" s="17">
        <f t="shared" si="48"/>
        <v>10193</v>
      </c>
      <c r="G154" s="18">
        <f t="shared" si="48"/>
        <v>8019</v>
      </c>
      <c r="H154" s="18">
        <f t="shared" si="48"/>
        <v>18212</v>
      </c>
      <c r="I154" s="17">
        <f t="shared" si="48"/>
        <v>5345</v>
      </c>
      <c r="J154" s="18">
        <f t="shared" si="48"/>
        <v>4155</v>
      </c>
      <c r="K154" s="17">
        <f t="shared" si="48"/>
        <v>4591</v>
      </c>
      <c r="L154" s="18">
        <f t="shared" si="48"/>
        <v>3800</v>
      </c>
      <c r="M154" s="17">
        <f t="shared" si="48"/>
        <v>3586</v>
      </c>
      <c r="N154" s="18">
        <f t="shared" si="48"/>
        <v>3320</v>
      </c>
      <c r="O154" s="17">
        <f t="shared" si="48"/>
        <v>13522</v>
      </c>
      <c r="P154" s="18">
        <f t="shared" si="48"/>
        <v>11275</v>
      </c>
      <c r="Q154" s="18">
        <f t="shared" si="48"/>
        <v>24797</v>
      </c>
      <c r="R154" s="81">
        <f t="shared" si="48"/>
        <v>23715</v>
      </c>
      <c r="S154" s="18">
        <f t="shared" si="48"/>
        <v>19294</v>
      </c>
      <c r="T154" s="18">
        <f t="shared" si="48"/>
        <v>43009</v>
      </c>
    </row>
    <row r="155" spans="1:20" s="16" customFormat="1" ht="6" customHeight="1">
      <c r="A155" s="7"/>
      <c r="B155" s="31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71"/>
      <c r="S155" s="30"/>
      <c r="T155" s="30"/>
    </row>
    <row r="156" spans="1:20" s="16" customFormat="1" ht="12.75">
      <c r="A156" s="24" t="s">
        <v>75</v>
      </c>
      <c r="B156" s="71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71"/>
      <c r="S156" s="30"/>
      <c r="T156" s="30"/>
    </row>
    <row r="157" spans="1:20" s="16" customFormat="1" ht="12.75">
      <c r="A157" s="24" t="s">
        <v>76</v>
      </c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8"/>
      <c r="R157" s="125">
        <v>96</v>
      </c>
      <c r="S157" s="126">
        <v>390</v>
      </c>
      <c r="T157" s="126">
        <v>486</v>
      </c>
    </row>
    <row r="158" spans="1:20" s="16" customFormat="1" ht="12.75">
      <c r="A158" s="39" t="s">
        <v>101</v>
      </c>
      <c r="B158" s="71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113"/>
      <c r="R158" s="41"/>
      <c r="S158" s="41"/>
      <c r="T158" s="40"/>
    </row>
    <row r="159" spans="1:20" s="16" customFormat="1" ht="12.75">
      <c r="A159" s="24"/>
      <c r="B159" s="71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113"/>
      <c r="R159" s="41"/>
      <c r="S159" s="41"/>
      <c r="T159" s="40"/>
    </row>
    <row r="160" spans="1:20" s="2" customFormat="1" ht="12.75">
      <c r="A160" s="16" t="s">
        <v>71</v>
      </c>
      <c r="B160" s="73"/>
      <c r="I160" s="3"/>
      <c r="J160" s="3"/>
      <c r="K160" s="3"/>
      <c r="P160" s="3"/>
      <c r="Q160" s="3"/>
      <c r="R160" s="43"/>
      <c r="S160" s="72"/>
      <c r="T160" s="44"/>
    </row>
    <row r="161" spans="1:20" s="21" customFormat="1" ht="12.75">
      <c r="A161" s="21" t="s">
        <v>72</v>
      </c>
      <c r="B161" s="218"/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24">
        <f>SUM(R157,R154)</f>
        <v>23811</v>
      </c>
      <c r="S161" s="225">
        <f>SUM(S157,S154)</f>
        <v>19684</v>
      </c>
      <c r="T161" s="225">
        <f>SUM(T157,T154)</f>
        <v>43495</v>
      </c>
    </row>
    <row r="162" spans="17:20" ht="12.75">
      <c r="Q162"/>
      <c r="T162"/>
    </row>
    <row r="163" spans="17:20" ht="12.75">
      <c r="Q163"/>
      <c r="T163"/>
    </row>
    <row r="164" spans="17:20" ht="12.75">
      <c r="Q164"/>
      <c r="T164"/>
    </row>
    <row r="165" spans="17:20" ht="12.75">
      <c r="Q165"/>
      <c r="T165"/>
    </row>
    <row r="166" spans="17:20" ht="12.75">
      <c r="Q166"/>
      <c r="T166"/>
    </row>
    <row r="167" spans="17:20" ht="12.75">
      <c r="Q167"/>
      <c r="T167"/>
    </row>
    <row r="168" spans="17:20" ht="12.75">
      <c r="Q168"/>
      <c r="T168"/>
    </row>
    <row r="169" spans="17:20" ht="12.75">
      <c r="Q169"/>
      <c r="T169"/>
    </row>
    <row r="170" spans="17:20" ht="12.75">
      <c r="Q170"/>
      <c r="T170"/>
    </row>
    <row r="174" spans="9:10" ht="12.75">
      <c r="I174" s="88"/>
      <c r="J174" s="88"/>
    </row>
    <row r="175" spans="9:10" ht="12.75">
      <c r="I175" s="88"/>
      <c r="J175" s="88"/>
    </row>
    <row r="176" spans="8:11" ht="12.75">
      <c r="H176" s="88"/>
      <c r="I176" s="88"/>
      <c r="J176" s="88"/>
      <c r="K176" s="88"/>
    </row>
    <row r="177" spans="8:13" ht="12.75">
      <c r="H177" s="88"/>
      <c r="I177" s="88"/>
      <c r="J177" s="88"/>
      <c r="K177" s="88"/>
      <c r="L177" s="88"/>
      <c r="M177" s="88"/>
    </row>
    <row r="178" spans="8:10" ht="12.75">
      <c r="H178" s="88"/>
      <c r="I178" s="88"/>
      <c r="J178" s="88"/>
    </row>
    <row r="179" spans="8:10" ht="12.75">
      <c r="H179" s="88"/>
      <c r="I179" s="88"/>
      <c r="J179" s="88"/>
    </row>
    <row r="180" spans="8:11" ht="12.75">
      <c r="H180" s="88"/>
      <c r="I180" s="88"/>
      <c r="J180" s="88"/>
      <c r="K180" s="88"/>
    </row>
    <row r="181" spans="8:10" ht="12.75">
      <c r="H181" s="88"/>
      <c r="I181" s="88"/>
      <c r="J181" s="88"/>
    </row>
    <row r="182" spans="8:11" ht="12.75">
      <c r="H182" s="88"/>
      <c r="I182" s="88"/>
      <c r="J182" s="88"/>
      <c r="K182" s="88"/>
    </row>
    <row r="183" spans="8:11" ht="12.75">
      <c r="H183" s="88"/>
      <c r="I183" s="88"/>
      <c r="J183" s="88"/>
      <c r="K183" s="88"/>
    </row>
    <row r="184" spans="8:13" ht="12.75">
      <c r="H184" s="88"/>
      <c r="I184" s="88"/>
      <c r="J184" s="88"/>
      <c r="K184" s="88"/>
      <c r="L184" s="88"/>
      <c r="M184" s="88"/>
    </row>
    <row r="185" spans="8:12" ht="12.75">
      <c r="H185" s="88"/>
      <c r="I185" s="88"/>
      <c r="J185" s="88"/>
      <c r="K185" s="88"/>
      <c r="L185" s="88"/>
    </row>
    <row r="186" spans="8:13" ht="12.75">
      <c r="H186" s="88"/>
      <c r="I186" s="88"/>
      <c r="J186" s="88"/>
      <c r="K186" s="88"/>
      <c r="L186" s="88"/>
      <c r="M186" s="88"/>
    </row>
    <row r="187" spans="8:12" ht="12.75">
      <c r="H187" s="88"/>
      <c r="I187" s="88"/>
      <c r="J187" s="88"/>
      <c r="K187" s="88"/>
      <c r="L187" s="88"/>
    </row>
    <row r="188" spans="9:12" ht="12.75">
      <c r="I188" s="88"/>
      <c r="J188" s="88"/>
      <c r="K188" s="88"/>
      <c r="L188" s="88"/>
    </row>
    <row r="189" spans="8:11" ht="12.75">
      <c r="H189" s="88"/>
      <c r="I189" s="88"/>
      <c r="J189" s="88"/>
      <c r="K189" s="88"/>
    </row>
    <row r="190" spans="8:12" ht="12.75">
      <c r="H190" s="88"/>
      <c r="J190" s="88"/>
      <c r="K190" s="88"/>
      <c r="L190" s="88"/>
    </row>
    <row r="191" spans="8:11" ht="12.75">
      <c r="H191" s="88"/>
      <c r="I191" s="88"/>
      <c r="J191" s="88"/>
      <c r="K191" s="88"/>
    </row>
    <row r="192" spans="8:10" ht="12.75">
      <c r="H192" s="88"/>
      <c r="I192" s="88"/>
      <c r="J192" s="88"/>
    </row>
    <row r="193" spans="8:11" ht="12.75">
      <c r="H193" s="88"/>
      <c r="I193" s="88"/>
      <c r="J193" s="88"/>
      <c r="K193" s="88"/>
    </row>
    <row r="194" spans="8:10" ht="12.75">
      <c r="H194" s="88"/>
      <c r="I194" s="88"/>
      <c r="J194" s="88"/>
    </row>
    <row r="195" spans="8:11" ht="12.75">
      <c r="H195" s="88"/>
      <c r="I195" s="88"/>
      <c r="J195" s="88"/>
      <c r="K195" s="88"/>
    </row>
    <row r="196" spans="8:10" ht="12.75">
      <c r="H196" s="88"/>
      <c r="I196" s="88"/>
      <c r="J196" s="88"/>
    </row>
    <row r="197" spans="8:9" ht="12.75">
      <c r="H197" s="88"/>
      <c r="I197" s="88"/>
    </row>
    <row r="198" spans="8:10" ht="12.75">
      <c r="H198" s="88"/>
      <c r="I198" s="88"/>
      <c r="J198" s="88"/>
    </row>
    <row r="199" spans="10:11" ht="12.75">
      <c r="J199" s="88"/>
      <c r="K199" s="88"/>
    </row>
    <row r="200" spans="8:13" ht="12.75">
      <c r="H200" s="88"/>
      <c r="I200" s="88"/>
      <c r="J200" s="88"/>
      <c r="K200" s="88"/>
      <c r="L200" s="88"/>
      <c r="M200" s="88"/>
    </row>
    <row r="201" spans="10:12" ht="12.75">
      <c r="J201" s="88"/>
      <c r="K201" s="88"/>
      <c r="L201" s="88"/>
    </row>
    <row r="202" spans="8:12" ht="12.75">
      <c r="H202" s="88"/>
      <c r="I202" s="88"/>
      <c r="J202" s="88"/>
      <c r="K202" s="88"/>
      <c r="L202" s="88"/>
    </row>
    <row r="203" spans="10:12" ht="12.75">
      <c r="J203" s="88"/>
      <c r="K203" s="88"/>
      <c r="L203" s="88"/>
    </row>
    <row r="204" spans="10:12" ht="12.75">
      <c r="J204" s="88"/>
      <c r="K204" s="88"/>
      <c r="L204" s="88"/>
    </row>
    <row r="205" spans="8:11" ht="12.75">
      <c r="H205" s="88"/>
      <c r="I205" s="88"/>
      <c r="J205" s="88"/>
      <c r="K205" s="88"/>
    </row>
    <row r="206" spans="8:11" ht="12.75">
      <c r="H206" s="88"/>
      <c r="I206" s="88"/>
      <c r="J206" s="88"/>
      <c r="K206" s="88"/>
    </row>
    <row r="207" spans="8:10" ht="12.75">
      <c r="H207" s="88"/>
      <c r="I207" s="88"/>
      <c r="J207" s="88"/>
    </row>
    <row r="208" spans="8:10" ht="12.75">
      <c r="H208" s="88"/>
      <c r="I208" s="88"/>
      <c r="J208" s="88"/>
    </row>
    <row r="209" spans="8:9" ht="12.75">
      <c r="H209" s="88"/>
      <c r="I209" s="88"/>
    </row>
    <row r="210" spans="8:10" ht="12.75">
      <c r="H210" s="88"/>
      <c r="I210" s="88"/>
      <c r="J210" s="88"/>
    </row>
    <row r="211" spans="10:11" ht="12.75">
      <c r="J211" s="88"/>
      <c r="K211" s="88"/>
    </row>
    <row r="212" spans="8:10" ht="12.75">
      <c r="H212" s="88"/>
      <c r="I212" s="88"/>
      <c r="J212" s="88"/>
    </row>
    <row r="213" spans="10:11" ht="12.75">
      <c r="J213" s="88"/>
      <c r="K213" s="88"/>
    </row>
    <row r="214" spans="8:10" ht="12.75">
      <c r="H214" s="88"/>
      <c r="I214" s="88"/>
      <c r="J214" s="88"/>
    </row>
    <row r="215" spans="8:13" ht="12.75">
      <c r="H215" s="88"/>
      <c r="I215" s="88"/>
      <c r="J215" s="88"/>
      <c r="K215" s="88"/>
      <c r="L215" s="88"/>
      <c r="M215" s="88"/>
    </row>
    <row r="216" spans="10:12" ht="12.75">
      <c r="J216" s="88"/>
      <c r="K216" s="88"/>
      <c r="L216" s="88"/>
    </row>
    <row r="217" spans="8:12" ht="12.75">
      <c r="H217" s="88"/>
      <c r="I217" s="88"/>
      <c r="K217" s="88"/>
      <c r="L217" s="88"/>
    </row>
    <row r="218" spans="8:12" ht="12.75">
      <c r="H218" s="88"/>
      <c r="I218" s="88"/>
      <c r="J218" s="88"/>
      <c r="K218" s="88"/>
      <c r="L218" s="88"/>
    </row>
    <row r="219" spans="8:12" ht="12.75">
      <c r="H219" s="88"/>
      <c r="I219" s="88"/>
      <c r="J219" s="88"/>
      <c r="K219" s="88"/>
      <c r="L219" s="88"/>
    </row>
    <row r="220" spans="8:11" ht="12.75">
      <c r="H220" s="88"/>
      <c r="I220" s="88"/>
      <c r="J220" s="88"/>
      <c r="K220" s="88"/>
    </row>
    <row r="221" spans="8:11" ht="12.75">
      <c r="H221" s="88"/>
      <c r="I221" s="88"/>
      <c r="J221" s="88"/>
      <c r="K221" s="88"/>
    </row>
    <row r="222" spans="8:10" ht="12.75">
      <c r="H222" s="88"/>
      <c r="I222" s="88"/>
      <c r="J222" s="88"/>
    </row>
    <row r="223" spans="8:10" ht="12.75">
      <c r="H223" s="88"/>
      <c r="I223" s="88"/>
      <c r="J223" s="88"/>
    </row>
    <row r="224" spans="8:9" ht="12.75">
      <c r="H224" s="88"/>
      <c r="I224" s="88"/>
    </row>
    <row r="225" spans="8:10" ht="12.75">
      <c r="H225" s="88"/>
      <c r="I225" s="88"/>
      <c r="J225" s="88"/>
    </row>
    <row r="226" spans="8:11" ht="12.75">
      <c r="H226" s="88"/>
      <c r="I226" s="88"/>
      <c r="J226" s="88"/>
      <c r="K226" s="88"/>
    </row>
    <row r="227" spans="8:12" ht="12.75">
      <c r="H227" s="88"/>
      <c r="I227" s="88"/>
      <c r="J227" s="88"/>
      <c r="K227" s="88"/>
      <c r="L227" s="88"/>
    </row>
    <row r="228" spans="8:12" ht="12.75">
      <c r="H228" s="88"/>
      <c r="I228" s="88"/>
      <c r="J228" s="88"/>
      <c r="L228" s="88"/>
    </row>
    <row r="229" spans="8:12" ht="12.75">
      <c r="H229" s="88"/>
      <c r="I229" s="88"/>
      <c r="J229" s="88"/>
      <c r="K229" s="88"/>
      <c r="L229" s="88"/>
    </row>
    <row r="230" spans="8:11" ht="12.75">
      <c r="H230" s="88"/>
      <c r="I230" s="88"/>
      <c r="J230" s="88"/>
      <c r="K230" s="88"/>
    </row>
    <row r="231" spans="8:11" ht="12.75">
      <c r="H231" s="88"/>
      <c r="I231" s="88"/>
      <c r="K231" s="88"/>
    </row>
    <row r="232" ht="12.75">
      <c r="K232" s="88"/>
    </row>
    <row r="233" spans="8:11" ht="12.75">
      <c r="H233" s="88"/>
      <c r="I233" s="88"/>
      <c r="J233" s="88"/>
      <c r="K233" s="88"/>
    </row>
    <row r="234" spans="8:10" ht="12.75">
      <c r="H234" s="88"/>
      <c r="I234" s="88"/>
      <c r="J234" s="88"/>
    </row>
    <row r="235" spans="8:10" ht="12.75">
      <c r="H235" s="88"/>
      <c r="I235" s="88"/>
      <c r="J235" s="88"/>
    </row>
    <row r="236" spans="8:11" ht="12.75">
      <c r="H236" s="88"/>
      <c r="I236" s="88"/>
      <c r="J236" s="88"/>
      <c r="K236" s="88"/>
    </row>
    <row r="237" spans="8:11" ht="12.75">
      <c r="H237" s="88"/>
      <c r="I237" s="88"/>
      <c r="J237" s="88"/>
      <c r="K237" s="88"/>
    </row>
    <row r="238" spans="8:11" ht="12.75">
      <c r="H238" s="88"/>
      <c r="I238" s="88"/>
      <c r="J238" s="88"/>
      <c r="K238" s="88"/>
    </row>
    <row r="239" spans="8:10" ht="12.75">
      <c r="H239" s="88"/>
      <c r="I239" s="88"/>
      <c r="J239" s="88"/>
    </row>
    <row r="240" spans="8:13" ht="12.75">
      <c r="H240" s="88"/>
      <c r="I240" s="88"/>
      <c r="J240" s="88"/>
      <c r="K240" s="88"/>
      <c r="L240" s="88"/>
      <c r="M240" s="88"/>
    </row>
    <row r="241" spans="8:12" ht="12.75">
      <c r="H241" s="88"/>
      <c r="I241" s="88"/>
      <c r="J241" s="88"/>
      <c r="K241" s="88"/>
      <c r="L241" s="88"/>
    </row>
    <row r="242" spans="8:11" ht="12.75">
      <c r="H242" s="88"/>
      <c r="I242" s="88"/>
      <c r="J242" s="88"/>
      <c r="K242" s="88"/>
    </row>
    <row r="243" spans="8:10" ht="12.75">
      <c r="H243" s="88"/>
      <c r="I243" s="88"/>
      <c r="J243" s="88"/>
    </row>
    <row r="244" spans="8:10" ht="12.75">
      <c r="H244" s="88"/>
      <c r="I244" s="88"/>
      <c r="J244" s="88"/>
    </row>
    <row r="245" spans="8:9" ht="12.75">
      <c r="H245" s="88"/>
      <c r="I245" s="88"/>
    </row>
    <row r="246" spans="8:11" ht="12.75">
      <c r="H246" s="88"/>
      <c r="I246" s="88"/>
      <c r="J246" s="88"/>
      <c r="K246" s="88"/>
    </row>
    <row r="247" spans="8:9" ht="12.75">
      <c r="H247" s="88"/>
      <c r="I247" s="88"/>
    </row>
    <row r="249" spans="8:11" ht="12.75">
      <c r="H249" s="88"/>
      <c r="I249" s="88"/>
      <c r="J249" s="88"/>
      <c r="K249" s="88"/>
    </row>
    <row r="250" spans="8:13" ht="12.75">
      <c r="H250" s="88"/>
      <c r="I250" s="88"/>
      <c r="J250" s="88"/>
      <c r="K250" s="88"/>
      <c r="L250" s="88"/>
      <c r="M250" s="88"/>
    </row>
    <row r="251" spans="8:13" ht="12.75">
      <c r="H251" s="88"/>
      <c r="I251" s="88"/>
      <c r="J251" s="88"/>
      <c r="K251" s="88"/>
      <c r="L251" s="88"/>
      <c r="M251" s="88"/>
    </row>
    <row r="252" spans="8:11" ht="12.75">
      <c r="H252" s="88"/>
      <c r="I252" s="88"/>
      <c r="J252" s="88"/>
      <c r="K252" s="88"/>
    </row>
    <row r="253" spans="8:9" ht="12.75">
      <c r="H253" s="88"/>
      <c r="I253" s="88"/>
    </row>
    <row r="254" spans="8:11" ht="12.75">
      <c r="H254" s="88"/>
      <c r="I254" s="88"/>
      <c r="J254" s="88"/>
      <c r="K254" s="88"/>
    </row>
    <row r="255" spans="8:11" ht="12.75">
      <c r="H255" s="88"/>
      <c r="I255" s="88"/>
      <c r="K255" s="88"/>
    </row>
    <row r="256" spans="8:11" ht="12.75">
      <c r="H256" s="88"/>
      <c r="I256" s="88"/>
      <c r="J256" s="88"/>
      <c r="K256" s="88"/>
    </row>
    <row r="257" spans="8:10" ht="12.75">
      <c r="H257" s="88"/>
      <c r="I257" s="88"/>
      <c r="J257" s="88"/>
    </row>
    <row r="258" spans="8:11" ht="12.75">
      <c r="H258" s="88"/>
      <c r="I258" s="88"/>
      <c r="J258" s="88"/>
      <c r="K258" s="88"/>
    </row>
    <row r="259" spans="8:9" ht="12.75">
      <c r="H259" s="88"/>
      <c r="I259" s="88"/>
    </row>
    <row r="260" spans="8:11" ht="12.75">
      <c r="H260" s="88"/>
      <c r="I260" s="88"/>
      <c r="J260" s="88"/>
      <c r="K260" s="88"/>
    </row>
    <row r="261" spans="8:11" ht="12.75">
      <c r="H261" s="88"/>
      <c r="I261" s="88"/>
      <c r="J261" s="88"/>
      <c r="K261" s="88"/>
    </row>
    <row r="262" spans="9:11" ht="12.75">
      <c r="I262" s="88"/>
      <c r="J262" s="88"/>
      <c r="K262" s="88"/>
    </row>
    <row r="263" spans="8:13" ht="12.75">
      <c r="H263" s="88"/>
      <c r="I263" s="88"/>
      <c r="J263" s="88"/>
      <c r="K263" s="88"/>
      <c r="L263" s="88"/>
      <c r="M263" s="88"/>
    </row>
    <row r="264" spans="8:11" ht="12.75">
      <c r="H264" s="88"/>
      <c r="I264" s="88"/>
      <c r="J264" s="88"/>
      <c r="K264" s="88"/>
    </row>
    <row r="265" spans="8:11" ht="12.75">
      <c r="H265" s="88"/>
      <c r="I265" s="88"/>
      <c r="J265" s="88"/>
      <c r="K265" s="88"/>
    </row>
    <row r="266" spans="8:10" ht="12.75">
      <c r="H266" s="88"/>
      <c r="I266" s="88"/>
      <c r="J266" s="88"/>
    </row>
    <row r="267" spans="8:10" ht="12.75">
      <c r="H267" s="88"/>
      <c r="I267" s="88"/>
      <c r="J267" s="88"/>
    </row>
    <row r="268" spans="8:10" ht="12.75">
      <c r="H268" s="88"/>
      <c r="I268" s="88"/>
      <c r="J268" s="88"/>
    </row>
    <row r="269" spans="8:9" ht="12.75">
      <c r="H269" s="88"/>
      <c r="I269" s="88"/>
    </row>
    <row r="270" spans="8:10" ht="12.75">
      <c r="H270" s="88"/>
      <c r="I270" s="88"/>
      <c r="J270" s="88"/>
    </row>
    <row r="271" spans="8:12" ht="12.75">
      <c r="H271" s="88"/>
      <c r="J271" s="88"/>
      <c r="K271" s="88"/>
      <c r="L271" s="88"/>
    </row>
    <row r="272" spans="8:11" ht="12.75">
      <c r="H272" s="88"/>
      <c r="I272" s="88"/>
      <c r="J272" s="88"/>
      <c r="K272" s="88"/>
    </row>
    <row r="273" spans="8:11" ht="12.75">
      <c r="H273" s="88"/>
      <c r="I273" s="88"/>
      <c r="J273" s="88"/>
      <c r="K273" s="88"/>
    </row>
    <row r="274" spans="8:11" ht="12.75">
      <c r="H274" s="88"/>
      <c r="I274" s="88"/>
      <c r="J274" s="88"/>
      <c r="K274" s="88"/>
    </row>
    <row r="275" spans="8:11" ht="12.75">
      <c r="H275" s="88"/>
      <c r="I275" s="88"/>
      <c r="J275" s="88"/>
      <c r="K275" s="88"/>
    </row>
    <row r="276" spans="8:9" ht="12.75">
      <c r="H276" s="88"/>
      <c r="I276" s="88"/>
    </row>
    <row r="277" spans="8:10" ht="12.75">
      <c r="H277" s="88"/>
      <c r="I277" s="88"/>
      <c r="J277" s="88"/>
    </row>
    <row r="278" spans="8:11" ht="12.75">
      <c r="H278" s="88"/>
      <c r="I278" s="88"/>
      <c r="J278" s="88"/>
      <c r="K278" s="88"/>
    </row>
    <row r="279" spans="8:9" ht="12.75">
      <c r="H279" s="88"/>
      <c r="I279" s="88"/>
    </row>
    <row r="280" spans="8:13" ht="12.75">
      <c r="H280" s="88"/>
      <c r="I280" s="88"/>
      <c r="J280" s="88"/>
      <c r="K280" s="88"/>
      <c r="L280" s="88"/>
      <c r="M280" s="88"/>
    </row>
    <row r="281" spans="10:12" ht="12.75">
      <c r="J281" s="88"/>
      <c r="K281" s="88"/>
      <c r="L281" s="88"/>
    </row>
    <row r="282" spans="8:12" ht="12.75">
      <c r="H282" s="88"/>
      <c r="I282" s="88"/>
      <c r="J282" s="88"/>
      <c r="K282" s="88"/>
      <c r="L282" s="88"/>
    </row>
    <row r="283" spans="8:11" ht="12.75">
      <c r="H283" s="88"/>
      <c r="I283" s="88"/>
      <c r="J283" s="88"/>
      <c r="K283" s="88"/>
    </row>
    <row r="284" spans="8:11" ht="12.75">
      <c r="H284" s="88"/>
      <c r="I284" s="88"/>
      <c r="K284" s="88"/>
    </row>
    <row r="285" spans="8:10" ht="12.75">
      <c r="H285" s="88"/>
      <c r="I285" s="88"/>
      <c r="J285" s="88"/>
    </row>
    <row r="286" spans="8:11" ht="12.75">
      <c r="H286" s="88"/>
      <c r="I286" s="88"/>
      <c r="J286" s="88"/>
      <c r="K286" s="88"/>
    </row>
    <row r="287" spans="8:9" ht="12.75">
      <c r="H287" s="88"/>
      <c r="I287" s="88"/>
    </row>
    <row r="288" spans="8:9" ht="12.75">
      <c r="H288" s="88"/>
      <c r="I288" s="88"/>
    </row>
    <row r="289" spans="8:10" ht="12.75">
      <c r="H289" s="88"/>
      <c r="I289" s="88"/>
      <c r="J289" s="88"/>
    </row>
  </sheetData>
  <sheetProtection/>
  <mergeCells count="13">
    <mergeCell ref="A2:T2"/>
    <mergeCell ref="A3:T3"/>
    <mergeCell ref="A5:T5"/>
    <mergeCell ref="B7:H7"/>
    <mergeCell ref="I7:Q7"/>
    <mergeCell ref="R7:T7"/>
    <mergeCell ref="K8:L8"/>
    <mergeCell ref="M8:N8"/>
    <mergeCell ref="O8:Q8"/>
    <mergeCell ref="B8:C8"/>
    <mergeCell ref="D8:E8"/>
    <mergeCell ref="F8:H8"/>
    <mergeCell ref="I8:J8"/>
  </mergeCells>
  <printOptions horizontalCentered="1"/>
  <pageMargins left="0" right="0" top="0.5905511811023623" bottom="0.5905511811023623" header="0.5118110236220472" footer="0.5118110236220472"/>
  <pageSetup horizontalDpi="600" verticalDpi="600" orientation="landscape" paperSize="9" scale="80" r:id="rId1"/>
  <headerFooter alignWithMargins="0">
    <oddFooter>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45.28125" style="87" customWidth="1"/>
    <col min="2" max="4" width="12.7109375" style="87" customWidth="1"/>
    <col min="5" max="16384" width="9.140625" style="87" customWidth="1"/>
  </cols>
  <sheetData>
    <row r="1" spans="1:4" ht="12.75">
      <c r="A1" s="3" t="s">
        <v>471</v>
      </c>
      <c r="B1" s="104"/>
      <c r="C1" s="104"/>
      <c r="D1" s="104"/>
    </row>
    <row r="2" spans="1:4" ht="12.75">
      <c r="A2" s="310" t="s">
        <v>8</v>
      </c>
      <c r="B2" s="310"/>
      <c r="C2" s="310"/>
      <c r="D2" s="310"/>
    </row>
    <row r="3" spans="1:4" ht="12.75">
      <c r="A3" s="310" t="s">
        <v>65</v>
      </c>
      <c r="B3" s="310"/>
      <c r="C3" s="310"/>
      <c r="D3" s="310"/>
    </row>
    <row r="4" spans="1:4" ht="12.75">
      <c r="A4" s="310" t="s">
        <v>102</v>
      </c>
      <c r="B4" s="310"/>
      <c r="C4" s="310"/>
      <c r="D4" s="310"/>
    </row>
    <row r="5" spans="1:4" ht="12.75">
      <c r="A5" s="120"/>
      <c r="B5" s="120"/>
      <c r="C5" s="120"/>
      <c r="D5" s="120"/>
    </row>
    <row r="6" spans="1:4" ht="12.75">
      <c r="A6" s="310" t="s">
        <v>9</v>
      </c>
      <c r="B6" s="310"/>
      <c r="C6" s="310"/>
      <c r="D6" s="310"/>
    </row>
    <row r="7" ht="13.5" thickBot="1"/>
    <row r="8" spans="1:4" ht="12.75">
      <c r="A8" s="121" t="s">
        <v>103</v>
      </c>
      <c r="B8" s="272" t="s">
        <v>63</v>
      </c>
      <c r="C8" s="122" t="s">
        <v>64</v>
      </c>
      <c r="D8" s="122" t="s">
        <v>27</v>
      </c>
    </row>
    <row r="9" spans="1:4" ht="12.75">
      <c r="A9" s="87" t="s">
        <v>360</v>
      </c>
      <c r="B9" s="160">
        <v>6</v>
      </c>
      <c r="C9" s="78">
        <v>43</v>
      </c>
      <c r="D9" s="78">
        <v>49</v>
      </c>
    </row>
    <row r="10" spans="1:4" ht="12.75">
      <c r="A10" s="87" t="s">
        <v>389</v>
      </c>
      <c r="B10" s="160">
        <v>5</v>
      </c>
      <c r="C10" s="78"/>
      <c r="D10" s="78">
        <v>5</v>
      </c>
    </row>
    <row r="11" spans="1:4" ht="12.75">
      <c r="A11" s="87" t="s">
        <v>443</v>
      </c>
      <c r="B11" s="160">
        <v>8</v>
      </c>
      <c r="C11" s="78"/>
      <c r="D11" s="78">
        <v>8</v>
      </c>
    </row>
    <row r="12" spans="1:4" ht="14.25" customHeight="1">
      <c r="A12" s="87" t="s">
        <v>445</v>
      </c>
      <c r="B12" s="160">
        <v>4</v>
      </c>
      <c r="C12" s="78"/>
      <c r="D12" s="78">
        <v>4</v>
      </c>
    </row>
    <row r="13" spans="1:4" ht="12.75">
      <c r="A13" s="87" t="s">
        <v>447</v>
      </c>
      <c r="B13" s="160">
        <v>2</v>
      </c>
      <c r="C13" s="78"/>
      <c r="D13" s="78">
        <v>2</v>
      </c>
    </row>
    <row r="14" spans="1:4" ht="12.75">
      <c r="A14" s="87" t="s">
        <v>428</v>
      </c>
      <c r="B14" s="160">
        <v>3</v>
      </c>
      <c r="C14" s="78"/>
      <c r="D14" s="78">
        <v>3</v>
      </c>
    </row>
    <row r="15" spans="1:4" ht="12.75">
      <c r="A15" s="87" t="s">
        <v>465</v>
      </c>
      <c r="B15" s="160">
        <v>3</v>
      </c>
      <c r="C15" s="78"/>
      <c r="D15" s="78">
        <v>3</v>
      </c>
    </row>
    <row r="16" spans="1:4" ht="12.75">
      <c r="A16" s="87" t="s">
        <v>392</v>
      </c>
      <c r="B16" s="160">
        <v>3</v>
      </c>
      <c r="C16" s="78">
        <v>16</v>
      </c>
      <c r="D16" s="78">
        <v>19</v>
      </c>
    </row>
    <row r="17" spans="1:4" ht="12.75">
      <c r="A17" s="87" t="s">
        <v>450</v>
      </c>
      <c r="B17" s="160">
        <v>6</v>
      </c>
      <c r="C17" s="78"/>
      <c r="D17" s="78">
        <v>6</v>
      </c>
    </row>
    <row r="18" spans="1:4" ht="12.75">
      <c r="A18" s="87" t="s">
        <v>429</v>
      </c>
      <c r="B18" s="160">
        <v>5</v>
      </c>
      <c r="C18" s="78"/>
      <c r="D18" s="78">
        <v>5</v>
      </c>
    </row>
    <row r="19" spans="1:4" ht="26.25">
      <c r="A19" s="285" t="s">
        <v>566</v>
      </c>
      <c r="B19" s="160">
        <v>3</v>
      </c>
      <c r="C19" s="78"/>
      <c r="D19" s="78">
        <v>3</v>
      </c>
    </row>
    <row r="20" spans="1:4" ht="12.75">
      <c r="A20" s="87" t="s">
        <v>340</v>
      </c>
      <c r="B20" s="160">
        <v>15</v>
      </c>
      <c r="C20" s="78">
        <v>67</v>
      </c>
      <c r="D20" s="78">
        <v>82</v>
      </c>
    </row>
    <row r="21" spans="1:4" ht="12.75">
      <c r="A21" s="87" t="s">
        <v>370</v>
      </c>
      <c r="B21" s="160">
        <v>33</v>
      </c>
      <c r="C21" s="78">
        <v>264</v>
      </c>
      <c r="D21" s="78">
        <v>297</v>
      </c>
    </row>
    <row r="22" spans="1:4" ht="12.75">
      <c r="A22" s="87" t="s">
        <v>558</v>
      </c>
      <c r="B22" s="160">
        <v>1</v>
      </c>
      <c r="C22" s="78">
        <v>2</v>
      </c>
      <c r="D22" s="78">
        <v>3</v>
      </c>
    </row>
    <row r="23" spans="1:5" ht="12.75">
      <c r="A23" s="96" t="s">
        <v>27</v>
      </c>
      <c r="B23" s="123">
        <f>SUM(B9:B21)</f>
        <v>96</v>
      </c>
      <c r="C23" s="267">
        <f>SUM(C9:C21)</f>
        <v>390</v>
      </c>
      <c r="D23" s="267">
        <f>SUM(D9:D21)</f>
        <v>486</v>
      </c>
      <c r="E23" s="195" t="s">
        <v>435</v>
      </c>
    </row>
  </sheetData>
  <sheetProtection/>
  <mergeCells count="4">
    <mergeCell ref="A2:D2"/>
    <mergeCell ref="A3:D3"/>
    <mergeCell ref="A4:D4"/>
    <mergeCell ref="A6:D6"/>
  </mergeCells>
  <printOptions/>
  <pageMargins left="0.75" right="0.75" top="1" bottom="1" header="0.5" footer="0.5"/>
  <pageSetup horizontalDpi="204" verticalDpi="204" orientation="portrait" paperSize="9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67"/>
  <sheetViews>
    <sheetView zoomScalePageLayoutView="0" workbookViewId="0" topLeftCell="A1">
      <selection activeCell="A66" sqref="A66"/>
    </sheetView>
  </sheetViews>
  <sheetFormatPr defaultColWidth="9.140625" defaultRowHeight="12.75"/>
  <cols>
    <col min="1" max="1" width="28.140625" style="131" customWidth="1"/>
    <col min="2" max="3" width="7.57421875" style="87" customWidth="1"/>
    <col min="4" max="4" width="7.57421875" style="88" customWidth="1"/>
    <col min="5" max="6" width="7.57421875" style="87" customWidth="1"/>
    <col min="7" max="7" width="7.57421875" style="88" customWidth="1"/>
    <col min="8" max="9" width="7.57421875" style="87" customWidth="1"/>
    <col min="10" max="10" width="7.57421875" style="88" customWidth="1"/>
    <col min="11" max="12" width="7.57421875" style="87" customWidth="1"/>
    <col min="13" max="13" width="7.57421875" style="88" customWidth="1"/>
    <col min="14" max="15" width="8.7109375" style="87" bestFit="1" customWidth="1"/>
    <col min="16" max="16" width="9.140625" style="88" bestFit="1" customWidth="1"/>
    <col min="17" max="17" width="5.8515625" style="87" customWidth="1"/>
    <col min="18" max="18" width="8.57421875" style="87" customWidth="1"/>
    <col min="19" max="19" width="8.8515625" style="87" customWidth="1"/>
    <col min="20" max="20" width="6.57421875" style="87" bestFit="1" customWidth="1"/>
    <col min="21" max="48" width="5.8515625" style="87" customWidth="1"/>
    <col min="49" max="16384" width="9.140625" style="87" customWidth="1"/>
  </cols>
  <sheetData>
    <row r="1" ht="12.75">
      <c r="A1" s="3" t="s">
        <v>471</v>
      </c>
    </row>
    <row r="2" spans="1:16" ht="15" customHeight="1">
      <c r="A2" s="294" t="s">
        <v>8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</row>
    <row r="3" spans="1:16" ht="12.75">
      <c r="A3" s="294" t="s">
        <v>109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</row>
    <row r="4" ht="15" customHeight="1" thickBot="1">
      <c r="A4" s="105"/>
    </row>
    <row r="5" spans="1:16" ht="12.75">
      <c r="A5" s="130"/>
      <c r="B5" s="292" t="s">
        <v>25</v>
      </c>
      <c r="C5" s="293"/>
      <c r="D5" s="295"/>
      <c r="E5" s="292" t="s">
        <v>2</v>
      </c>
      <c r="F5" s="293"/>
      <c r="G5" s="295"/>
      <c r="H5" s="292" t="s">
        <v>3</v>
      </c>
      <c r="I5" s="293"/>
      <c r="J5" s="295"/>
      <c r="K5" s="292" t="s">
        <v>4</v>
      </c>
      <c r="L5" s="293"/>
      <c r="M5" s="295"/>
      <c r="N5" s="292" t="s">
        <v>27</v>
      </c>
      <c r="O5" s="293"/>
      <c r="P5" s="293"/>
    </row>
    <row r="6" spans="1:16" s="88" customFormat="1" ht="12.75">
      <c r="A6" s="131"/>
      <c r="B6" s="132"/>
      <c r="C6" s="99"/>
      <c r="D6" s="133"/>
      <c r="E6" s="132"/>
      <c r="F6" s="99"/>
      <c r="G6" s="133"/>
      <c r="H6" s="132"/>
      <c r="I6" s="99"/>
      <c r="J6" s="133"/>
      <c r="K6" s="132"/>
      <c r="L6" s="99"/>
      <c r="M6" s="133"/>
      <c r="N6" s="132"/>
      <c r="O6" s="99"/>
      <c r="P6" s="99"/>
    </row>
    <row r="7" spans="1:16" ht="12.75">
      <c r="A7" s="134"/>
      <c r="B7" s="135" t="s">
        <v>0</v>
      </c>
      <c r="C7" s="136" t="s">
        <v>1</v>
      </c>
      <c r="D7" s="136" t="s">
        <v>28</v>
      </c>
      <c r="E7" s="135" t="s">
        <v>0</v>
      </c>
      <c r="F7" s="136" t="s">
        <v>1</v>
      </c>
      <c r="G7" s="136" t="s">
        <v>28</v>
      </c>
      <c r="H7" s="135" t="s">
        <v>0</v>
      </c>
      <c r="I7" s="136" t="s">
        <v>1</v>
      </c>
      <c r="J7" s="136" t="s">
        <v>28</v>
      </c>
      <c r="K7" s="135" t="s">
        <v>0</v>
      </c>
      <c r="L7" s="136" t="s">
        <v>1</v>
      </c>
      <c r="M7" s="136" t="s">
        <v>28</v>
      </c>
      <c r="N7" s="135" t="s">
        <v>0</v>
      </c>
      <c r="O7" s="136" t="s">
        <v>1</v>
      </c>
      <c r="P7" s="136" t="s">
        <v>28</v>
      </c>
    </row>
    <row r="8" spans="1:40" s="88" customFormat="1" ht="12.75">
      <c r="A8" s="137" t="s">
        <v>41</v>
      </c>
      <c r="B8" s="138"/>
      <c r="C8" s="139"/>
      <c r="D8" s="139"/>
      <c r="E8" s="138"/>
      <c r="F8" s="139"/>
      <c r="G8" s="139"/>
      <c r="H8" s="138"/>
      <c r="I8" s="139"/>
      <c r="J8" s="139"/>
      <c r="K8" s="138"/>
      <c r="L8" s="139"/>
      <c r="M8" s="139"/>
      <c r="N8" s="138"/>
      <c r="O8" s="139"/>
      <c r="P8" s="13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</row>
    <row r="9" spans="1:40" ht="12.75">
      <c r="A9" s="131" t="s">
        <v>43</v>
      </c>
      <c r="B9" s="238">
        <v>957</v>
      </c>
      <c r="C9" s="239">
        <v>612</v>
      </c>
      <c r="D9" s="240">
        <v>1569</v>
      </c>
      <c r="E9" s="238">
        <v>1345</v>
      </c>
      <c r="F9" s="239">
        <v>874</v>
      </c>
      <c r="G9" s="240">
        <v>2219</v>
      </c>
      <c r="H9" s="238">
        <v>144</v>
      </c>
      <c r="I9" s="239">
        <v>97</v>
      </c>
      <c r="J9" s="240">
        <v>241</v>
      </c>
      <c r="K9" s="238">
        <v>522</v>
      </c>
      <c r="L9" s="239">
        <v>292</v>
      </c>
      <c r="M9" s="240">
        <v>814</v>
      </c>
      <c r="N9" s="241">
        <f>SUM(K9,H9,E9,B9)</f>
        <v>2968</v>
      </c>
      <c r="O9" s="242">
        <f>SUM(L9,I9,F9,C9)</f>
        <v>1875</v>
      </c>
      <c r="P9" s="242">
        <f>SUM(N9:O9)</f>
        <v>4843</v>
      </c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</row>
    <row r="10" spans="1:40" s="86" customFormat="1" ht="12.75">
      <c r="A10" s="35" t="s">
        <v>42</v>
      </c>
      <c r="B10" s="243">
        <v>957</v>
      </c>
      <c r="C10" s="244">
        <v>612</v>
      </c>
      <c r="D10" s="245">
        <v>1569</v>
      </c>
      <c r="E10" s="243">
        <v>1345</v>
      </c>
      <c r="F10" s="244">
        <v>874</v>
      </c>
      <c r="G10" s="245">
        <v>2219</v>
      </c>
      <c r="H10" s="243">
        <v>144</v>
      </c>
      <c r="I10" s="244">
        <v>97</v>
      </c>
      <c r="J10" s="245">
        <v>241</v>
      </c>
      <c r="K10" s="243">
        <v>522</v>
      </c>
      <c r="L10" s="244">
        <v>292</v>
      </c>
      <c r="M10" s="245">
        <v>814</v>
      </c>
      <c r="N10" s="246">
        <f>SUM(K10,H10,E10,B10)</f>
        <v>2968</v>
      </c>
      <c r="O10" s="247">
        <f>SUM(L10,I10,F10,C10)</f>
        <v>1875</v>
      </c>
      <c r="P10" s="244">
        <f>SUM(N10:O10)</f>
        <v>4843</v>
      </c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</row>
    <row r="11" spans="1:40" s="88" customFormat="1" ht="12.75">
      <c r="A11" s="131"/>
      <c r="B11" s="238"/>
      <c r="C11" s="239"/>
      <c r="D11" s="240"/>
      <c r="E11" s="238"/>
      <c r="F11" s="239"/>
      <c r="G11" s="240"/>
      <c r="H11" s="238"/>
      <c r="I11" s="239"/>
      <c r="J11" s="240"/>
      <c r="K11" s="238"/>
      <c r="L11" s="239"/>
      <c r="M11" s="240"/>
      <c r="N11" s="241"/>
      <c r="O11" s="240"/>
      <c r="P11" s="23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</row>
    <row r="12" spans="1:40" s="88" customFormat="1" ht="12.75">
      <c r="A12" s="86" t="s">
        <v>6</v>
      </c>
      <c r="B12" s="241"/>
      <c r="C12" s="240"/>
      <c r="D12" s="240"/>
      <c r="E12" s="241"/>
      <c r="F12" s="240"/>
      <c r="G12" s="240"/>
      <c r="H12" s="241"/>
      <c r="I12" s="240"/>
      <c r="J12" s="240"/>
      <c r="K12" s="241"/>
      <c r="L12" s="240"/>
      <c r="M12" s="240"/>
      <c r="N12" s="241"/>
      <c r="O12" s="240"/>
      <c r="P12" s="23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</row>
    <row r="13" spans="1:40" s="88" customFormat="1" ht="12.75">
      <c r="A13" s="141" t="s">
        <v>34</v>
      </c>
      <c r="B13" s="238">
        <v>6103</v>
      </c>
      <c r="C13" s="239">
        <v>6308</v>
      </c>
      <c r="D13" s="240">
        <v>12411</v>
      </c>
      <c r="E13" s="238">
        <v>24644</v>
      </c>
      <c r="F13" s="239">
        <v>25574</v>
      </c>
      <c r="G13" s="240">
        <v>50218</v>
      </c>
      <c r="H13" s="238">
        <v>744</v>
      </c>
      <c r="I13" s="239">
        <v>439</v>
      </c>
      <c r="J13" s="240">
        <v>1183</v>
      </c>
      <c r="K13" s="238">
        <v>1166</v>
      </c>
      <c r="L13" s="239">
        <v>892</v>
      </c>
      <c r="M13" s="240">
        <v>2058</v>
      </c>
      <c r="N13" s="241">
        <f aca="true" t="shared" si="0" ref="N13:O17">SUM(K13,H13,E13,B13)</f>
        <v>32657</v>
      </c>
      <c r="O13" s="240">
        <f t="shared" si="0"/>
        <v>33213</v>
      </c>
      <c r="P13" s="239">
        <f>SUM(N13:O13)</f>
        <v>65870</v>
      </c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</row>
    <row r="14" spans="1:40" s="88" customFormat="1" ht="12.75">
      <c r="A14" s="141" t="s">
        <v>35</v>
      </c>
      <c r="B14" s="238">
        <v>1295</v>
      </c>
      <c r="C14" s="239">
        <v>1145</v>
      </c>
      <c r="D14" s="240">
        <v>2440</v>
      </c>
      <c r="E14" s="238">
        <v>3044</v>
      </c>
      <c r="F14" s="239">
        <v>2626</v>
      </c>
      <c r="G14" s="240">
        <v>5670</v>
      </c>
      <c r="H14" s="238">
        <v>404</v>
      </c>
      <c r="I14" s="239">
        <v>172</v>
      </c>
      <c r="J14" s="240">
        <v>576</v>
      </c>
      <c r="K14" s="238">
        <v>434</v>
      </c>
      <c r="L14" s="239">
        <v>249</v>
      </c>
      <c r="M14" s="240">
        <v>683</v>
      </c>
      <c r="N14" s="241">
        <f t="shared" si="0"/>
        <v>5177</v>
      </c>
      <c r="O14" s="240">
        <f t="shared" si="0"/>
        <v>4192</v>
      </c>
      <c r="P14" s="239">
        <f>SUM(N14:O14)</f>
        <v>9369</v>
      </c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</row>
    <row r="15" spans="1:40" s="88" customFormat="1" ht="12.75">
      <c r="A15" s="141" t="s">
        <v>561</v>
      </c>
      <c r="B15" s="238">
        <v>5873</v>
      </c>
      <c r="C15" s="239">
        <v>6055</v>
      </c>
      <c r="D15" s="248">
        <v>11928</v>
      </c>
      <c r="E15" s="239">
        <v>22973</v>
      </c>
      <c r="F15" s="239">
        <v>24232</v>
      </c>
      <c r="G15" s="249">
        <v>47205</v>
      </c>
      <c r="H15" s="250">
        <v>790</v>
      </c>
      <c r="I15" s="250">
        <v>458</v>
      </c>
      <c r="J15" s="250">
        <v>1248</v>
      </c>
      <c r="K15" s="238">
        <v>1191</v>
      </c>
      <c r="L15" s="239">
        <v>845</v>
      </c>
      <c r="M15" s="248">
        <v>2036</v>
      </c>
      <c r="N15" s="240">
        <f t="shared" si="0"/>
        <v>30827</v>
      </c>
      <c r="O15" s="240">
        <f t="shared" si="0"/>
        <v>31590</v>
      </c>
      <c r="P15" s="239">
        <f>SUM(N15:O15)</f>
        <v>62417</v>
      </c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</row>
    <row r="16" spans="1:40" ht="12.75">
      <c r="A16" s="141" t="s">
        <v>562</v>
      </c>
      <c r="B16" s="251">
        <v>1688</v>
      </c>
      <c r="C16" s="252">
        <v>1395</v>
      </c>
      <c r="D16" s="253">
        <v>3083</v>
      </c>
      <c r="E16" s="254">
        <v>3932</v>
      </c>
      <c r="F16" s="254">
        <v>3164</v>
      </c>
      <c r="G16" s="255">
        <v>7096</v>
      </c>
      <c r="H16" s="250">
        <v>533</v>
      </c>
      <c r="I16" s="250">
        <v>210</v>
      </c>
      <c r="J16" s="250">
        <v>743</v>
      </c>
      <c r="K16" s="251">
        <v>577</v>
      </c>
      <c r="L16" s="252">
        <v>291</v>
      </c>
      <c r="M16" s="253">
        <v>868</v>
      </c>
      <c r="N16" s="240">
        <f t="shared" si="0"/>
        <v>6730</v>
      </c>
      <c r="O16" s="256">
        <f t="shared" si="0"/>
        <v>5060</v>
      </c>
      <c r="P16" s="239">
        <f>SUM(N16:O16)</f>
        <v>11790</v>
      </c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</row>
    <row r="17" spans="1:40" s="86" customFormat="1" ht="12.75">
      <c r="A17" s="35" t="s">
        <v>7</v>
      </c>
      <c r="B17" s="243">
        <f>SUM(B13:B16)</f>
        <v>14959</v>
      </c>
      <c r="C17" s="244">
        <f aca="true" t="shared" si="1" ref="C17:M17">SUM(C13:C16)</f>
        <v>14903</v>
      </c>
      <c r="D17" s="257">
        <f t="shared" si="1"/>
        <v>29862</v>
      </c>
      <c r="E17" s="258">
        <f t="shared" si="1"/>
        <v>54593</v>
      </c>
      <c r="F17" s="258">
        <f t="shared" si="1"/>
        <v>55596</v>
      </c>
      <c r="G17" s="259">
        <f t="shared" si="1"/>
        <v>110189</v>
      </c>
      <c r="H17" s="244">
        <f t="shared" si="1"/>
        <v>2471</v>
      </c>
      <c r="I17" s="244">
        <f t="shared" si="1"/>
        <v>1279</v>
      </c>
      <c r="J17" s="247">
        <f t="shared" si="1"/>
        <v>3750</v>
      </c>
      <c r="K17" s="243">
        <f t="shared" si="1"/>
        <v>3368</v>
      </c>
      <c r="L17" s="244">
        <f t="shared" si="1"/>
        <v>2277</v>
      </c>
      <c r="M17" s="247">
        <f t="shared" si="1"/>
        <v>5645</v>
      </c>
      <c r="N17" s="246">
        <f t="shared" si="0"/>
        <v>75391</v>
      </c>
      <c r="O17" s="247">
        <f t="shared" si="0"/>
        <v>74055</v>
      </c>
      <c r="P17" s="244">
        <f>SUM(N17:O17)</f>
        <v>149446</v>
      </c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</row>
    <row r="18" spans="1:40" s="88" customFormat="1" ht="12.75">
      <c r="A18" s="35"/>
      <c r="B18" s="238"/>
      <c r="C18" s="239"/>
      <c r="D18" s="240"/>
      <c r="E18" s="238"/>
      <c r="F18" s="239"/>
      <c r="G18" s="240"/>
      <c r="H18" s="238"/>
      <c r="I18" s="239"/>
      <c r="J18" s="240"/>
      <c r="K18" s="238"/>
      <c r="L18" s="239"/>
      <c r="M18" s="240"/>
      <c r="N18" s="241"/>
      <c r="O18" s="240"/>
      <c r="P18" s="239"/>
      <c r="Q18" s="99"/>
      <c r="R18" s="98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</row>
    <row r="19" spans="1:40" s="88" customFormat="1" ht="12.75">
      <c r="A19" s="86" t="s">
        <v>37</v>
      </c>
      <c r="B19" s="238"/>
      <c r="C19" s="239"/>
      <c r="D19" s="239"/>
      <c r="E19" s="238"/>
      <c r="F19" s="239"/>
      <c r="G19" s="239"/>
      <c r="H19" s="238"/>
      <c r="I19" s="239"/>
      <c r="J19" s="239"/>
      <c r="K19" s="238"/>
      <c r="L19" s="239"/>
      <c r="M19" s="239"/>
      <c r="N19" s="238"/>
      <c r="O19" s="239"/>
      <c r="P19" s="23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</row>
    <row r="20" spans="1:40" s="88" customFormat="1" ht="12.75">
      <c r="A20" s="86" t="s">
        <v>416</v>
      </c>
      <c r="B20" s="238"/>
      <c r="C20" s="239"/>
      <c r="D20" s="239"/>
      <c r="E20" s="238"/>
      <c r="F20" s="239"/>
      <c r="G20" s="239"/>
      <c r="H20" s="238"/>
      <c r="I20" s="239"/>
      <c r="J20" s="239"/>
      <c r="K20" s="238"/>
      <c r="L20" s="239"/>
      <c r="M20" s="239"/>
      <c r="N20" s="238"/>
      <c r="O20" s="239"/>
      <c r="P20" s="23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</row>
    <row r="21" spans="1:40" s="88" customFormat="1" ht="13.5" customHeight="1">
      <c r="A21" s="105" t="s">
        <v>44</v>
      </c>
      <c r="B21" s="238">
        <v>3699</v>
      </c>
      <c r="C21" s="239">
        <v>4224</v>
      </c>
      <c r="D21" s="240">
        <v>7923</v>
      </c>
      <c r="E21" s="238">
        <v>12781</v>
      </c>
      <c r="F21" s="239">
        <v>15773</v>
      </c>
      <c r="G21" s="240">
        <v>28554</v>
      </c>
      <c r="H21" s="238">
        <v>103</v>
      </c>
      <c r="I21" s="239">
        <v>124</v>
      </c>
      <c r="J21" s="240">
        <v>227</v>
      </c>
      <c r="K21" s="238">
        <v>468</v>
      </c>
      <c r="L21" s="239">
        <v>536</v>
      </c>
      <c r="M21" s="240">
        <v>1004</v>
      </c>
      <c r="N21" s="241">
        <f aca="true" t="shared" si="2" ref="N21:O23">SUM(K21,H21,E21,B21)</f>
        <v>17051</v>
      </c>
      <c r="O21" s="240">
        <f t="shared" si="2"/>
        <v>20657</v>
      </c>
      <c r="P21" s="239">
        <f>SUM(N21:O21)</f>
        <v>37708</v>
      </c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</row>
    <row r="22" spans="1:40" ht="12.75">
      <c r="A22" s="105" t="s">
        <v>36</v>
      </c>
      <c r="B22" s="238">
        <v>3141</v>
      </c>
      <c r="C22" s="239">
        <v>3760</v>
      </c>
      <c r="D22" s="240">
        <v>6901</v>
      </c>
      <c r="E22" s="238">
        <v>11039</v>
      </c>
      <c r="F22" s="239">
        <v>13962</v>
      </c>
      <c r="G22" s="240">
        <v>25001</v>
      </c>
      <c r="H22" s="238">
        <v>62</v>
      </c>
      <c r="I22" s="239">
        <v>79</v>
      </c>
      <c r="J22" s="240">
        <v>141</v>
      </c>
      <c r="K22" s="238">
        <v>373</v>
      </c>
      <c r="L22" s="239">
        <v>422</v>
      </c>
      <c r="M22" s="240">
        <v>795</v>
      </c>
      <c r="N22" s="241">
        <f t="shared" si="2"/>
        <v>14615</v>
      </c>
      <c r="O22" s="240">
        <f t="shared" si="2"/>
        <v>18223</v>
      </c>
      <c r="P22" s="239">
        <f>SUM(N22:O22)</f>
        <v>32838</v>
      </c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</row>
    <row r="23" spans="1:40" s="35" customFormat="1" ht="12.75">
      <c r="A23" s="35" t="s">
        <v>27</v>
      </c>
      <c r="B23" s="246">
        <f>SUM(B21:B22)</f>
        <v>6840</v>
      </c>
      <c r="C23" s="247">
        <f aca="true" t="shared" si="3" ref="C23:M23">SUM(C21:C22)</f>
        <v>7984</v>
      </c>
      <c r="D23" s="247">
        <f t="shared" si="3"/>
        <v>14824</v>
      </c>
      <c r="E23" s="246">
        <f t="shared" si="3"/>
        <v>23820</v>
      </c>
      <c r="F23" s="247">
        <f t="shared" si="3"/>
        <v>29735</v>
      </c>
      <c r="G23" s="247">
        <f t="shared" si="3"/>
        <v>53555</v>
      </c>
      <c r="H23" s="246">
        <f t="shared" si="3"/>
        <v>165</v>
      </c>
      <c r="I23" s="247">
        <f t="shared" si="3"/>
        <v>203</v>
      </c>
      <c r="J23" s="247">
        <f t="shared" si="3"/>
        <v>368</v>
      </c>
      <c r="K23" s="246">
        <f t="shared" si="3"/>
        <v>841</v>
      </c>
      <c r="L23" s="247">
        <f t="shared" si="3"/>
        <v>958</v>
      </c>
      <c r="M23" s="247">
        <f t="shared" si="3"/>
        <v>1799</v>
      </c>
      <c r="N23" s="246">
        <f t="shared" si="2"/>
        <v>31666</v>
      </c>
      <c r="O23" s="247">
        <f t="shared" si="2"/>
        <v>38880</v>
      </c>
      <c r="P23" s="247">
        <f>SUM(N23:O23)</f>
        <v>70546</v>
      </c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</row>
    <row r="24" spans="1:40" s="88" customFormat="1" ht="12.75">
      <c r="A24" s="86" t="s">
        <v>417</v>
      </c>
      <c r="B24" s="238"/>
      <c r="C24" s="239"/>
      <c r="D24" s="240"/>
      <c r="E24" s="238"/>
      <c r="F24" s="239"/>
      <c r="G24" s="240"/>
      <c r="H24" s="238"/>
      <c r="I24" s="239"/>
      <c r="J24" s="240"/>
      <c r="K24" s="238"/>
      <c r="L24" s="239"/>
      <c r="M24" s="240"/>
      <c r="N24" s="241"/>
      <c r="O24" s="240"/>
      <c r="P24" s="23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</row>
    <row r="25" spans="1:40" s="88" customFormat="1" ht="12.75">
      <c r="A25" s="105" t="s">
        <v>44</v>
      </c>
      <c r="B25" s="238">
        <v>1833</v>
      </c>
      <c r="C25" s="239">
        <v>1397</v>
      </c>
      <c r="D25" s="240">
        <v>3230</v>
      </c>
      <c r="E25" s="238">
        <v>8468</v>
      </c>
      <c r="F25" s="239">
        <v>6519</v>
      </c>
      <c r="G25" s="240">
        <v>14987</v>
      </c>
      <c r="H25" s="238">
        <v>736</v>
      </c>
      <c r="I25" s="239">
        <v>267</v>
      </c>
      <c r="J25" s="240">
        <v>1003</v>
      </c>
      <c r="K25" s="238">
        <v>695</v>
      </c>
      <c r="L25" s="239">
        <v>186</v>
      </c>
      <c r="M25" s="240">
        <v>881</v>
      </c>
      <c r="N25" s="241">
        <f aca="true" t="shared" si="4" ref="N25:O27">SUM(K25,H25,E25,B25)</f>
        <v>11732</v>
      </c>
      <c r="O25" s="240">
        <f t="shared" si="4"/>
        <v>8369</v>
      </c>
      <c r="P25" s="239">
        <f>SUM(N25:O25)</f>
        <v>20101</v>
      </c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</row>
    <row r="26" spans="1:40" ht="12.75">
      <c r="A26" s="105" t="s">
        <v>36</v>
      </c>
      <c r="B26" s="238">
        <v>2168</v>
      </c>
      <c r="C26" s="239">
        <v>1589</v>
      </c>
      <c r="D26" s="240">
        <v>3757</v>
      </c>
      <c r="E26" s="238">
        <v>9176</v>
      </c>
      <c r="F26" s="239">
        <v>7050</v>
      </c>
      <c r="G26" s="240">
        <v>16226</v>
      </c>
      <c r="H26" s="238">
        <v>725</v>
      </c>
      <c r="I26" s="239">
        <v>293</v>
      </c>
      <c r="J26" s="240">
        <v>1018</v>
      </c>
      <c r="K26" s="238">
        <v>698</v>
      </c>
      <c r="L26" s="239">
        <v>226</v>
      </c>
      <c r="M26" s="240">
        <v>924</v>
      </c>
      <c r="N26" s="241">
        <f t="shared" si="4"/>
        <v>12767</v>
      </c>
      <c r="O26" s="240">
        <f t="shared" si="4"/>
        <v>9158</v>
      </c>
      <c r="P26" s="239">
        <f>SUM(N26:O26)</f>
        <v>21925</v>
      </c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</row>
    <row r="27" spans="1:40" s="35" customFormat="1" ht="12.75">
      <c r="A27" s="35" t="s">
        <v>27</v>
      </c>
      <c r="B27" s="246">
        <f aca="true" t="shared" si="5" ref="B27:M27">SUM(B25:B26)</f>
        <v>4001</v>
      </c>
      <c r="C27" s="247">
        <f t="shared" si="5"/>
        <v>2986</v>
      </c>
      <c r="D27" s="247">
        <f t="shared" si="5"/>
        <v>6987</v>
      </c>
      <c r="E27" s="246">
        <f t="shared" si="5"/>
        <v>17644</v>
      </c>
      <c r="F27" s="247">
        <f t="shared" si="5"/>
        <v>13569</v>
      </c>
      <c r="G27" s="247">
        <f t="shared" si="5"/>
        <v>31213</v>
      </c>
      <c r="H27" s="246">
        <f t="shared" si="5"/>
        <v>1461</v>
      </c>
      <c r="I27" s="247">
        <f t="shared" si="5"/>
        <v>560</v>
      </c>
      <c r="J27" s="247">
        <f t="shared" si="5"/>
        <v>2021</v>
      </c>
      <c r="K27" s="246">
        <f t="shared" si="5"/>
        <v>1393</v>
      </c>
      <c r="L27" s="247">
        <f t="shared" si="5"/>
        <v>412</v>
      </c>
      <c r="M27" s="247">
        <f t="shared" si="5"/>
        <v>1805</v>
      </c>
      <c r="N27" s="246">
        <f t="shared" si="4"/>
        <v>24499</v>
      </c>
      <c r="O27" s="247">
        <f t="shared" si="4"/>
        <v>17527</v>
      </c>
      <c r="P27" s="247">
        <f>SUM(N27:O27)</f>
        <v>42026</v>
      </c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</row>
    <row r="28" spans="1:40" s="88" customFormat="1" ht="12.75">
      <c r="A28" s="86" t="s">
        <v>418</v>
      </c>
      <c r="B28" s="238"/>
      <c r="C28" s="239"/>
      <c r="D28" s="240"/>
      <c r="E28" s="238"/>
      <c r="F28" s="239"/>
      <c r="G28" s="240"/>
      <c r="H28" s="238"/>
      <c r="I28" s="239"/>
      <c r="J28" s="240"/>
      <c r="K28" s="238"/>
      <c r="L28" s="239"/>
      <c r="M28" s="240"/>
      <c r="N28" s="241"/>
      <c r="O28" s="240"/>
      <c r="P28" s="23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</row>
    <row r="29" spans="1:40" s="88" customFormat="1" ht="12.75">
      <c r="A29" s="105" t="s">
        <v>44</v>
      </c>
      <c r="B29" s="238">
        <v>105</v>
      </c>
      <c r="C29" s="239">
        <v>237</v>
      </c>
      <c r="D29" s="240">
        <v>342</v>
      </c>
      <c r="E29" s="238">
        <v>196</v>
      </c>
      <c r="F29" s="239">
        <v>566</v>
      </c>
      <c r="G29" s="240">
        <v>762</v>
      </c>
      <c r="H29" s="238">
        <v>63</v>
      </c>
      <c r="I29" s="239">
        <v>148</v>
      </c>
      <c r="J29" s="240">
        <v>211</v>
      </c>
      <c r="K29" s="238">
        <v>75</v>
      </c>
      <c r="L29" s="239">
        <v>167</v>
      </c>
      <c r="M29" s="240">
        <v>242</v>
      </c>
      <c r="N29" s="241">
        <f aca="true" t="shared" si="6" ref="N29:O31">SUM(K29,H29,E29,B29)</f>
        <v>439</v>
      </c>
      <c r="O29" s="240">
        <f t="shared" si="6"/>
        <v>1118</v>
      </c>
      <c r="P29" s="239">
        <f>SUM(N29:O29)</f>
        <v>1557</v>
      </c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</row>
    <row r="30" spans="1:40" ht="12.75">
      <c r="A30" s="105" t="s">
        <v>36</v>
      </c>
      <c r="B30" s="238">
        <v>130</v>
      </c>
      <c r="C30" s="239">
        <v>240</v>
      </c>
      <c r="D30" s="240">
        <v>370</v>
      </c>
      <c r="E30" s="238">
        <v>227</v>
      </c>
      <c r="F30" s="239">
        <v>619</v>
      </c>
      <c r="G30" s="240">
        <v>846</v>
      </c>
      <c r="H30" s="238">
        <v>68</v>
      </c>
      <c r="I30" s="239">
        <v>166</v>
      </c>
      <c r="J30" s="240">
        <v>234</v>
      </c>
      <c r="K30" s="238">
        <v>94</v>
      </c>
      <c r="L30" s="239">
        <v>196</v>
      </c>
      <c r="M30" s="240">
        <v>290</v>
      </c>
      <c r="N30" s="241">
        <f t="shared" si="6"/>
        <v>519</v>
      </c>
      <c r="O30" s="240">
        <f t="shared" si="6"/>
        <v>1221</v>
      </c>
      <c r="P30" s="239">
        <f>SUM(N30:O30)</f>
        <v>1740</v>
      </c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</row>
    <row r="31" spans="1:40" s="35" customFormat="1" ht="12.75">
      <c r="A31" s="35" t="s">
        <v>27</v>
      </c>
      <c r="B31" s="246">
        <f aca="true" t="shared" si="7" ref="B31:M31">SUM(B29:B30)</f>
        <v>235</v>
      </c>
      <c r="C31" s="247">
        <f t="shared" si="7"/>
        <v>477</v>
      </c>
      <c r="D31" s="247">
        <f t="shared" si="7"/>
        <v>712</v>
      </c>
      <c r="E31" s="246">
        <f t="shared" si="7"/>
        <v>423</v>
      </c>
      <c r="F31" s="247">
        <f t="shared" si="7"/>
        <v>1185</v>
      </c>
      <c r="G31" s="247">
        <f t="shared" si="7"/>
        <v>1608</v>
      </c>
      <c r="H31" s="246">
        <f t="shared" si="7"/>
        <v>131</v>
      </c>
      <c r="I31" s="247">
        <f t="shared" si="7"/>
        <v>314</v>
      </c>
      <c r="J31" s="247">
        <f t="shared" si="7"/>
        <v>445</v>
      </c>
      <c r="K31" s="246">
        <f t="shared" si="7"/>
        <v>169</v>
      </c>
      <c r="L31" s="247">
        <f t="shared" si="7"/>
        <v>363</v>
      </c>
      <c r="M31" s="247">
        <f t="shared" si="7"/>
        <v>532</v>
      </c>
      <c r="N31" s="246">
        <f t="shared" si="6"/>
        <v>958</v>
      </c>
      <c r="O31" s="247">
        <f t="shared" si="6"/>
        <v>2339</v>
      </c>
      <c r="P31" s="247">
        <f>SUM(N31:O31)</f>
        <v>3297</v>
      </c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</row>
    <row r="32" spans="1:40" s="88" customFormat="1" ht="12.75">
      <c r="A32" s="86" t="s">
        <v>419</v>
      </c>
      <c r="B32" s="238"/>
      <c r="C32" s="239"/>
      <c r="D32" s="240"/>
      <c r="E32" s="238"/>
      <c r="F32" s="239"/>
      <c r="G32" s="240"/>
      <c r="H32" s="238"/>
      <c r="I32" s="239"/>
      <c r="J32" s="240"/>
      <c r="K32" s="238"/>
      <c r="L32" s="239"/>
      <c r="M32" s="240"/>
      <c r="N32" s="241"/>
      <c r="O32" s="240"/>
      <c r="P32" s="23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</row>
    <row r="33" spans="1:40" s="88" customFormat="1" ht="12.75">
      <c r="A33" s="105" t="s">
        <v>44</v>
      </c>
      <c r="B33" s="238">
        <v>2173</v>
      </c>
      <c r="C33" s="239">
        <v>1733</v>
      </c>
      <c r="D33" s="240">
        <v>3906</v>
      </c>
      <c r="E33" s="238">
        <v>4998</v>
      </c>
      <c r="F33" s="239">
        <v>3931</v>
      </c>
      <c r="G33" s="240">
        <v>8929</v>
      </c>
      <c r="H33" s="238">
        <v>705</v>
      </c>
      <c r="I33" s="239">
        <v>313</v>
      </c>
      <c r="J33" s="240">
        <v>1018</v>
      </c>
      <c r="K33" s="238">
        <v>685</v>
      </c>
      <c r="L33" s="239">
        <v>325</v>
      </c>
      <c r="M33" s="240">
        <v>1010</v>
      </c>
      <c r="N33" s="241">
        <f aca="true" t="shared" si="8" ref="N33:O36">SUM(K33,H33,E33,B33)</f>
        <v>8561</v>
      </c>
      <c r="O33" s="240">
        <f t="shared" si="8"/>
        <v>6302</v>
      </c>
      <c r="P33" s="239">
        <f>SUM(N33:O33)</f>
        <v>14863</v>
      </c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</row>
    <row r="34" spans="1:40" s="88" customFormat="1" ht="12.75">
      <c r="A34" s="105" t="s">
        <v>36</v>
      </c>
      <c r="B34" s="238">
        <v>2286</v>
      </c>
      <c r="C34" s="239">
        <v>1827</v>
      </c>
      <c r="D34" s="240">
        <v>4113</v>
      </c>
      <c r="E34" s="238">
        <v>5195</v>
      </c>
      <c r="F34" s="239">
        <v>4088</v>
      </c>
      <c r="G34" s="240">
        <v>9283</v>
      </c>
      <c r="H34" s="238">
        <v>695</v>
      </c>
      <c r="I34" s="239">
        <v>302</v>
      </c>
      <c r="J34" s="240">
        <v>997</v>
      </c>
      <c r="K34" s="238">
        <v>668</v>
      </c>
      <c r="L34" s="239">
        <v>326</v>
      </c>
      <c r="M34" s="240">
        <v>994</v>
      </c>
      <c r="N34" s="241">
        <f t="shared" si="8"/>
        <v>8844</v>
      </c>
      <c r="O34" s="240">
        <f t="shared" si="8"/>
        <v>6543</v>
      </c>
      <c r="P34" s="239">
        <f>SUM(N34:O34)</f>
        <v>15387</v>
      </c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</row>
    <row r="35" spans="1:40" s="96" customFormat="1" ht="12.75">
      <c r="A35" s="35" t="s">
        <v>27</v>
      </c>
      <c r="B35" s="246">
        <f aca="true" t="shared" si="9" ref="B35:M35">SUM(B33:B34)</f>
        <v>4459</v>
      </c>
      <c r="C35" s="247">
        <f t="shared" si="9"/>
        <v>3560</v>
      </c>
      <c r="D35" s="247">
        <f t="shared" si="9"/>
        <v>8019</v>
      </c>
      <c r="E35" s="246">
        <f t="shared" si="9"/>
        <v>10193</v>
      </c>
      <c r="F35" s="247">
        <f t="shared" si="9"/>
        <v>8019</v>
      </c>
      <c r="G35" s="247">
        <f t="shared" si="9"/>
        <v>18212</v>
      </c>
      <c r="H35" s="246">
        <f t="shared" si="9"/>
        <v>1400</v>
      </c>
      <c r="I35" s="247">
        <f t="shared" si="9"/>
        <v>615</v>
      </c>
      <c r="J35" s="247">
        <f t="shared" si="9"/>
        <v>2015</v>
      </c>
      <c r="K35" s="246">
        <f t="shared" si="9"/>
        <v>1353</v>
      </c>
      <c r="L35" s="247">
        <f t="shared" si="9"/>
        <v>651</v>
      </c>
      <c r="M35" s="247">
        <f t="shared" si="9"/>
        <v>2004</v>
      </c>
      <c r="N35" s="246">
        <f t="shared" si="8"/>
        <v>17405</v>
      </c>
      <c r="O35" s="247">
        <f t="shared" si="8"/>
        <v>12845</v>
      </c>
      <c r="P35" s="247">
        <f>SUM(N35:O35)</f>
        <v>30250</v>
      </c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</row>
    <row r="36" spans="1:40" s="35" customFormat="1" ht="14.25" customHeight="1">
      <c r="A36" s="35" t="s">
        <v>38</v>
      </c>
      <c r="B36" s="260">
        <f>SUM(B35,B31,B27,B23)</f>
        <v>15535</v>
      </c>
      <c r="C36" s="261">
        <f aca="true" t="shared" si="10" ref="C36:M36">SUM(C35,C31,C27,C23)</f>
        <v>15007</v>
      </c>
      <c r="D36" s="261">
        <f t="shared" si="10"/>
        <v>30542</v>
      </c>
      <c r="E36" s="260">
        <f t="shared" si="10"/>
        <v>52080</v>
      </c>
      <c r="F36" s="261">
        <f t="shared" si="10"/>
        <v>52508</v>
      </c>
      <c r="G36" s="261">
        <f t="shared" si="10"/>
        <v>104588</v>
      </c>
      <c r="H36" s="260">
        <f t="shared" si="10"/>
        <v>3157</v>
      </c>
      <c r="I36" s="261">
        <f t="shared" si="10"/>
        <v>1692</v>
      </c>
      <c r="J36" s="261">
        <f t="shared" si="10"/>
        <v>4849</v>
      </c>
      <c r="K36" s="260">
        <f t="shared" si="10"/>
        <v>3756</v>
      </c>
      <c r="L36" s="261">
        <f t="shared" si="10"/>
        <v>2384</v>
      </c>
      <c r="M36" s="261">
        <f t="shared" si="10"/>
        <v>6140</v>
      </c>
      <c r="N36" s="260">
        <f t="shared" si="8"/>
        <v>74528</v>
      </c>
      <c r="O36" s="261">
        <f t="shared" si="8"/>
        <v>71591</v>
      </c>
      <c r="P36" s="261">
        <f>SUM(N36:O36)</f>
        <v>146119</v>
      </c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</row>
    <row r="37" spans="1:40" s="88" customFormat="1" ht="12.75">
      <c r="A37" s="35"/>
      <c r="B37" s="238"/>
      <c r="C37" s="239"/>
      <c r="D37" s="240"/>
      <c r="E37" s="238"/>
      <c r="F37" s="239"/>
      <c r="G37" s="240"/>
      <c r="H37" s="238"/>
      <c r="I37" s="239"/>
      <c r="J37" s="240"/>
      <c r="K37" s="238"/>
      <c r="L37" s="239"/>
      <c r="M37" s="240"/>
      <c r="N37" s="241"/>
      <c r="O37" s="240"/>
      <c r="P37" s="23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</row>
    <row r="38" spans="1:40" s="88" customFormat="1" ht="12.75">
      <c r="A38" s="86" t="s">
        <v>39</v>
      </c>
      <c r="B38" s="238"/>
      <c r="C38" s="239"/>
      <c r="D38" s="240"/>
      <c r="E38" s="238"/>
      <c r="F38" s="239"/>
      <c r="G38" s="240"/>
      <c r="H38" s="238"/>
      <c r="I38" s="239"/>
      <c r="J38" s="240"/>
      <c r="K38" s="238"/>
      <c r="L38" s="239"/>
      <c r="M38" s="240"/>
      <c r="N38" s="241"/>
      <c r="O38" s="240"/>
      <c r="P38" s="23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</row>
    <row r="39" spans="1:40" s="88" customFormat="1" ht="12.75">
      <c r="A39" s="86" t="s">
        <v>416</v>
      </c>
      <c r="B39" s="238"/>
      <c r="C39" s="239"/>
      <c r="D39" s="240"/>
      <c r="E39" s="238"/>
      <c r="F39" s="239"/>
      <c r="G39" s="240"/>
      <c r="H39" s="238"/>
      <c r="I39" s="239"/>
      <c r="J39" s="240"/>
      <c r="K39" s="238"/>
      <c r="L39" s="239"/>
      <c r="M39" s="240"/>
      <c r="N39" s="241"/>
      <c r="O39" s="240"/>
      <c r="P39" s="239"/>
      <c r="Q39" s="99"/>
      <c r="R39" s="98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</row>
    <row r="40" spans="1:40" s="88" customFormat="1" ht="12.75">
      <c r="A40" s="105" t="s">
        <v>44</v>
      </c>
      <c r="B40" s="238">
        <v>2539</v>
      </c>
      <c r="C40" s="239">
        <v>3341</v>
      </c>
      <c r="D40" s="240">
        <v>5880</v>
      </c>
      <c r="E40" s="238">
        <v>9114</v>
      </c>
      <c r="F40" s="239">
        <v>12295</v>
      </c>
      <c r="G40" s="240">
        <v>21409</v>
      </c>
      <c r="H40" s="238">
        <v>54</v>
      </c>
      <c r="I40" s="239">
        <v>91</v>
      </c>
      <c r="J40" s="240">
        <v>145</v>
      </c>
      <c r="K40" s="238">
        <v>255</v>
      </c>
      <c r="L40" s="239">
        <v>383</v>
      </c>
      <c r="M40" s="240">
        <v>638</v>
      </c>
      <c r="N40" s="241">
        <f aca="true" t="shared" si="11" ref="N40:O43">SUM(K40,H40,E40,B40)</f>
        <v>11962</v>
      </c>
      <c r="O40" s="240">
        <f t="shared" si="11"/>
        <v>16110</v>
      </c>
      <c r="P40" s="239">
        <f>SUM(N40:O40)</f>
        <v>28072</v>
      </c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</row>
    <row r="41" spans="1:40" s="88" customFormat="1" ht="12.75">
      <c r="A41" s="105" t="s">
        <v>36</v>
      </c>
      <c r="B41" s="238">
        <v>2233</v>
      </c>
      <c r="C41" s="239">
        <v>2912</v>
      </c>
      <c r="D41" s="240">
        <v>5145</v>
      </c>
      <c r="E41" s="238">
        <v>8457</v>
      </c>
      <c r="F41" s="239">
        <v>11677</v>
      </c>
      <c r="G41" s="240">
        <v>20134</v>
      </c>
      <c r="H41" s="238">
        <v>58</v>
      </c>
      <c r="I41" s="239">
        <v>61</v>
      </c>
      <c r="J41" s="240">
        <v>119</v>
      </c>
      <c r="K41" s="238">
        <v>233</v>
      </c>
      <c r="L41" s="239">
        <v>316</v>
      </c>
      <c r="M41" s="240">
        <v>549</v>
      </c>
      <c r="N41" s="241">
        <f t="shared" si="11"/>
        <v>10981</v>
      </c>
      <c r="O41" s="240">
        <f t="shared" si="11"/>
        <v>14966</v>
      </c>
      <c r="P41" s="239">
        <f>SUM(N41:O41)</f>
        <v>25947</v>
      </c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</row>
    <row r="42" spans="1:40" ht="12.75">
      <c r="A42" s="105" t="s">
        <v>45</v>
      </c>
      <c r="B42" s="238">
        <v>48</v>
      </c>
      <c r="C42" s="239">
        <v>65</v>
      </c>
      <c r="D42" s="240">
        <v>113</v>
      </c>
      <c r="E42" s="238">
        <v>15</v>
      </c>
      <c r="F42" s="239">
        <v>23</v>
      </c>
      <c r="G42" s="240">
        <v>38</v>
      </c>
      <c r="H42" s="238">
        <v>0</v>
      </c>
      <c r="I42" s="239">
        <v>0</v>
      </c>
      <c r="J42" s="240">
        <v>0</v>
      </c>
      <c r="K42" s="238">
        <v>0</v>
      </c>
      <c r="L42" s="239">
        <v>0</v>
      </c>
      <c r="M42" s="240">
        <v>0</v>
      </c>
      <c r="N42" s="241">
        <f t="shared" si="11"/>
        <v>63</v>
      </c>
      <c r="O42" s="240">
        <f t="shared" si="11"/>
        <v>88</v>
      </c>
      <c r="P42" s="239">
        <f>SUM(N42:O42)</f>
        <v>151</v>
      </c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</row>
    <row r="43" spans="1:40" s="35" customFormat="1" ht="12.75">
      <c r="A43" s="35" t="s">
        <v>27</v>
      </c>
      <c r="B43" s="246">
        <f>SUM(B40:B42)</f>
        <v>4820</v>
      </c>
      <c r="C43" s="247">
        <f aca="true" t="shared" si="12" ref="C43:M43">SUM(C40:C42)</f>
        <v>6318</v>
      </c>
      <c r="D43" s="247">
        <f t="shared" si="12"/>
        <v>11138</v>
      </c>
      <c r="E43" s="246">
        <f t="shared" si="12"/>
        <v>17586</v>
      </c>
      <c r="F43" s="247">
        <f t="shared" si="12"/>
        <v>23995</v>
      </c>
      <c r="G43" s="247">
        <f t="shared" si="12"/>
        <v>41581</v>
      </c>
      <c r="H43" s="246">
        <f t="shared" si="12"/>
        <v>112</v>
      </c>
      <c r="I43" s="247">
        <f t="shared" si="12"/>
        <v>152</v>
      </c>
      <c r="J43" s="247">
        <f t="shared" si="12"/>
        <v>264</v>
      </c>
      <c r="K43" s="246">
        <f t="shared" si="12"/>
        <v>488</v>
      </c>
      <c r="L43" s="247">
        <f t="shared" si="12"/>
        <v>699</v>
      </c>
      <c r="M43" s="247">
        <f t="shared" si="12"/>
        <v>1187</v>
      </c>
      <c r="N43" s="246">
        <f t="shared" si="11"/>
        <v>23006</v>
      </c>
      <c r="O43" s="247">
        <f t="shared" si="11"/>
        <v>31164</v>
      </c>
      <c r="P43" s="247">
        <f>SUM(N43:O43)</f>
        <v>54170</v>
      </c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</row>
    <row r="44" spans="1:40" s="88" customFormat="1" ht="12.75">
      <c r="A44" s="86" t="s">
        <v>417</v>
      </c>
      <c r="B44" s="238"/>
      <c r="C44" s="239"/>
      <c r="D44" s="240"/>
      <c r="E44" s="238"/>
      <c r="F44" s="239"/>
      <c r="G44" s="240"/>
      <c r="H44" s="238"/>
      <c r="I44" s="239"/>
      <c r="J44" s="240"/>
      <c r="K44" s="238"/>
      <c r="L44" s="239"/>
      <c r="M44" s="240"/>
      <c r="N44" s="241"/>
      <c r="O44" s="240"/>
      <c r="P44" s="23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</row>
    <row r="45" spans="1:40" s="88" customFormat="1" ht="12.75">
      <c r="A45" s="105" t="s">
        <v>44</v>
      </c>
      <c r="B45" s="238">
        <v>2397</v>
      </c>
      <c r="C45" s="239">
        <v>1679</v>
      </c>
      <c r="D45" s="240">
        <v>4076</v>
      </c>
      <c r="E45" s="238">
        <v>9460</v>
      </c>
      <c r="F45" s="239">
        <v>7779</v>
      </c>
      <c r="G45" s="240">
        <v>17239</v>
      </c>
      <c r="H45" s="238">
        <v>710</v>
      </c>
      <c r="I45" s="239">
        <v>309</v>
      </c>
      <c r="J45" s="240">
        <v>1019</v>
      </c>
      <c r="K45" s="238">
        <v>756</v>
      </c>
      <c r="L45" s="239">
        <v>217</v>
      </c>
      <c r="M45" s="240">
        <v>973</v>
      </c>
      <c r="N45" s="241">
        <f aca="true" t="shared" si="13" ref="N45:O48">SUM(K45,H45,E45,B45)</f>
        <v>13323</v>
      </c>
      <c r="O45" s="240">
        <f t="shared" si="13"/>
        <v>9984</v>
      </c>
      <c r="P45" s="239">
        <f>SUM(N45:O45)</f>
        <v>23307</v>
      </c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</row>
    <row r="46" spans="1:40" s="88" customFormat="1" ht="12.75">
      <c r="A46" s="105" t="s">
        <v>36</v>
      </c>
      <c r="B46" s="238">
        <v>2007</v>
      </c>
      <c r="C46" s="239">
        <v>1514</v>
      </c>
      <c r="D46" s="240">
        <v>3521</v>
      </c>
      <c r="E46" s="238">
        <v>8537</v>
      </c>
      <c r="F46" s="239">
        <v>7269</v>
      </c>
      <c r="G46" s="240">
        <v>15806</v>
      </c>
      <c r="H46" s="238">
        <v>673</v>
      </c>
      <c r="I46" s="239">
        <v>280</v>
      </c>
      <c r="J46" s="240">
        <v>953</v>
      </c>
      <c r="K46" s="238">
        <v>640</v>
      </c>
      <c r="L46" s="239">
        <v>211</v>
      </c>
      <c r="M46" s="240">
        <v>851</v>
      </c>
      <c r="N46" s="241">
        <f t="shared" si="13"/>
        <v>11857</v>
      </c>
      <c r="O46" s="240">
        <f t="shared" si="13"/>
        <v>9274</v>
      </c>
      <c r="P46" s="239">
        <f>SUM(N46:O46)</f>
        <v>21131</v>
      </c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</row>
    <row r="47" spans="1:40" ht="12.75">
      <c r="A47" s="105" t="s">
        <v>106</v>
      </c>
      <c r="B47" s="238">
        <v>272</v>
      </c>
      <c r="C47" s="239">
        <v>156</v>
      </c>
      <c r="D47" s="240">
        <v>428</v>
      </c>
      <c r="E47" s="238">
        <v>826</v>
      </c>
      <c r="F47" s="239">
        <v>460</v>
      </c>
      <c r="G47" s="240">
        <v>1286</v>
      </c>
      <c r="H47" s="238">
        <v>111</v>
      </c>
      <c r="I47" s="239">
        <v>36</v>
      </c>
      <c r="J47" s="240">
        <v>147</v>
      </c>
      <c r="K47" s="238">
        <v>54</v>
      </c>
      <c r="L47" s="239">
        <v>6</v>
      </c>
      <c r="M47" s="240">
        <v>60</v>
      </c>
      <c r="N47" s="241">
        <f t="shared" si="13"/>
        <v>1263</v>
      </c>
      <c r="O47" s="240">
        <f t="shared" si="13"/>
        <v>658</v>
      </c>
      <c r="P47" s="239">
        <f>SUM(N47:O47)</f>
        <v>1921</v>
      </c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</row>
    <row r="48" spans="1:40" s="35" customFormat="1" ht="12.75">
      <c r="A48" s="35" t="s">
        <v>27</v>
      </c>
      <c r="B48" s="246">
        <f aca="true" t="shared" si="14" ref="B48:M48">SUM(B45:B47)</f>
        <v>4676</v>
      </c>
      <c r="C48" s="247">
        <f t="shared" si="14"/>
        <v>3349</v>
      </c>
      <c r="D48" s="247">
        <f t="shared" si="14"/>
        <v>8025</v>
      </c>
      <c r="E48" s="246">
        <f t="shared" si="14"/>
        <v>18823</v>
      </c>
      <c r="F48" s="247">
        <f t="shared" si="14"/>
        <v>15508</v>
      </c>
      <c r="G48" s="247">
        <f t="shared" si="14"/>
        <v>34331</v>
      </c>
      <c r="H48" s="246">
        <f t="shared" si="14"/>
        <v>1494</v>
      </c>
      <c r="I48" s="247">
        <f t="shared" si="14"/>
        <v>625</v>
      </c>
      <c r="J48" s="247">
        <f t="shared" si="14"/>
        <v>2119</v>
      </c>
      <c r="K48" s="246">
        <f t="shared" si="14"/>
        <v>1450</v>
      </c>
      <c r="L48" s="247">
        <f t="shared" si="14"/>
        <v>434</v>
      </c>
      <c r="M48" s="247">
        <f t="shared" si="14"/>
        <v>1884</v>
      </c>
      <c r="N48" s="246">
        <f t="shared" si="13"/>
        <v>26443</v>
      </c>
      <c r="O48" s="247">
        <f t="shared" si="13"/>
        <v>19916</v>
      </c>
      <c r="P48" s="247">
        <f>SUM(N48:O48)</f>
        <v>46359</v>
      </c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</row>
    <row r="49" spans="1:40" s="88" customFormat="1" ht="12.75">
      <c r="A49" s="86" t="s">
        <v>418</v>
      </c>
      <c r="B49" s="238"/>
      <c r="C49" s="239"/>
      <c r="D49" s="240"/>
      <c r="E49" s="238"/>
      <c r="F49" s="239"/>
      <c r="G49" s="240"/>
      <c r="H49" s="238"/>
      <c r="I49" s="239"/>
      <c r="J49" s="240"/>
      <c r="K49" s="238"/>
      <c r="L49" s="239"/>
      <c r="M49" s="240"/>
      <c r="N49" s="241"/>
      <c r="O49" s="240"/>
      <c r="P49" s="23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</row>
    <row r="50" spans="1:40" s="88" customFormat="1" ht="12.75">
      <c r="A50" s="105" t="s">
        <v>44</v>
      </c>
      <c r="B50" s="238">
        <v>147</v>
      </c>
      <c r="C50" s="239">
        <v>285</v>
      </c>
      <c r="D50" s="240">
        <v>432</v>
      </c>
      <c r="E50" s="238">
        <v>256</v>
      </c>
      <c r="F50" s="239">
        <v>616</v>
      </c>
      <c r="G50" s="240">
        <v>872</v>
      </c>
      <c r="H50" s="238">
        <v>79</v>
      </c>
      <c r="I50" s="239">
        <v>170</v>
      </c>
      <c r="J50" s="240">
        <v>249</v>
      </c>
      <c r="K50" s="238">
        <v>107</v>
      </c>
      <c r="L50" s="239">
        <v>204</v>
      </c>
      <c r="M50" s="240">
        <v>311</v>
      </c>
      <c r="N50" s="241">
        <f aca="true" t="shared" si="15" ref="N50:O54">SUM(K50,H50,E50,B50)</f>
        <v>589</v>
      </c>
      <c r="O50" s="240">
        <f t="shared" si="15"/>
        <v>1275</v>
      </c>
      <c r="P50" s="239">
        <f>SUM(N50:O50)</f>
        <v>1864</v>
      </c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</row>
    <row r="51" spans="1:40" s="88" customFormat="1" ht="12.75">
      <c r="A51" s="105" t="s">
        <v>36</v>
      </c>
      <c r="B51" s="238">
        <v>128</v>
      </c>
      <c r="C51" s="239">
        <v>195</v>
      </c>
      <c r="D51" s="240">
        <v>323</v>
      </c>
      <c r="E51" s="238">
        <v>245</v>
      </c>
      <c r="F51" s="239">
        <v>558</v>
      </c>
      <c r="G51" s="240">
        <v>803</v>
      </c>
      <c r="H51" s="238">
        <v>74</v>
      </c>
      <c r="I51" s="239">
        <v>129</v>
      </c>
      <c r="J51" s="240">
        <v>203</v>
      </c>
      <c r="K51" s="238">
        <v>83</v>
      </c>
      <c r="L51" s="239">
        <v>172</v>
      </c>
      <c r="M51" s="240">
        <v>255</v>
      </c>
      <c r="N51" s="241">
        <f t="shared" si="15"/>
        <v>530</v>
      </c>
      <c r="O51" s="240">
        <f t="shared" si="15"/>
        <v>1054</v>
      </c>
      <c r="P51" s="239">
        <f>SUM(N51:O51)</f>
        <v>1584</v>
      </c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</row>
    <row r="52" spans="1:40" s="88" customFormat="1" ht="12.75">
      <c r="A52" s="105" t="s">
        <v>45</v>
      </c>
      <c r="B52" s="238">
        <v>38</v>
      </c>
      <c r="C52" s="239">
        <v>59</v>
      </c>
      <c r="D52" s="240">
        <v>97</v>
      </c>
      <c r="E52" s="238">
        <v>7</v>
      </c>
      <c r="F52" s="239">
        <v>7</v>
      </c>
      <c r="G52" s="240">
        <v>14</v>
      </c>
      <c r="H52" s="238">
        <v>0</v>
      </c>
      <c r="I52" s="239">
        <v>0</v>
      </c>
      <c r="J52" s="240">
        <v>0</v>
      </c>
      <c r="K52" s="238">
        <v>10</v>
      </c>
      <c r="L52" s="239">
        <v>29</v>
      </c>
      <c r="M52" s="240">
        <v>39</v>
      </c>
      <c r="N52" s="241">
        <f t="shared" si="15"/>
        <v>55</v>
      </c>
      <c r="O52" s="240">
        <f t="shared" si="15"/>
        <v>95</v>
      </c>
      <c r="P52" s="240">
        <f>SUM(N52:O52)</f>
        <v>150</v>
      </c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</row>
    <row r="53" spans="1:40" ht="12.75">
      <c r="A53" s="105" t="s">
        <v>106</v>
      </c>
      <c r="B53" s="238">
        <v>0</v>
      </c>
      <c r="C53" s="250">
        <v>0</v>
      </c>
      <c r="D53" s="240">
        <v>0</v>
      </c>
      <c r="E53" s="238">
        <v>8</v>
      </c>
      <c r="F53" s="250">
        <v>15</v>
      </c>
      <c r="G53" s="240">
        <v>23</v>
      </c>
      <c r="H53" s="238">
        <v>2</v>
      </c>
      <c r="I53" s="250">
        <v>2</v>
      </c>
      <c r="J53" s="240">
        <v>4</v>
      </c>
      <c r="K53" s="238">
        <v>0</v>
      </c>
      <c r="L53" s="250">
        <v>0</v>
      </c>
      <c r="M53" s="240">
        <v>0</v>
      </c>
      <c r="N53" s="241">
        <f t="shared" si="15"/>
        <v>10</v>
      </c>
      <c r="O53" s="240">
        <f t="shared" si="15"/>
        <v>17</v>
      </c>
      <c r="P53" s="240">
        <f>SUM(N53:O53)</f>
        <v>27</v>
      </c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</row>
    <row r="54" spans="1:40" s="35" customFormat="1" ht="12.75">
      <c r="A54" s="35" t="s">
        <v>27</v>
      </c>
      <c r="B54" s="246">
        <f>SUM(B50:B53)</f>
        <v>313</v>
      </c>
      <c r="C54" s="247">
        <f aca="true" t="shared" si="16" ref="C54:M54">SUM(C50:C53)</f>
        <v>539</v>
      </c>
      <c r="D54" s="247">
        <f t="shared" si="16"/>
        <v>852</v>
      </c>
      <c r="E54" s="246">
        <f t="shared" si="16"/>
        <v>516</v>
      </c>
      <c r="F54" s="247">
        <f t="shared" si="16"/>
        <v>1196</v>
      </c>
      <c r="G54" s="247">
        <f t="shared" si="16"/>
        <v>1712</v>
      </c>
      <c r="H54" s="246">
        <f t="shared" si="16"/>
        <v>155</v>
      </c>
      <c r="I54" s="247">
        <f t="shared" si="16"/>
        <v>301</v>
      </c>
      <c r="J54" s="247">
        <f t="shared" si="16"/>
        <v>456</v>
      </c>
      <c r="K54" s="246">
        <f t="shared" si="16"/>
        <v>200</v>
      </c>
      <c r="L54" s="247">
        <f t="shared" si="16"/>
        <v>405</v>
      </c>
      <c r="M54" s="247">
        <f t="shared" si="16"/>
        <v>605</v>
      </c>
      <c r="N54" s="246">
        <f t="shared" si="15"/>
        <v>1184</v>
      </c>
      <c r="O54" s="247">
        <f t="shared" si="15"/>
        <v>2441</v>
      </c>
      <c r="P54" s="247">
        <f>SUM(N54:O54)</f>
        <v>3625</v>
      </c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</row>
    <row r="55" spans="1:40" s="88" customFormat="1" ht="12.75">
      <c r="A55" s="86" t="s">
        <v>419</v>
      </c>
      <c r="B55" s="238"/>
      <c r="C55" s="239"/>
      <c r="D55" s="240"/>
      <c r="E55" s="238"/>
      <c r="F55" s="239"/>
      <c r="G55" s="240"/>
      <c r="H55" s="238"/>
      <c r="I55" s="239"/>
      <c r="J55" s="240"/>
      <c r="K55" s="238"/>
      <c r="L55" s="239"/>
      <c r="M55" s="240"/>
      <c r="N55" s="241"/>
      <c r="O55" s="240"/>
      <c r="P55" s="23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</row>
    <row r="56" spans="1:40" s="88" customFormat="1" ht="12.75">
      <c r="A56" s="105" t="s">
        <v>44</v>
      </c>
      <c r="B56" s="238">
        <v>2134</v>
      </c>
      <c r="C56" s="239">
        <v>1694</v>
      </c>
      <c r="D56" s="240">
        <v>3828</v>
      </c>
      <c r="E56" s="238">
        <v>5345</v>
      </c>
      <c r="F56" s="239">
        <v>4155</v>
      </c>
      <c r="G56" s="240">
        <v>9500</v>
      </c>
      <c r="H56" s="238">
        <v>668</v>
      </c>
      <c r="I56" s="239">
        <v>329</v>
      </c>
      <c r="J56" s="240">
        <v>997</v>
      </c>
      <c r="K56" s="238">
        <v>636</v>
      </c>
      <c r="L56" s="239">
        <v>339</v>
      </c>
      <c r="M56" s="240">
        <v>975</v>
      </c>
      <c r="N56" s="241">
        <f aca="true" t="shared" si="17" ref="N56:O59">SUM(K56,H56,E56,B56)</f>
        <v>8783</v>
      </c>
      <c r="O56" s="240">
        <f t="shared" si="17"/>
        <v>6517</v>
      </c>
      <c r="P56" s="239">
        <f>SUM(N56:O56)</f>
        <v>15300</v>
      </c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</row>
    <row r="57" spans="1:40" s="88" customFormat="1" ht="12.75">
      <c r="A57" s="105" t="s">
        <v>36</v>
      </c>
      <c r="B57" s="238">
        <v>1810</v>
      </c>
      <c r="C57" s="239">
        <v>1508</v>
      </c>
      <c r="D57" s="240">
        <v>3318</v>
      </c>
      <c r="E57" s="238">
        <v>4591</v>
      </c>
      <c r="F57" s="239">
        <v>3800</v>
      </c>
      <c r="G57" s="240">
        <v>8391</v>
      </c>
      <c r="H57" s="238">
        <v>548</v>
      </c>
      <c r="I57" s="239">
        <v>272</v>
      </c>
      <c r="J57" s="240">
        <v>820</v>
      </c>
      <c r="K57" s="238">
        <v>525</v>
      </c>
      <c r="L57" s="239">
        <v>272</v>
      </c>
      <c r="M57" s="240">
        <v>797</v>
      </c>
      <c r="N57" s="241">
        <f t="shared" si="17"/>
        <v>7474</v>
      </c>
      <c r="O57" s="240">
        <f t="shared" si="17"/>
        <v>5852</v>
      </c>
      <c r="P57" s="239">
        <f>SUM(N57:O57)</f>
        <v>13326</v>
      </c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</row>
    <row r="58" spans="1:40" ht="12.75">
      <c r="A58" s="105" t="s">
        <v>45</v>
      </c>
      <c r="B58" s="238">
        <v>1460</v>
      </c>
      <c r="C58" s="250">
        <v>1435</v>
      </c>
      <c r="D58" s="240">
        <v>2895</v>
      </c>
      <c r="E58" s="238">
        <v>3586</v>
      </c>
      <c r="F58" s="250">
        <v>3320</v>
      </c>
      <c r="G58" s="240">
        <v>6906</v>
      </c>
      <c r="H58" s="238">
        <v>470</v>
      </c>
      <c r="I58" s="250">
        <v>291</v>
      </c>
      <c r="J58" s="240">
        <v>761</v>
      </c>
      <c r="K58" s="238">
        <v>420</v>
      </c>
      <c r="L58" s="250">
        <v>248</v>
      </c>
      <c r="M58" s="240">
        <v>668</v>
      </c>
      <c r="N58" s="241">
        <f t="shared" si="17"/>
        <v>5936</v>
      </c>
      <c r="O58" s="256">
        <f t="shared" si="17"/>
        <v>5294</v>
      </c>
      <c r="P58" s="239">
        <f>SUM(N58:O58)</f>
        <v>11230</v>
      </c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</row>
    <row r="59" spans="1:40" s="96" customFormat="1" ht="12.75">
      <c r="A59" s="35" t="s">
        <v>27</v>
      </c>
      <c r="B59" s="246">
        <f aca="true" t="shared" si="18" ref="B59:M59">SUM(B56:B58)</f>
        <v>5404</v>
      </c>
      <c r="C59" s="247">
        <f t="shared" si="18"/>
        <v>4637</v>
      </c>
      <c r="D59" s="247">
        <f t="shared" si="18"/>
        <v>10041</v>
      </c>
      <c r="E59" s="246">
        <f t="shared" si="18"/>
        <v>13522</v>
      </c>
      <c r="F59" s="247">
        <f t="shared" si="18"/>
        <v>11275</v>
      </c>
      <c r="G59" s="247">
        <f t="shared" si="18"/>
        <v>24797</v>
      </c>
      <c r="H59" s="246">
        <f t="shared" si="18"/>
        <v>1686</v>
      </c>
      <c r="I59" s="247">
        <f t="shared" si="18"/>
        <v>892</v>
      </c>
      <c r="J59" s="247">
        <f t="shared" si="18"/>
        <v>2578</v>
      </c>
      <c r="K59" s="246">
        <f t="shared" si="18"/>
        <v>1581</v>
      </c>
      <c r="L59" s="247">
        <f t="shared" si="18"/>
        <v>859</v>
      </c>
      <c r="M59" s="247">
        <f t="shared" si="18"/>
        <v>2440</v>
      </c>
      <c r="N59" s="246">
        <f t="shared" si="17"/>
        <v>22193</v>
      </c>
      <c r="O59" s="247">
        <f t="shared" si="17"/>
        <v>17663</v>
      </c>
      <c r="P59" s="247">
        <f>SUM(N59:O59)</f>
        <v>39856</v>
      </c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</row>
    <row r="60" spans="1:40" s="86" customFormat="1" ht="17.25" customHeight="1">
      <c r="A60" s="35" t="s">
        <v>40</v>
      </c>
      <c r="B60" s="262">
        <f>SUM(B59,B54,B48,B43)</f>
        <v>15213</v>
      </c>
      <c r="C60" s="258">
        <f aca="true" t="shared" si="19" ref="C60:P60">SUM(C59,C54,C48,C43)</f>
        <v>14843</v>
      </c>
      <c r="D60" s="261">
        <f t="shared" si="19"/>
        <v>30056</v>
      </c>
      <c r="E60" s="262">
        <f t="shared" si="19"/>
        <v>50447</v>
      </c>
      <c r="F60" s="258">
        <f t="shared" si="19"/>
        <v>51974</v>
      </c>
      <c r="G60" s="261">
        <f t="shared" si="19"/>
        <v>102421</v>
      </c>
      <c r="H60" s="262">
        <f t="shared" si="19"/>
        <v>3447</v>
      </c>
      <c r="I60" s="258">
        <f t="shared" si="19"/>
        <v>1970</v>
      </c>
      <c r="J60" s="261">
        <f t="shared" si="19"/>
        <v>5417</v>
      </c>
      <c r="K60" s="262">
        <f t="shared" si="19"/>
        <v>3719</v>
      </c>
      <c r="L60" s="258">
        <f t="shared" si="19"/>
        <v>2397</v>
      </c>
      <c r="M60" s="261">
        <f t="shared" si="19"/>
        <v>6116</v>
      </c>
      <c r="N60" s="262">
        <f t="shared" si="19"/>
        <v>72826</v>
      </c>
      <c r="O60" s="258">
        <f t="shared" si="19"/>
        <v>71184</v>
      </c>
      <c r="P60" s="261">
        <f t="shared" si="19"/>
        <v>144010</v>
      </c>
      <c r="Q60" s="140"/>
      <c r="R60" s="127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</row>
    <row r="61" spans="1:40" s="86" customFormat="1" ht="13.5" customHeight="1">
      <c r="A61" s="131" t="s">
        <v>62</v>
      </c>
      <c r="B61" s="262"/>
      <c r="C61" s="258"/>
      <c r="D61" s="261"/>
      <c r="E61" s="262"/>
      <c r="F61" s="258"/>
      <c r="G61" s="261"/>
      <c r="H61" s="262"/>
      <c r="I61" s="258"/>
      <c r="J61" s="261"/>
      <c r="K61" s="262"/>
      <c r="L61" s="258"/>
      <c r="M61" s="261"/>
      <c r="N61" s="260"/>
      <c r="O61" s="261"/>
      <c r="P61" s="258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</row>
    <row r="62" spans="1:40" s="86" customFormat="1" ht="12.75">
      <c r="A62" s="131" t="s">
        <v>420</v>
      </c>
      <c r="B62" s="262">
        <v>12</v>
      </c>
      <c r="C62" s="258">
        <v>67</v>
      </c>
      <c r="D62" s="261">
        <v>79</v>
      </c>
      <c r="E62" s="262">
        <v>97</v>
      </c>
      <c r="F62" s="258">
        <v>392</v>
      </c>
      <c r="G62" s="261">
        <v>489</v>
      </c>
      <c r="H62" s="262">
        <v>29</v>
      </c>
      <c r="I62" s="258">
        <v>0</v>
      </c>
      <c r="J62" s="261">
        <v>29</v>
      </c>
      <c r="K62" s="262">
        <v>138</v>
      </c>
      <c r="L62" s="258">
        <v>0</v>
      </c>
      <c r="M62" s="261">
        <v>138</v>
      </c>
      <c r="N62" s="260">
        <f>SUM(K62,H62,E62,B62)</f>
        <v>276</v>
      </c>
      <c r="O62" s="261">
        <f>SUM(L62,I62,F62,C62)</f>
        <v>459</v>
      </c>
      <c r="P62" s="258">
        <f>SUM(N62:O62)</f>
        <v>735</v>
      </c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</row>
    <row r="63" spans="1:40" s="86" customFormat="1" ht="18.75" customHeight="1">
      <c r="A63" s="35" t="s">
        <v>30</v>
      </c>
      <c r="B63" s="243">
        <f>SUM(B62,B60,B36,B17,B10)</f>
        <v>46676</v>
      </c>
      <c r="C63" s="244">
        <f aca="true" t="shared" si="20" ref="C63:L63">SUM(C62,C60,C36,C17,C10)</f>
        <v>45432</v>
      </c>
      <c r="D63" s="247">
        <f t="shared" si="20"/>
        <v>92108</v>
      </c>
      <c r="E63" s="243">
        <f t="shared" si="20"/>
        <v>158562</v>
      </c>
      <c r="F63" s="244">
        <f t="shared" si="20"/>
        <v>161344</v>
      </c>
      <c r="G63" s="247">
        <f t="shared" si="20"/>
        <v>319906</v>
      </c>
      <c r="H63" s="243">
        <f t="shared" si="20"/>
        <v>9248</v>
      </c>
      <c r="I63" s="244">
        <f t="shared" si="20"/>
        <v>5038</v>
      </c>
      <c r="J63" s="247">
        <f t="shared" si="20"/>
        <v>14286</v>
      </c>
      <c r="K63" s="243">
        <f t="shared" si="20"/>
        <v>11503</v>
      </c>
      <c r="L63" s="244">
        <f t="shared" si="20"/>
        <v>7350</v>
      </c>
      <c r="M63" s="247">
        <f>SUM(M62,M60,M36,M17,M10)</f>
        <v>18853</v>
      </c>
      <c r="N63" s="243">
        <f>SUM(K63,H63,E63,B63)</f>
        <v>225989</v>
      </c>
      <c r="O63" s="244">
        <f>SUM(L63,I63,F63,C63)</f>
        <v>219164</v>
      </c>
      <c r="P63" s="247">
        <f>SUM(N63:O63)</f>
        <v>445153</v>
      </c>
      <c r="Q63" s="140"/>
      <c r="R63" s="258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</row>
    <row r="64" spans="2:40" ht="12.75">
      <c r="B64" s="100"/>
      <c r="C64" s="100"/>
      <c r="D64" s="99"/>
      <c r="E64" s="100"/>
      <c r="F64" s="100"/>
      <c r="G64" s="99"/>
      <c r="H64" s="100"/>
      <c r="I64" s="100"/>
      <c r="J64" s="99"/>
      <c r="K64" s="100"/>
      <c r="L64" s="100"/>
      <c r="M64" s="99"/>
      <c r="N64" s="100"/>
      <c r="O64" s="100"/>
      <c r="P64" s="99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</row>
    <row r="65" spans="1:40" ht="12.75">
      <c r="A65" s="114"/>
      <c r="B65" s="100"/>
      <c r="C65" s="100"/>
      <c r="D65" s="99"/>
      <c r="E65" s="100"/>
      <c r="F65" s="100"/>
      <c r="G65" s="99"/>
      <c r="H65" s="100"/>
      <c r="I65" s="100"/>
      <c r="J65" s="99"/>
      <c r="K65" s="100"/>
      <c r="L65" s="100"/>
      <c r="M65" s="99"/>
      <c r="N65" s="100"/>
      <c r="O65" s="100"/>
      <c r="P65" s="99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</row>
    <row r="67" spans="4:16" ht="12.75">
      <c r="D67" s="78"/>
      <c r="G67" s="78"/>
      <c r="J67" s="78"/>
      <c r="M67" s="78"/>
      <c r="O67" s="85"/>
      <c r="P67" s="78"/>
    </row>
  </sheetData>
  <sheetProtection/>
  <mergeCells count="7">
    <mergeCell ref="N5:P5"/>
    <mergeCell ref="A2:P2"/>
    <mergeCell ref="A3:P3"/>
    <mergeCell ref="K5:M5"/>
    <mergeCell ref="H5:J5"/>
    <mergeCell ref="E5:G5"/>
    <mergeCell ref="B5:D5"/>
  </mergeCells>
  <printOptions horizontalCentered="1"/>
  <pageMargins left="0.1968503937007874" right="0.1968503937007874" top="0.7874015748031497" bottom="0.5905511811023623" header="0.5118110236220472" footer="0.5118110236220472"/>
  <pageSetup fitToHeight="2" horizontalDpi="600" verticalDpi="600" orientation="landscape" paperSize="9" scale="85" r:id="rId2"/>
  <headerFooter alignWithMargins="0">
    <oddFooter>&amp;R&amp;A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PageLayoutView="0" workbookViewId="0" topLeftCell="A1">
      <selection activeCell="A43" sqref="A43"/>
    </sheetView>
  </sheetViews>
  <sheetFormatPr defaultColWidth="9.140625" defaultRowHeight="12.75"/>
  <cols>
    <col min="1" max="1" width="30.7109375" style="4" customWidth="1"/>
    <col min="2" max="7" width="7.7109375" style="0" customWidth="1"/>
    <col min="8" max="8" width="7.7109375" style="4" customWidth="1"/>
    <col min="9" max="16" width="7.7109375" style="0" customWidth="1"/>
    <col min="17" max="17" width="7.7109375" style="4" customWidth="1"/>
    <col min="18" max="19" width="7.7109375" style="0" customWidth="1"/>
    <col min="20" max="20" width="7.7109375" style="4" customWidth="1"/>
    <col min="21" max="25" width="7.7109375" style="0" customWidth="1"/>
    <col min="26" max="26" width="7.00390625" style="0" customWidth="1"/>
    <col min="27" max="27" width="9.28125" style="0" customWidth="1"/>
    <col min="28" max="29" width="7.00390625" style="0" customWidth="1"/>
    <col min="30" max="30" width="9.28125" style="0" customWidth="1"/>
    <col min="31" max="32" width="5.57421875" style="0" customWidth="1"/>
    <col min="33" max="33" width="7.57421875" style="0" customWidth="1"/>
    <col min="34" max="35" width="4.00390625" style="0" customWidth="1"/>
    <col min="36" max="36" width="7.57421875" style="0" customWidth="1"/>
    <col min="37" max="37" width="17.00390625" style="0" customWidth="1"/>
    <col min="38" max="39" width="6.8515625" style="0" customWidth="1"/>
    <col min="40" max="40" width="7.57421875" style="0" customWidth="1"/>
    <col min="41" max="41" width="12.421875" style="0" customWidth="1"/>
    <col min="42" max="43" width="7.57421875" style="0" customWidth="1"/>
    <col min="44" max="44" width="9.28125" style="0" customWidth="1"/>
    <col min="45" max="45" width="9.57421875" style="0" customWidth="1"/>
    <col min="46" max="46" width="16.00390625" style="0" customWidth="1"/>
    <col min="47" max="48" width="10.57421875" style="0" customWidth="1"/>
    <col min="49" max="49" width="17.00390625" style="0" customWidth="1"/>
    <col min="50" max="51" width="11.421875" style="0" customWidth="1"/>
    <col min="52" max="52" width="9.57421875" style="0" customWidth="1"/>
    <col min="53" max="53" width="16.00390625" style="0" customWidth="1"/>
    <col min="54" max="54" width="10.57421875" style="0" customWidth="1"/>
  </cols>
  <sheetData>
    <row r="1" ht="12.75">
      <c r="A1" s="3" t="s">
        <v>471</v>
      </c>
    </row>
    <row r="2" spans="1:20" ht="12.75">
      <c r="A2" s="298" t="s">
        <v>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1:20" ht="12.75">
      <c r="A3" s="298" t="s">
        <v>3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4" ht="12.75">
      <c r="A4" s="3"/>
    </row>
    <row r="5" spans="1:20" ht="12.75">
      <c r="A5" s="298" t="s">
        <v>68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</row>
    <row r="6" ht="13.5" thickBot="1"/>
    <row r="7" spans="1:20" ht="12.75">
      <c r="A7" s="5"/>
      <c r="B7" s="303" t="s">
        <v>66</v>
      </c>
      <c r="C7" s="304"/>
      <c r="D7" s="304"/>
      <c r="E7" s="304"/>
      <c r="F7" s="304"/>
      <c r="G7" s="304"/>
      <c r="H7" s="305"/>
      <c r="I7" s="306" t="s">
        <v>67</v>
      </c>
      <c r="J7" s="307"/>
      <c r="K7" s="307"/>
      <c r="L7" s="307"/>
      <c r="M7" s="307"/>
      <c r="N7" s="307"/>
      <c r="O7" s="307"/>
      <c r="P7" s="307"/>
      <c r="Q7" s="308"/>
      <c r="R7" s="306" t="s">
        <v>30</v>
      </c>
      <c r="S7" s="307"/>
      <c r="T7" s="307"/>
    </row>
    <row r="8" spans="2:20" ht="12.75">
      <c r="B8" s="300" t="s">
        <v>5</v>
      </c>
      <c r="C8" s="302"/>
      <c r="D8" s="300" t="s">
        <v>26</v>
      </c>
      <c r="E8" s="301"/>
      <c r="F8" s="300" t="s">
        <v>27</v>
      </c>
      <c r="G8" s="301"/>
      <c r="H8" s="302"/>
      <c r="I8" s="300" t="s">
        <v>5</v>
      </c>
      <c r="J8" s="302"/>
      <c r="K8" s="300" t="s">
        <v>26</v>
      </c>
      <c r="L8" s="301"/>
      <c r="M8" s="300" t="s">
        <v>29</v>
      </c>
      <c r="N8" s="302"/>
      <c r="O8" s="300" t="s">
        <v>27</v>
      </c>
      <c r="P8" s="301"/>
      <c r="Q8" s="302"/>
      <c r="R8" s="49"/>
      <c r="S8" s="52"/>
      <c r="T8" s="53"/>
    </row>
    <row r="9" spans="1:20" s="56" customFormat="1" ht="12.75">
      <c r="A9" s="33" t="s">
        <v>33</v>
      </c>
      <c r="B9" s="54" t="s">
        <v>0</v>
      </c>
      <c r="C9" s="55" t="s">
        <v>1</v>
      </c>
      <c r="D9" s="54" t="s">
        <v>0</v>
      </c>
      <c r="E9" s="55" t="s">
        <v>1</v>
      </c>
      <c r="F9" s="8" t="s">
        <v>0</v>
      </c>
      <c r="G9" s="6" t="s">
        <v>1</v>
      </c>
      <c r="H9" s="48" t="s">
        <v>28</v>
      </c>
      <c r="I9" s="54" t="s">
        <v>0</v>
      </c>
      <c r="J9" s="55" t="s">
        <v>1</v>
      </c>
      <c r="K9" s="54" t="s">
        <v>0</v>
      </c>
      <c r="L9" s="55" t="s">
        <v>1</v>
      </c>
      <c r="M9" s="54" t="s">
        <v>0</v>
      </c>
      <c r="N9" s="55" t="s">
        <v>1</v>
      </c>
      <c r="O9" s="8" t="s">
        <v>0</v>
      </c>
      <c r="P9" s="6" t="s">
        <v>1</v>
      </c>
      <c r="Q9" s="48" t="s">
        <v>28</v>
      </c>
      <c r="R9" s="8" t="s">
        <v>0</v>
      </c>
      <c r="S9" s="6" t="s">
        <v>1</v>
      </c>
      <c r="T9" s="6" t="s">
        <v>28</v>
      </c>
    </row>
    <row r="10" spans="1:20" ht="12.75">
      <c r="A10" s="1" t="s">
        <v>129</v>
      </c>
      <c r="B10" s="9">
        <v>24</v>
      </c>
      <c r="C10" s="10">
        <v>22</v>
      </c>
      <c r="D10" s="9">
        <v>13</v>
      </c>
      <c r="E10" s="10">
        <v>22</v>
      </c>
      <c r="F10" s="69">
        <f aca="true" t="shared" si="0" ref="F10:F20">SUM(B10,D10)</f>
        <v>37</v>
      </c>
      <c r="G10" s="70">
        <f aca="true" t="shared" si="1" ref="G10:G20">SUM(C10,E10)</f>
        <v>44</v>
      </c>
      <c r="H10" s="70">
        <f aca="true" t="shared" si="2" ref="H10:H20">SUM(F10:G10)</f>
        <v>81</v>
      </c>
      <c r="I10" s="9">
        <v>0</v>
      </c>
      <c r="J10" s="10">
        <v>0</v>
      </c>
      <c r="K10" s="9">
        <v>0</v>
      </c>
      <c r="L10" s="10">
        <v>0</v>
      </c>
      <c r="M10" s="9">
        <v>0</v>
      </c>
      <c r="N10" s="66">
        <v>0</v>
      </c>
      <c r="O10" s="69">
        <f aca="true" t="shared" si="3" ref="O10:O20">SUM(M10,K10,I10)</f>
        <v>0</v>
      </c>
      <c r="P10" s="70">
        <f aca="true" t="shared" si="4" ref="P10:P20">SUM(N10,L10,J10)</f>
        <v>0</v>
      </c>
      <c r="Q10" s="70">
        <f aca="true" t="shared" si="5" ref="Q10:Q20">SUM(O10:P10)</f>
        <v>0</v>
      </c>
      <c r="R10" s="69">
        <f aca="true" t="shared" si="6" ref="R10:R20">SUM(O10,F10)</f>
        <v>37</v>
      </c>
      <c r="S10" s="70">
        <f aca="true" t="shared" si="7" ref="S10:T20">SUM(P10,G10)</f>
        <v>44</v>
      </c>
      <c r="T10" s="70">
        <f t="shared" si="7"/>
        <v>81</v>
      </c>
    </row>
    <row r="11" spans="1:20" ht="12.75">
      <c r="A11" s="4" t="s">
        <v>130</v>
      </c>
      <c r="B11" s="11">
        <v>0</v>
      </c>
      <c r="C11" s="12">
        <v>0</v>
      </c>
      <c r="D11" s="11">
        <v>0</v>
      </c>
      <c r="E11" s="12">
        <v>0</v>
      </c>
      <c r="F11" s="11">
        <f t="shared" si="0"/>
        <v>0</v>
      </c>
      <c r="G11" s="12">
        <f t="shared" si="1"/>
        <v>0</v>
      </c>
      <c r="H11" s="13">
        <f t="shared" si="2"/>
        <v>0</v>
      </c>
      <c r="I11" s="11">
        <v>7</v>
      </c>
      <c r="J11" s="12">
        <v>15</v>
      </c>
      <c r="K11" s="11">
        <v>6</v>
      </c>
      <c r="L11" s="12">
        <v>12</v>
      </c>
      <c r="M11" s="11">
        <v>0</v>
      </c>
      <c r="N11" s="67">
        <v>0</v>
      </c>
      <c r="O11" s="12">
        <f t="shared" si="3"/>
        <v>13</v>
      </c>
      <c r="P11" s="12">
        <f t="shared" si="4"/>
        <v>27</v>
      </c>
      <c r="Q11" s="13">
        <f t="shared" si="5"/>
        <v>40</v>
      </c>
      <c r="R11" s="11">
        <f t="shared" si="6"/>
        <v>13</v>
      </c>
      <c r="S11" s="12">
        <f t="shared" si="7"/>
        <v>27</v>
      </c>
      <c r="T11" s="13">
        <f t="shared" si="7"/>
        <v>40</v>
      </c>
    </row>
    <row r="12" spans="1:20" ht="12.75">
      <c r="A12" s="4" t="s">
        <v>132</v>
      </c>
      <c r="B12" s="11">
        <v>0</v>
      </c>
      <c r="C12" s="12">
        <v>0</v>
      </c>
      <c r="D12" s="11">
        <v>0</v>
      </c>
      <c r="E12" s="12">
        <v>0</v>
      </c>
      <c r="F12" s="11">
        <f t="shared" si="0"/>
        <v>0</v>
      </c>
      <c r="G12" s="12">
        <f t="shared" si="1"/>
        <v>0</v>
      </c>
      <c r="H12" s="13">
        <f t="shared" si="2"/>
        <v>0</v>
      </c>
      <c r="I12" s="11">
        <v>2</v>
      </c>
      <c r="J12" s="12">
        <v>5</v>
      </c>
      <c r="K12" s="11">
        <v>4</v>
      </c>
      <c r="L12" s="12">
        <v>3</v>
      </c>
      <c r="M12" s="11">
        <v>0</v>
      </c>
      <c r="N12" s="67">
        <v>0</v>
      </c>
      <c r="O12" s="12">
        <f t="shared" si="3"/>
        <v>6</v>
      </c>
      <c r="P12" s="12">
        <f t="shared" si="4"/>
        <v>8</v>
      </c>
      <c r="Q12" s="13">
        <f t="shared" si="5"/>
        <v>14</v>
      </c>
      <c r="R12" s="11">
        <f t="shared" si="6"/>
        <v>6</v>
      </c>
      <c r="S12" s="12">
        <f t="shared" si="7"/>
        <v>8</v>
      </c>
      <c r="T12" s="13">
        <f t="shared" si="7"/>
        <v>14</v>
      </c>
    </row>
    <row r="13" spans="1:20" ht="12.75">
      <c r="A13" s="4" t="s">
        <v>137</v>
      </c>
      <c r="B13" s="11">
        <v>9</v>
      </c>
      <c r="C13" s="12">
        <v>45</v>
      </c>
      <c r="D13" s="11">
        <v>6</v>
      </c>
      <c r="E13" s="12">
        <v>23</v>
      </c>
      <c r="F13" s="11">
        <f t="shared" si="0"/>
        <v>15</v>
      </c>
      <c r="G13" s="12">
        <f t="shared" si="1"/>
        <v>68</v>
      </c>
      <c r="H13" s="13">
        <f t="shared" si="2"/>
        <v>83</v>
      </c>
      <c r="I13" s="11">
        <v>7</v>
      </c>
      <c r="J13" s="12">
        <v>34</v>
      </c>
      <c r="K13" s="11">
        <v>14</v>
      </c>
      <c r="L13" s="12">
        <v>24</v>
      </c>
      <c r="M13" s="11">
        <v>0</v>
      </c>
      <c r="N13" s="67">
        <v>0</v>
      </c>
      <c r="O13" s="12">
        <f t="shared" si="3"/>
        <v>21</v>
      </c>
      <c r="P13" s="12">
        <f t="shared" si="4"/>
        <v>58</v>
      </c>
      <c r="Q13" s="13">
        <f t="shared" si="5"/>
        <v>79</v>
      </c>
      <c r="R13" s="11">
        <f t="shared" si="6"/>
        <v>36</v>
      </c>
      <c r="S13" s="12">
        <f t="shared" si="7"/>
        <v>126</v>
      </c>
      <c r="T13" s="13">
        <f t="shared" si="7"/>
        <v>162</v>
      </c>
    </row>
    <row r="14" spans="1:20" ht="12.75">
      <c r="A14" s="4" t="s">
        <v>122</v>
      </c>
      <c r="B14" s="11">
        <v>1</v>
      </c>
      <c r="C14" s="12">
        <v>9</v>
      </c>
      <c r="D14" s="11">
        <v>1</v>
      </c>
      <c r="E14" s="12">
        <v>7</v>
      </c>
      <c r="F14" s="11">
        <f t="shared" si="0"/>
        <v>2</v>
      </c>
      <c r="G14" s="12">
        <f t="shared" si="1"/>
        <v>16</v>
      </c>
      <c r="H14" s="13">
        <f t="shared" si="2"/>
        <v>18</v>
      </c>
      <c r="I14" s="11">
        <v>0</v>
      </c>
      <c r="J14" s="12">
        <v>0</v>
      </c>
      <c r="K14" s="11">
        <v>0</v>
      </c>
      <c r="L14" s="12">
        <v>0</v>
      </c>
      <c r="M14" s="11">
        <v>0</v>
      </c>
      <c r="N14" s="67">
        <v>0</v>
      </c>
      <c r="O14" s="12">
        <f t="shared" si="3"/>
        <v>0</v>
      </c>
      <c r="P14" s="12">
        <f t="shared" si="4"/>
        <v>0</v>
      </c>
      <c r="Q14" s="13">
        <f t="shared" si="5"/>
        <v>0</v>
      </c>
      <c r="R14" s="11">
        <f t="shared" si="6"/>
        <v>2</v>
      </c>
      <c r="S14" s="12">
        <f t="shared" si="7"/>
        <v>16</v>
      </c>
      <c r="T14" s="13">
        <f t="shared" si="7"/>
        <v>18</v>
      </c>
    </row>
    <row r="15" spans="1:20" ht="12.75">
      <c r="A15" s="4" t="s">
        <v>138</v>
      </c>
      <c r="B15" s="11">
        <v>0</v>
      </c>
      <c r="C15" s="12">
        <v>0</v>
      </c>
      <c r="D15" s="11">
        <v>0</v>
      </c>
      <c r="E15" s="12">
        <v>0</v>
      </c>
      <c r="F15" s="11">
        <f t="shared" si="0"/>
        <v>0</v>
      </c>
      <c r="G15" s="12">
        <f t="shared" si="1"/>
        <v>0</v>
      </c>
      <c r="H15" s="13">
        <f t="shared" si="2"/>
        <v>0</v>
      </c>
      <c r="I15" s="11">
        <v>0</v>
      </c>
      <c r="J15" s="12">
        <v>0</v>
      </c>
      <c r="K15" s="11">
        <v>0</v>
      </c>
      <c r="L15" s="12">
        <v>2</v>
      </c>
      <c r="M15" s="11">
        <v>0</v>
      </c>
      <c r="N15" s="67">
        <v>0</v>
      </c>
      <c r="O15" s="12">
        <f t="shared" si="3"/>
        <v>0</v>
      </c>
      <c r="P15" s="12">
        <f t="shared" si="4"/>
        <v>2</v>
      </c>
      <c r="Q15" s="13">
        <f t="shared" si="5"/>
        <v>2</v>
      </c>
      <c r="R15" s="11">
        <f t="shared" si="6"/>
        <v>0</v>
      </c>
      <c r="S15" s="12">
        <f t="shared" si="7"/>
        <v>2</v>
      </c>
      <c r="T15" s="13">
        <f t="shared" si="7"/>
        <v>2</v>
      </c>
    </row>
    <row r="16" spans="1:20" ht="12.75">
      <c r="A16" s="4" t="s">
        <v>140</v>
      </c>
      <c r="B16" s="11">
        <v>0</v>
      </c>
      <c r="C16" s="12">
        <v>0</v>
      </c>
      <c r="D16" s="11">
        <v>0</v>
      </c>
      <c r="E16" s="12">
        <v>0</v>
      </c>
      <c r="F16" s="11">
        <f t="shared" si="0"/>
        <v>0</v>
      </c>
      <c r="G16" s="12">
        <f t="shared" si="1"/>
        <v>0</v>
      </c>
      <c r="H16" s="13">
        <f t="shared" si="2"/>
        <v>0</v>
      </c>
      <c r="I16" s="11">
        <v>0</v>
      </c>
      <c r="J16" s="12">
        <v>0</v>
      </c>
      <c r="K16" s="11">
        <v>1</v>
      </c>
      <c r="L16" s="12">
        <v>1</v>
      </c>
      <c r="M16" s="11">
        <v>0</v>
      </c>
      <c r="N16" s="67">
        <v>0</v>
      </c>
      <c r="O16" s="12">
        <f t="shared" si="3"/>
        <v>1</v>
      </c>
      <c r="P16" s="12">
        <f t="shared" si="4"/>
        <v>1</v>
      </c>
      <c r="Q16" s="13">
        <f t="shared" si="5"/>
        <v>2</v>
      </c>
      <c r="R16" s="11">
        <f t="shared" si="6"/>
        <v>1</v>
      </c>
      <c r="S16" s="12">
        <f t="shared" si="7"/>
        <v>1</v>
      </c>
      <c r="T16" s="13">
        <f t="shared" si="7"/>
        <v>2</v>
      </c>
    </row>
    <row r="17" spans="1:20" ht="12.75">
      <c r="A17" s="4" t="s">
        <v>142</v>
      </c>
      <c r="B17" s="11">
        <v>0</v>
      </c>
      <c r="C17" s="12">
        <v>0</v>
      </c>
      <c r="D17" s="11">
        <v>0</v>
      </c>
      <c r="E17" s="12">
        <v>0</v>
      </c>
      <c r="F17" s="11">
        <f t="shared" si="0"/>
        <v>0</v>
      </c>
      <c r="G17" s="12">
        <f t="shared" si="1"/>
        <v>0</v>
      </c>
      <c r="H17" s="13">
        <f t="shared" si="2"/>
        <v>0</v>
      </c>
      <c r="I17" s="11">
        <v>13</v>
      </c>
      <c r="J17" s="12">
        <v>6</v>
      </c>
      <c r="K17" s="11">
        <v>9</v>
      </c>
      <c r="L17" s="12">
        <v>9</v>
      </c>
      <c r="M17" s="11">
        <v>0</v>
      </c>
      <c r="N17" s="67">
        <v>0</v>
      </c>
      <c r="O17" s="12">
        <f t="shared" si="3"/>
        <v>22</v>
      </c>
      <c r="P17" s="12">
        <f t="shared" si="4"/>
        <v>15</v>
      </c>
      <c r="Q17" s="13">
        <f t="shared" si="5"/>
        <v>37</v>
      </c>
      <c r="R17" s="11">
        <f t="shared" si="6"/>
        <v>22</v>
      </c>
      <c r="S17" s="12">
        <f t="shared" si="7"/>
        <v>15</v>
      </c>
      <c r="T17" s="13">
        <f t="shared" si="7"/>
        <v>37</v>
      </c>
    </row>
    <row r="18" spans="1:20" ht="12.75">
      <c r="A18" s="4" t="s">
        <v>144</v>
      </c>
      <c r="B18" s="11">
        <v>13</v>
      </c>
      <c r="C18" s="12">
        <v>6</v>
      </c>
      <c r="D18" s="11">
        <v>4</v>
      </c>
      <c r="E18" s="12">
        <v>8</v>
      </c>
      <c r="F18" s="11">
        <f t="shared" si="0"/>
        <v>17</v>
      </c>
      <c r="G18" s="12">
        <f t="shared" si="1"/>
        <v>14</v>
      </c>
      <c r="H18" s="13">
        <f t="shared" si="2"/>
        <v>31</v>
      </c>
      <c r="I18" s="11">
        <v>9</v>
      </c>
      <c r="J18" s="12">
        <v>3</v>
      </c>
      <c r="K18" s="11">
        <v>11</v>
      </c>
      <c r="L18" s="12">
        <v>3</v>
      </c>
      <c r="M18" s="11">
        <v>0</v>
      </c>
      <c r="N18" s="67">
        <v>0</v>
      </c>
      <c r="O18" s="12">
        <f t="shared" si="3"/>
        <v>20</v>
      </c>
      <c r="P18" s="12">
        <f t="shared" si="4"/>
        <v>6</v>
      </c>
      <c r="Q18" s="13">
        <f t="shared" si="5"/>
        <v>26</v>
      </c>
      <c r="R18" s="11">
        <f t="shared" si="6"/>
        <v>37</v>
      </c>
      <c r="S18" s="12">
        <f t="shared" si="7"/>
        <v>20</v>
      </c>
      <c r="T18" s="13">
        <f t="shared" si="7"/>
        <v>57</v>
      </c>
    </row>
    <row r="19" spans="1:20" ht="12.75">
      <c r="A19" s="4" t="s">
        <v>145</v>
      </c>
      <c r="B19" s="11">
        <v>56</v>
      </c>
      <c r="C19" s="12">
        <v>42</v>
      </c>
      <c r="D19" s="11">
        <v>38</v>
      </c>
      <c r="E19" s="12">
        <v>19</v>
      </c>
      <c r="F19" s="11">
        <f t="shared" si="0"/>
        <v>94</v>
      </c>
      <c r="G19" s="12">
        <f t="shared" si="1"/>
        <v>61</v>
      </c>
      <c r="H19" s="13">
        <f t="shared" si="2"/>
        <v>155</v>
      </c>
      <c r="I19" s="11">
        <v>0</v>
      </c>
      <c r="J19" s="12">
        <v>0</v>
      </c>
      <c r="K19" s="11">
        <v>0</v>
      </c>
      <c r="L19" s="12">
        <v>0</v>
      </c>
      <c r="M19" s="11">
        <v>0</v>
      </c>
      <c r="N19" s="67">
        <v>0</v>
      </c>
      <c r="O19" s="12">
        <f t="shared" si="3"/>
        <v>0</v>
      </c>
      <c r="P19" s="12">
        <f t="shared" si="4"/>
        <v>0</v>
      </c>
      <c r="Q19" s="13">
        <f t="shared" si="5"/>
        <v>0</v>
      </c>
      <c r="R19" s="11">
        <f t="shared" si="6"/>
        <v>94</v>
      </c>
      <c r="S19" s="12">
        <f t="shared" si="7"/>
        <v>61</v>
      </c>
      <c r="T19" s="13">
        <f t="shared" si="7"/>
        <v>155</v>
      </c>
    </row>
    <row r="20" spans="1:20" ht="12.75">
      <c r="A20" s="4" t="s">
        <v>147</v>
      </c>
      <c r="B20" s="11">
        <v>0</v>
      </c>
      <c r="C20" s="12">
        <v>0</v>
      </c>
      <c r="D20" s="11">
        <v>0</v>
      </c>
      <c r="E20" s="12">
        <v>0</v>
      </c>
      <c r="F20" s="11">
        <f t="shared" si="0"/>
        <v>0</v>
      </c>
      <c r="G20" s="12">
        <f t="shared" si="1"/>
        <v>0</v>
      </c>
      <c r="H20" s="13">
        <f t="shared" si="2"/>
        <v>0</v>
      </c>
      <c r="I20" s="11">
        <v>16</v>
      </c>
      <c r="J20" s="12">
        <v>28</v>
      </c>
      <c r="K20" s="11">
        <v>13</v>
      </c>
      <c r="L20" s="12">
        <v>7</v>
      </c>
      <c r="M20" s="11">
        <v>0</v>
      </c>
      <c r="N20" s="67">
        <v>0</v>
      </c>
      <c r="O20" s="12">
        <f t="shared" si="3"/>
        <v>29</v>
      </c>
      <c r="P20" s="12">
        <f t="shared" si="4"/>
        <v>35</v>
      </c>
      <c r="Q20" s="13">
        <f t="shared" si="5"/>
        <v>64</v>
      </c>
      <c r="R20" s="11">
        <f t="shared" si="6"/>
        <v>29</v>
      </c>
      <c r="S20" s="12">
        <f t="shared" si="7"/>
        <v>35</v>
      </c>
      <c r="T20" s="13">
        <f t="shared" si="7"/>
        <v>64</v>
      </c>
    </row>
    <row r="21" spans="1:20" s="21" customFormat="1" ht="12.75">
      <c r="A21" s="16" t="s">
        <v>27</v>
      </c>
      <c r="B21" s="17">
        <f>SUM(B10:B20)</f>
        <v>103</v>
      </c>
      <c r="C21" s="18">
        <f aca="true" t="shared" si="8" ref="C21:T21">SUM(C10:C20)</f>
        <v>124</v>
      </c>
      <c r="D21" s="17">
        <f t="shared" si="8"/>
        <v>62</v>
      </c>
      <c r="E21" s="18">
        <f t="shared" si="8"/>
        <v>79</v>
      </c>
      <c r="F21" s="17">
        <f>SUM(F10:F20)</f>
        <v>165</v>
      </c>
      <c r="G21" s="18">
        <f t="shared" si="8"/>
        <v>203</v>
      </c>
      <c r="H21" s="18">
        <f t="shared" si="8"/>
        <v>368</v>
      </c>
      <c r="I21" s="17">
        <f t="shared" si="8"/>
        <v>54</v>
      </c>
      <c r="J21" s="18">
        <f t="shared" si="8"/>
        <v>91</v>
      </c>
      <c r="K21" s="17">
        <f t="shared" si="8"/>
        <v>58</v>
      </c>
      <c r="L21" s="18">
        <f t="shared" si="8"/>
        <v>61</v>
      </c>
      <c r="M21" s="17">
        <f t="shared" si="8"/>
        <v>0</v>
      </c>
      <c r="N21" s="68">
        <f t="shared" si="8"/>
        <v>0</v>
      </c>
      <c r="O21" s="18">
        <f t="shared" si="8"/>
        <v>112</v>
      </c>
      <c r="P21" s="18">
        <f t="shared" si="8"/>
        <v>152</v>
      </c>
      <c r="Q21" s="18">
        <f t="shared" si="8"/>
        <v>264</v>
      </c>
      <c r="R21" s="17">
        <f t="shared" si="8"/>
        <v>277</v>
      </c>
      <c r="S21" s="18">
        <f t="shared" si="8"/>
        <v>355</v>
      </c>
      <c r="T21" s="18">
        <f t="shared" si="8"/>
        <v>632</v>
      </c>
    </row>
    <row r="33" spans="9:11" ht="12.75">
      <c r="I33" s="88"/>
      <c r="J33" s="88"/>
      <c r="K33" s="88"/>
    </row>
    <row r="34" ht="12.75">
      <c r="I34" s="88"/>
    </row>
    <row r="35" spans="9:10" ht="12.75">
      <c r="I35" s="88"/>
      <c r="J35" s="88"/>
    </row>
    <row r="37" spans="8:11" ht="12.75">
      <c r="H37" s="88"/>
      <c r="I37" s="88"/>
      <c r="J37" s="88"/>
      <c r="K37" s="88"/>
    </row>
    <row r="38" spans="8:9" ht="12.75">
      <c r="H38" s="88"/>
      <c r="I38" s="88"/>
    </row>
    <row r="39" spans="8:9" ht="12.75">
      <c r="H39" s="88"/>
      <c r="I39" s="88"/>
    </row>
    <row r="40" ht="12.75">
      <c r="H40" s="88"/>
    </row>
    <row r="42" spans="8:11" ht="12.75">
      <c r="H42" s="88"/>
      <c r="I42" s="88"/>
      <c r="J42" s="88"/>
      <c r="K42" s="88"/>
    </row>
    <row r="43" spans="8:9" ht="12.75">
      <c r="H43" s="88"/>
      <c r="I43" s="88"/>
    </row>
  </sheetData>
  <sheetProtection/>
  <mergeCells count="13">
    <mergeCell ref="A2:T2"/>
    <mergeCell ref="A3:T3"/>
    <mergeCell ref="A5:T5"/>
    <mergeCell ref="B7:H7"/>
    <mergeCell ref="I7:Q7"/>
    <mergeCell ref="R7:T7"/>
    <mergeCell ref="K8:L8"/>
    <mergeCell ref="M8:N8"/>
    <mergeCell ref="O8:Q8"/>
    <mergeCell ref="B8:C8"/>
    <mergeCell ref="D8:E8"/>
    <mergeCell ref="F8:H8"/>
    <mergeCell ref="I8:J8"/>
  </mergeCells>
  <printOptions/>
  <pageMargins left="0" right="0" top="0.5905511811023623" bottom="0.5905511811023623" header="0.5118110236220472" footer="0.5118110236220472"/>
  <pageSetup fitToHeight="1" fitToWidth="1" horizontalDpi="600" verticalDpi="600" orientation="landscape" paperSize="9" scale="83" r:id="rId1"/>
  <headerFooter alignWithMargins="0">
    <oddFooter>&amp;R&amp;A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PageLayoutView="0" workbookViewId="0" topLeftCell="A1">
      <selection activeCell="A36" sqref="A36"/>
    </sheetView>
  </sheetViews>
  <sheetFormatPr defaultColWidth="9.140625" defaultRowHeight="12.75"/>
  <cols>
    <col min="1" max="1" width="31.140625" style="4" customWidth="1"/>
    <col min="2" max="16" width="7.7109375" style="0" customWidth="1"/>
    <col min="17" max="18" width="7.7109375" style="4" customWidth="1"/>
    <col min="19" max="21" width="7.7109375" style="0" customWidth="1"/>
    <col min="22" max="22" width="7.7109375" style="4" customWidth="1"/>
    <col min="23" max="32" width="7.7109375" style="0" customWidth="1"/>
    <col min="33" max="33" width="7.57421875" style="0" customWidth="1"/>
    <col min="34" max="35" width="4.00390625" style="0" customWidth="1"/>
    <col min="36" max="36" width="7.57421875" style="0" customWidth="1"/>
    <col min="37" max="37" width="17.00390625" style="0" customWidth="1"/>
    <col min="38" max="39" width="6.8515625" style="0" customWidth="1"/>
    <col min="40" max="40" width="7.57421875" style="0" customWidth="1"/>
    <col min="41" max="41" width="12.421875" style="0" customWidth="1"/>
    <col min="42" max="43" width="7.57421875" style="0" customWidth="1"/>
    <col min="44" max="44" width="9.28125" style="0" customWidth="1"/>
    <col min="45" max="45" width="9.57421875" style="0" customWidth="1"/>
    <col min="46" max="46" width="16.00390625" style="0" customWidth="1"/>
    <col min="47" max="48" width="10.57421875" style="0" customWidth="1"/>
    <col min="49" max="49" width="17.00390625" style="0" customWidth="1"/>
    <col min="50" max="51" width="11.421875" style="0" customWidth="1"/>
    <col min="52" max="52" width="9.57421875" style="0" customWidth="1"/>
    <col min="53" max="53" width="16.00390625" style="0" customWidth="1"/>
    <col min="54" max="54" width="10.57421875" style="0" customWidth="1"/>
  </cols>
  <sheetData>
    <row r="1" ht="12.75">
      <c r="A1" s="3" t="s">
        <v>471</v>
      </c>
    </row>
    <row r="2" spans="1:22" ht="12.75">
      <c r="A2" s="298" t="s">
        <v>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</row>
    <row r="3" spans="1:22" ht="12.75">
      <c r="A3" s="298" t="s">
        <v>3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</row>
    <row r="4" ht="12.75">
      <c r="A4" s="3"/>
    </row>
    <row r="5" spans="1:22" ht="12.75">
      <c r="A5" s="298" t="s">
        <v>69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</row>
    <row r="6" ht="13.5" thickBot="1"/>
    <row r="7" spans="1:22" ht="12.75">
      <c r="A7" s="5"/>
      <c r="B7" s="303" t="s">
        <v>66</v>
      </c>
      <c r="C7" s="304"/>
      <c r="D7" s="304"/>
      <c r="E7" s="304"/>
      <c r="F7" s="304"/>
      <c r="G7" s="304"/>
      <c r="H7" s="305"/>
      <c r="I7" s="306" t="s">
        <v>67</v>
      </c>
      <c r="J7" s="307"/>
      <c r="K7" s="307"/>
      <c r="L7" s="307"/>
      <c r="M7" s="307"/>
      <c r="N7" s="307"/>
      <c r="O7" s="307"/>
      <c r="P7" s="307"/>
      <c r="Q7" s="307"/>
      <c r="R7" s="307"/>
      <c r="S7" s="308"/>
      <c r="T7" s="306" t="s">
        <v>30</v>
      </c>
      <c r="U7" s="307"/>
      <c r="V7" s="307"/>
    </row>
    <row r="8" spans="2:22" ht="12.75">
      <c r="B8" s="300" t="s">
        <v>5</v>
      </c>
      <c r="C8" s="302"/>
      <c r="D8" s="300" t="s">
        <v>26</v>
      </c>
      <c r="E8" s="301"/>
      <c r="F8" s="300" t="s">
        <v>27</v>
      </c>
      <c r="G8" s="301"/>
      <c r="H8" s="302"/>
      <c r="I8" s="300" t="s">
        <v>5</v>
      </c>
      <c r="J8" s="302"/>
      <c r="K8" s="300" t="s">
        <v>26</v>
      </c>
      <c r="L8" s="301"/>
      <c r="M8" s="300" t="s">
        <v>29</v>
      </c>
      <c r="N8" s="302"/>
      <c r="O8" s="300" t="s">
        <v>107</v>
      </c>
      <c r="P8" s="302"/>
      <c r="Q8" s="300" t="s">
        <v>27</v>
      </c>
      <c r="R8" s="301"/>
      <c r="S8" s="302"/>
      <c r="T8" s="49"/>
      <c r="U8" s="52"/>
      <c r="V8" s="53"/>
    </row>
    <row r="9" spans="1:22" s="56" customFormat="1" ht="12.75">
      <c r="A9" s="33" t="s">
        <v>33</v>
      </c>
      <c r="B9" s="54" t="s">
        <v>0</v>
      </c>
      <c r="C9" s="55" t="s">
        <v>1</v>
      </c>
      <c r="D9" s="54" t="s">
        <v>0</v>
      </c>
      <c r="E9" s="55" t="s">
        <v>1</v>
      </c>
      <c r="F9" s="8" t="s">
        <v>0</v>
      </c>
      <c r="G9" s="6" t="s">
        <v>1</v>
      </c>
      <c r="H9" s="48" t="s">
        <v>28</v>
      </c>
      <c r="I9" s="54" t="s">
        <v>0</v>
      </c>
      <c r="J9" s="55" t="s">
        <v>1</v>
      </c>
      <c r="K9" s="54" t="s">
        <v>0</v>
      </c>
      <c r="L9" s="55" t="s">
        <v>1</v>
      </c>
      <c r="M9" s="54" t="s">
        <v>0</v>
      </c>
      <c r="N9" s="65" t="s">
        <v>1</v>
      </c>
      <c r="O9" s="54" t="s">
        <v>0</v>
      </c>
      <c r="P9" s="55" t="s">
        <v>1</v>
      </c>
      <c r="Q9" s="8" t="s">
        <v>0</v>
      </c>
      <c r="R9" s="6" t="s">
        <v>1</v>
      </c>
      <c r="S9" s="48" t="s">
        <v>28</v>
      </c>
      <c r="T9" s="8" t="s">
        <v>0</v>
      </c>
      <c r="U9" s="6" t="s">
        <v>1</v>
      </c>
      <c r="V9" s="6" t="s">
        <v>28</v>
      </c>
    </row>
    <row r="10" spans="1:22" ht="12.75">
      <c r="A10" s="1" t="s">
        <v>149</v>
      </c>
      <c r="B10" s="9">
        <v>0</v>
      </c>
      <c r="C10" s="10">
        <v>0</v>
      </c>
      <c r="D10" s="9">
        <v>0</v>
      </c>
      <c r="E10" s="10">
        <v>0</v>
      </c>
      <c r="F10" s="69">
        <f aca="true" t="shared" si="0" ref="F10:F21">SUM(B10,D10)</f>
        <v>0</v>
      </c>
      <c r="G10" s="70">
        <f aca="true" t="shared" si="1" ref="G10:G21">SUM(C10,E10)</f>
        <v>0</v>
      </c>
      <c r="H10" s="70">
        <f aca="true" t="shared" si="2" ref="H10:H21">SUM(F10:G10)</f>
        <v>0</v>
      </c>
      <c r="I10" s="9">
        <v>6</v>
      </c>
      <c r="J10" s="10">
        <v>16</v>
      </c>
      <c r="K10" s="9">
        <v>10</v>
      </c>
      <c r="L10" s="10">
        <v>17</v>
      </c>
      <c r="M10" s="82">
        <v>0</v>
      </c>
      <c r="N10" s="116">
        <v>0</v>
      </c>
      <c r="O10" s="82">
        <v>0</v>
      </c>
      <c r="P10" s="116">
        <v>0</v>
      </c>
      <c r="Q10" s="69">
        <f aca="true" t="shared" si="3" ref="Q10:Q21">SUM(I10,K10,M10,O10)</f>
        <v>16</v>
      </c>
      <c r="R10" s="70">
        <f aca="true" t="shared" si="4" ref="R10:R22">SUM(J10,L10,N10,P10)</f>
        <v>33</v>
      </c>
      <c r="S10" s="70">
        <f aca="true" t="shared" si="5" ref="S10:S22">SUM(Q10:R10)</f>
        <v>49</v>
      </c>
      <c r="T10" s="69">
        <f>SUM(Q10,F10)</f>
        <v>16</v>
      </c>
      <c r="U10" s="70">
        <f>SUM(R10,G10)</f>
        <v>33</v>
      </c>
      <c r="V10" s="70">
        <f>SUM(S10,H10)</f>
        <v>49</v>
      </c>
    </row>
    <row r="11" spans="1:22" ht="12.75">
      <c r="A11" s="4" t="s">
        <v>150</v>
      </c>
      <c r="B11" s="11">
        <v>0</v>
      </c>
      <c r="C11" s="12">
        <v>0</v>
      </c>
      <c r="D11" s="11">
        <v>0</v>
      </c>
      <c r="E11" s="12">
        <v>0</v>
      </c>
      <c r="F11" s="11">
        <f t="shared" si="0"/>
        <v>0</v>
      </c>
      <c r="G11" s="13">
        <f t="shared" si="1"/>
        <v>0</v>
      </c>
      <c r="H11" s="13">
        <f t="shared" si="2"/>
        <v>0</v>
      </c>
      <c r="I11" s="11">
        <v>7</v>
      </c>
      <c r="J11" s="12">
        <v>10</v>
      </c>
      <c r="K11" s="11">
        <v>5</v>
      </c>
      <c r="L11" s="12">
        <v>12</v>
      </c>
      <c r="M11" s="84">
        <v>0</v>
      </c>
      <c r="N11" s="91">
        <v>0</v>
      </c>
      <c r="O11" s="84">
        <v>0</v>
      </c>
      <c r="P11" s="91">
        <v>0</v>
      </c>
      <c r="Q11" s="11">
        <f t="shared" si="3"/>
        <v>12</v>
      </c>
      <c r="R11" s="13">
        <f t="shared" si="4"/>
        <v>22</v>
      </c>
      <c r="S11" s="13">
        <f t="shared" si="5"/>
        <v>34</v>
      </c>
      <c r="T11" s="11">
        <f aca="true" t="shared" si="6" ref="T11:T22">SUM(Q11,F11)</f>
        <v>12</v>
      </c>
      <c r="U11" s="12">
        <f aca="true" t="shared" si="7" ref="U11:U22">SUM(R11,G11)</f>
        <v>22</v>
      </c>
      <c r="V11" s="13">
        <f aca="true" t="shared" si="8" ref="V11:V22">SUM(S11,H11)</f>
        <v>34</v>
      </c>
    </row>
    <row r="12" spans="1:22" ht="12.75">
      <c r="A12" s="4" t="s">
        <v>151</v>
      </c>
      <c r="B12" s="11">
        <v>3</v>
      </c>
      <c r="C12" s="12">
        <v>22</v>
      </c>
      <c r="D12" s="11">
        <v>3</v>
      </c>
      <c r="E12" s="12">
        <v>36</v>
      </c>
      <c r="F12" s="11">
        <f t="shared" si="0"/>
        <v>6</v>
      </c>
      <c r="G12" s="13">
        <f t="shared" si="1"/>
        <v>58</v>
      </c>
      <c r="H12" s="13">
        <f t="shared" si="2"/>
        <v>64</v>
      </c>
      <c r="I12" s="11">
        <v>6</v>
      </c>
      <c r="J12" s="12">
        <v>37</v>
      </c>
      <c r="K12" s="11">
        <v>5</v>
      </c>
      <c r="L12" s="12">
        <v>11</v>
      </c>
      <c r="M12" s="84">
        <v>0</v>
      </c>
      <c r="N12" s="91">
        <v>0</v>
      </c>
      <c r="O12" s="84">
        <v>0</v>
      </c>
      <c r="P12" s="91">
        <v>0</v>
      </c>
      <c r="Q12" s="11">
        <f t="shared" si="3"/>
        <v>11</v>
      </c>
      <c r="R12" s="13">
        <f t="shared" si="4"/>
        <v>48</v>
      </c>
      <c r="S12" s="13">
        <f t="shared" si="5"/>
        <v>59</v>
      </c>
      <c r="T12" s="11">
        <f t="shared" si="6"/>
        <v>17</v>
      </c>
      <c r="U12" s="12">
        <f t="shared" si="7"/>
        <v>106</v>
      </c>
      <c r="V12" s="13">
        <f t="shared" si="8"/>
        <v>123</v>
      </c>
    </row>
    <row r="13" spans="1:22" ht="12.75">
      <c r="A13" s="4" t="s">
        <v>152</v>
      </c>
      <c r="B13" s="11">
        <v>20</v>
      </c>
      <c r="C13" s="12">
        <v>12</v>
      </c>
      <c r="D13" s="11">
        <v>18</v>
      </c>
      <c r="E13" s="12">
        <v>23</v>
      </c>
      <c r="F13" s="11">
        <f t="shared" si="0"/>
        <v>38</v>
      </c>
      <c r="G13" s="13">
        <f t="shared" si="1"/>
        <v>35</v>
      </c>
      <c r="H13" s="13">
        <f t="shared" si="2"/>
        <v>73</v>
      </c>
      <c r="I13" s="11">
        <v>12</v>
      </c>
      <c r="J13" s="12">
        <v>19</v>
      </c>
      <c r="K13" s="11">
        <v>19</v>
      </c>
      <c r="L13" s="12">
        <v>20</v>
      </c>
      <c r="M13" s="84">
        <v>0</v>
      </c>
      <c r="N13" s="91">
        <v>0</v>
      </c>
      <c r="O13" s="84">
        <v>0</v>
      </c>
      <c r="P13" s="91">
        <v>0</v>
      </c>
      <c r="Q13" s="11">
        <f t="shared" si="3"/>
        <v>31</v>
      </c>
      <c r="R13" s="13">
        <f t="shared" si="4"/>
        <v>39</v>
      </c>
      <c r="S13" s="13">
        <f t="shared" si="5"/>
        <v>70</v>
      </c>
      <c r="T13" s="11">
        <f t="shared" si="6"/>
        <v>69</v>
      </c>
      <c r="U13" s="12">
        <f t="shared" si="7"/>
        <v>74</v>
      </c>
      <c r="V13" s="13">
        <f t="shared" si="8"/>
        <v>143</v>
      </c>
    </row>
    <row r="14" spans="1:22" ht="12.75">
      <c r="A14" s="4" t="s">
        <v>153</v>
      </c>
      <c r="B14" s="11">
        <v>17</v>
      </c>
      <c r="C14" s="12">
        <v>58</v>
      </c>
      <c r="D14" s="11">
        <v>21</v>
      </c>
      <c r="E14" s="12">
        <v>47</v>
      </c>
      <c r="F14" s="11">
        <f t="shared" si="0"/>
        <v>38</v>
      </c>
      <c r="G14" s="13">
        <f t="shared" si="1"/>
        <v>105</v>
      </c>
      <c r="H14" s="13">
        <f t="shared" si="2"/>
        <v>143</v>
      </c>
      <c r="I14" s="11">
        <v>0</v>
      </c>
      <c r="J14" s="12">
        <v>0</v>
      </c>
      <c r="K14" s="11">
        <v>0</v>
      </c>
      <c r="L14" s="12">
        <v>0</v>
      </c>
      <c r="M14" s="84">
        <v>0</v>
      </c>
      <c r="N14" s="91">
        <v>0</v>
      </c>
      <c r="O14" s="84">
        <v>0</v>
      </c>
      <c r="P14" s="91">
        <v>0</v>
      </c>
      <c r="Q14" s="11">
        <f t="shared" si="3"/>
        <v>0</v>
      </c>
      <c r="R14" s="13">
        <f t="shared" si="4"/>
        <v>0</v>
      </c>
      <c r="S14" s="13">
        <f t="shared" si="5"/>
        <v>0</v>
      </c>
      <c r="T14" s="11">
        <f t="shared" si="6"/>
        <v>38</v>
      </c>
      <c r="U14" s="12">
        <f t="shared" si="7"/>
        <v>105</v>
      </c>
      <c r="V14" s="13">
        <f t="shared" si="8"/>
        <v>143</v>
      </c>
    </row>
    <row r="15" spans="1:22" ht="12.75">
      <c r="A15" s="4" t="s">
        <v>154</v>
      </c>
      <c r="B15" s="11">
        <v>6</v>
      </c>
      <c r="C15" s="12">
        <v>22</v>
      </c>
      <c r="D15" s="11">
        <v>9</v>
      </c>
      <c r="E15" s="12">
        <v>24</v>
      </c>
      <c r="F15" s="11">
        <f t="shared" si="0"/>
        <v>15</v>
      </c>
      <c r="G15" s="13">
        <f t="shared" si="1"/>
        <v>46</v>
      </c>
      <c r="H15" s="13">
        <f t="shared" si="2"/>
        <v>61</v>
      </c>
      <c r="I15" s="11">
        <v>0</v>
      </c>
      <c r="J15" s="12">
        <v>0</v>
      </c>
      <c r="K15" s="11">
        <v>0</v>
      </c>
      <c r="L15" s="12">
        <v>0</v>
      </c>
      <c r="M15" s="84">
        <v>0</v>
      </c>
      <c r="N15" s="91">
        <v>0</v>
      </c>
      <c r="O15" s="84">
        <v>0</v>
      </c>
      <c r="P15" s="91">
        <v>0</v>
      </c>
      <c r="Q15" s="11">
        <f t="shared" si="3"/>
        <v>0</v>
      </c>
      <c r="R15" s="13">
        <f t="shared" si="4"/>
        <v>0</v>
      </c>
      <c r="S15" s="13">
        <f t="shared" si="5"/>
        <v>0</v>
      </c>
      <c r="T15" s="11">
        <f t="shared" si="6"/>
        <v>15</v>
      </c>
      <c r="U15" s="12">
        <f t="shared" si="7"/>
        <v>46</v>
      </c>
      <c r="V15" s="13">
        <f t="shared" si="8"/>
        <v>61</v>
      </c>
    </row>
    <row r="16" spans="1:22" ht="12.75">
      <c r="A16" s="4" t="s">
        <v>155</v>
      </c>
      <c r="B16" s="11">
        <v>0</v>
      </c>
      <c r="C16" s="12">
        <v>0</v>
      </c>
      <c r="D16" s="11">
        <v>0</v>
      </c>
      <c r="E16" s="12">
        <v>0</v>
      </c>
      <c r="F16" s="11">
        <f t="shared" si="0"/>
        <v>0</v>
      </c>
      <c r="G16" s="13">
        <f t="shared" si="1"/>
        <v>0</v>
      </c>
      <c r="H16" s="13">
        <f t="shared" si="2"/>
        <v>0</v>
      </c>
      <c r="I16" s="11">
        <v>2</v>
      </c>
      <c r="J16" s="12">
        <v>12</v>
      </c>
      <c r="K16" s="11">
        <v>6</v>
      </c>
      <c r="L16" s="12">
        <v>12</v>
      </c>
      <c r="M16" s="84">
        <v>0</v>
      </c>
      <c r="N16" s="91">
        <v>0</v>
      </c>
      <c r="O16" s="84">
        <v>0</v>
      </c>
      <c r="P16" s="91">
        <v>0</v>
      </c>
      <c r="Q16" s="11">
        <f t="shared" si="3"/>
        <v>8</v>
      </c>
      <c r="R16" s="13">
        <f t="shared" si="4"/>
        <v>24</v>
      </c>
      <c r="S16" s="13">
        <f t="shared" si="5"/>
        <v>32</v>
      </c>
      <c r="T16" s="11">
        <f t="shared" si="6"/>
        <v>8</v>
      </c>
      <c r="U16" s="12">
        <f t="shared" si="7"/>
        <v>24</v>
      </c>
      <c r="V16" s="13">
        <f t="shared" si="8"/>
        <v>32</v>
      </c>
    </row>
    <row r="17" spans="1:22" ht="12.75">
      <c r="A17" s="4" t="s">
        <v>158</v>
      </c>
      <c r="B17" s="11">
        <v>0</v>
      </c>
      <c r="C17" s="12">
        <v>5</v>
      </c>
      <c r="D17" s="11">
        <v>0</v>
      </c>
      <c r="E17" s="12">
        <v>6</v>
      </c>
      <c r="F17" s="11">
        <f t="shared" si="0"/>
        <v>0</v>
      </c>
      <c r="G17" s="13">
        <f t="shared" si="1"/>
        <v>11</v>
      </c>
      <c r="H17" s="13">
        <f t="shared" si="2"/>
        <v>11</v>
      </c>
      <c r="I17" s="11">
        <v>1</v>
      </c>
      <c r="J17" s="12">
        <v>7</v>
      </c>
      <c r="K17" s="11">
        <v>1</v>
      </c>
      <c r="L17" s="12">
        <v>2</v>
      </c>
      <c r="M17" s="84">
        <v>0</v>
      </c>
      <c r="N17" s="91">
        <v>0</v>
      </c>
      <c r="O17" s="84">
        <v>0</v>
      </c>
      <c r="P17" s="91">
        <v>0</v>
      </c>
      <c r="Q17" s="11">
        <f t="shared" si="3"/>
        <v>2</v>
      </c>
      <c r="R17" s="13">
        <f t="shared" si="4"/>
        <v>9</v>
      </c>
      <c r="S17" s="13">
        <f t="shared" si="5"/>
        <v>11</v>
      </c>
      <c r="T17" s="11">
        <f t="shared" si="6"/>
        <v>2</v>
      </c>
      <c r="U17" s="12">
        <f t="shared" si="7"/>
        <v>20</v>
      </c>
      <c r="V17" s="13">
        <f t="shared" si="8"/>
        <v>22</v>
      </c>
    </row>
    <row r="18" spans="1:22" ht="12.75">
      <c r="A18" s="4" t="s">
        <v>377</v>
      </c>
      <c r="B18" s="11">
        <v>0</v>
      </c>
      <c r="C18" s="12">
        <v>0</v>
      </c>
      <c r="D18" s="11">
        <v>0</v>
      </c>
      <c r="E18" s="12">
        <v>0</v>
      </c>
      <c r="F18" s="11">
        <f t="shared" si="0"/>
        <v>0</v>
      </c>
      <c r="G18" s="13">
        <f t="shared" si="1"/>
        <v>0</v>
      </c>
      <c r="H18" s="13">
        <f t="shared" si="2"/>
        <v>0</v>
      </c>
      <c r="I18" s="11">
        <v>0</v>
      </c>
      <c r="J18" s="12">
        <v>0</v>
      </c>
      <c r="K18" s="11">
        <v>0</v>
      </c>
      <c r="L18" s="12">
        <v>0</v>
      </c>
      <c r="M18" s="84">
        <v>0</v>
      </c>
      <c r="N18" s="91">
        <v>0</v>
      </c>
      <c r="O18" s="84">
        <v>2</v>
      </c>
      <c r="P18" s="91">
        <v>2</v>
      </c>
      <c r="Q18" s="11">
        <f t="shared" si="3"/>
        <v>2</v>
      </c>
      <c r="R18" s="13">
        <f t="shared" si="4"/>
        <v>2</v>
      </c>
      <c r="S18" s="13">
        <f t="shared" si="5"/>
        <v>4</v>
      </c>
      <c r="T18" s="11">
        <f t="shared" si="6"/>
        <v>2</v>
      </c>
      <c r="U18" s="12">
        <f t="shared" si="7"/>
        <v>2</v>
      </c>
      <c r="V18" s="13">
        <f t="shared" si="8"/>
        <v>4</v>
      </c>
    </row>
    <row r="19" spans="1:22" ht="12.75">
      <c r="A19" s="4" t="s">
        <v>159</v>
      </c>
      <c r="B19" s="11">
        <v>0</v>
      </c>
      <c r="C19" s="12">
        <v>0</v>
      </c>
      <c r="D19" s="11">
        <v>0</v>
      </c>
      <c r="E19" s="12">
        <v>0</v>
      </c>
      <c r="F19" s="11">
        <f t="shared" si="0"/>
        <v>0</v>
      </c>
      <c r="G19" s="13">
        <f t="shared" si="1"/>
        <v>0</v>
      </c>
      <c r="H19" s="13">
        <f t="shared" si="2"/>
        <v>0</v>
      </c>
      <c r="I19" s="11">
        <v>6</v>
      </c>
      <c r="J19" s="12">
        <v>3</v>
      </c>
      <c r="K19" s="11">
        <v>3</v>
      </c>
      <c r="L19" s="12">
        <v>1</v>
      </c>
      <c r="M19" s="84">
        <v>0</v>
      </c>
      <c r="N19" s="91">
        <v>0</v>
      </c>
      <c r="O19" s="84">
        <v>0</v>
      </c>
      <c r="P19" s="91">
        <v>0</v>
      </c>
      <c r="Q19" s="11">
        <f t="shared" si="3"/>
        <v>9</v>
      </c>
      <c r="R19" s="13">
        <f t="shared" si="4"/>
        <v>4</v>
      </c>
      <c r="S19" s="13">
        <f t="shared" si="5"/>
        <v>13</v>
      </c>
      <c r="T19" s="11">
        <f t="shared" si="6"/>
        <v>9</v>
      </c>
      <c r="U19" s="12">
        <f t="shared" si="7"/>
        <v>4</v>
      </c>
      <c r="V19" s="13">
        <f t="shared" si="8"/>
        <v>13</v>
      </c>
    </row>
    <row r="20" spans="1:22" ht="12.75">
      <c r="A20" s="4" t="s">
        <v>160</v>
      </c>
      <c r="B20" s="11">
        <v>8</v>
      </c>
      <c r="C20" s="12">
        <v>2</v>
      </c>
      <c r="D20" s="11">
        <v>11</v>
      </c>
      <c r="E20" s="12">
        <v>1</v>
      </c>
      <c r="F20" s="11">
        <f t="shared" si="0"/>
        <v>19</v>
      </c>
      <c r="G20" s="13">
        <f t="shared" si="1"/>
        <v>3</v>
      </c>
      <c r="H20" s="13">
        <f t="shared" si="2"/>
        <v>22</v>
      </c>
      <c r="I20" s="11">
        <v>5</v>
      </c>
      <c r="J20" s="12">
        <v>6</v>
      </c>
      <c r="K20" s="11">
        <v>5</v>
      </c>
      <c r="L20" s="12">
        <v>3</v>
      </c>
      <c r="M20" s="84">
        <v>0</v>
      </c>
      <c r="N20" s="91">
        <v>0</v>
      </c>
      <c r="O20" s="84">
        <v>0</v>
      </c>
      <c r="P20" s="91">
        <v>0</v>
      </c>
      <c r="Q20" s="11">
        <f t="shared" si="3"/>
        <v>10</v>
      </c>
      <c r="R20" s="13">
        <f t="shared" si="4"/>
        <v>9</v>
      </c>
      <c r="S20" s="13">
        <f t="shared" si="5"/>
        <v>19</v>
      </c>
      <c r="T20" s="11">
        <f t="shared" si="6"/>
        <v>29</v>
      </c>
      <c r="U20" s="12">
        <f t="shared" si="7"/>
        <v>12</v>
      </c>
      <c r="V20" s="13">
        <f t="shared" si="8"/>
        <v>41</v>
      </c>
    </row>
    <row r="21" spans="1:22" ht="12.75">
      <c r="A21" s="4" t="s">
        <v>162</v>
      </c>
      <c r="B21" s="11">
        <v>0</v>
      </c>
      <c r="C21" s="12">
        <v>0</v>
      </c>
      <c r="D21" s="11">
        <v>0</v>
      </c>
      <c r="E21" s="12">
        <v>0</v>
      </c>
      <c r="F21" s="11">
        <f t="shared" si="0"/>
        <v>0</v>
      </c>
      <c r="G21" s="13">
        <f t="shared" si="1"/>
        <v>0</v>
      </c>
      <c r="H21" s="13">
        <f t="shared" si="2"/>
        <v>0</v>
      </c>
      <c r="I21" s="11">
        <v>27</v>
      </c>
      <c r="J21" s="12">
        <v>33</v>
      </c>
      <c r="K21" s="11">
        <v>13</v>
      </c>
      <c r="L21" s="12">
        <v>24</v>
      </c>
      <c r="M21" s="84">
        <v>0</v>
      </c>
      <c r="N21" s="91">
        <v>0</v>
      </c>
      <c r="O21" s="84">
        <v>0</v>
      </c>
      <c r="P21" s="91">
        <v>0</v>
      </c>
      <c r="Q21" s="11">
        <f t="shared" si="3"/>
        <v>40</v>
      </c>
      <c r="R21" s="13">
        <f t="shared" si="4"/>
        <v>57</v>
      </c>
      <c r="S21" s="13">
        <f t="shared" si="5"/>
        <v>97</v>
      </c>
      <c r="T21" s="11">
        <f t="shared" si="6"/>
        <v>40</v>
      </c>
      <c r="U21" s="12">
        <f t="shared" si="7"/>
        <v>57</v>
      </c>
      <c r="V21" s="13">
        <f t="shared" si="8"/>
        <v>97</v>
      </c>
    </row>
    <row r="22" spans="1:22" ht="12.75">
      <c r="A22" s="4" t="s">
        <v>163</v>
      </c>
      <c r="B22" s="11">
        <v>0</v>
      </c>
      <c r="C22" s="12">
        <v>0</v>
      </c>
      <c r="D22" s="11">
        <v>0</v>
      </c>
      <c r="E22" s="12">
        <v>0</v>
      </c>
      <c r="F22" s="11">
        <f>SUM(B22,D22)</f>
        <v>0</v>
      </c>
      <c r="G22" s="13">
        <f>SUM(C22,E22)</f>
        <v>0</v>
      </c>
      <c r="H22" s="13">
        <f>SUM(F22:G22)</f>
        <v>0</v>
      </c>
      <c r="I22" s="11">
        <v>1</v>
      </c>
      <c r="J22" s="12">
        <v>11</v>
      </c>
      <c r="K22" s="11">
        <v>0</v>
      </c>
      <c r="L22" s="12">
        <v>8</v>
      </c>
      <c r="M22" s="84">
        <v>0</v>
      </c>
      <c r="N22" s="91">
        <v>0</v>
      </c>
      <c r="O22" s="84">
        <v>0</v>
      </c>
      <c r="P22" s="91">
        <v>0</v>
      </c>
      <c r="Q22" s="11">
        <f>SUM(I22,K22,M22,O22)</f>
        <v>1</v>
      </c>
      <c r="R22" s="13">
        <f t="shared" si="4"/>
        <v>19</v>
      </c>
      <c r="S22" s="13">
        <f t="shared" si="5"/>
        <v>20</v>
      </c>
      <c r="T22" s="11">
        <f t="shared" si="6"/>
        <v>1</v>
      </c>
      <c r="U22" s="12">
        <f t="shared" si="7"/>
        <v>19</v>
      </c>
      <c r="V22" s="13">
        <f t="shared" si="8"/>
        <v>20</v>
      </c>
    </row>
    <row r="23" spans="1:22" ht="12.75">
      <c r="A23" s="4" t="s">
        <v>164</v>
      </c>
      <c r="B23" s="11">
        <v>9</v>
      </c>
      <c r="C23" s="12">
        <v>27</v>
      </c>
      <c r="D23" s="11">
        <v>6</v>
      </c>
      <c r="E23" s="12">
        <v>29</v>
      </c>
      <c r="F23" s="11">
        <f>SUM(B23,D23)</f>
        <v>15</v>
      </c>
      <c r="G23" s="13">
        <f>SUM(C23,E23)</f>
        <v>56</v>
      </c>
      <c r="H23" s="13">
        <f>SUM(F23:G23)</f>
        <v>71</v>
      </c>
      <c r="I23" s="11">
        <v>6</v>
      </c>
      <c r="J23" s="12">
        <v>16</v>
      </c>
      <c r="K23" s="11">
        <v>7</v>
      </c>
      <c r="L23" s="12">
        <v>19</v>
      </c>
      <c r="M23" s="84">
        <v>0</v>
      </c>
      <c r="N23" s="91">
        <v>0</v>
      </c>
      <c r="O23" s="84">
        <v>0</v>
      </c>
      <c r="P23" s="91">
        <v>0</v>
      </c>
      <c r="Q23" s="11">
        <f>SUM(I23,K23,M23,O23)</f>
        <v>13</v>
      </c>
      <c r="R23" s="13">
        <f>SUM(J23,L23,N23,P23)</f>
        <v>35</v>
      </c>
      <c r="S23" s="13">
        <f>SUM(Q23:R23)</f>
        <v>48</v>
      </c>
      <c r="T23" s="11">
        <f>SUM(Q23,F23)</f>
        <v>28</v>
      </c>
      <c r="U23" s="12">
        <f>SUM(R23,G23)</f>
        <v>91</v>
      </c>
      <c r="V23" s="13">
        <f>SUM(S23,H23)</f>
        <v>119</v>
      </c>
    </row>
    <row r="24" spans="1:22" s="21" customFormat="1" ht="12.75">
      <c r="A24" s="16" t="s">
        <v>27</v>
      </c>
      <c r="B24" s="17">
        <f>SUM(B10:B23)</f>
        <v>63</v>
      </c>
      <c r="C24" s="18">
        <f aca="true" t="shared" si="9" ref="C24:V24">SUM(C10:C23)</f>
        <v>148</v>
      </c>
      <c r="D24" s="17">
        <f t="shared" si="9"/>
        <v>68</v>
      </c>
      <c r="E24" s="18">
        <f t="shared" si="9"/>
        <v>166</v>
      </c>
      <c r="F24" s="17">
        <f>SUM(F10:F23)</f>
        <v>131</v>
      </c>
      <c r="G24" s="18">
        <f t="shared" si="9"/>
        <v>314</v>
      </c>
      <c r="H24" s="18">
        <f t="shared" si="9"/>
        <v>445</v>
      </c>
      <c r="I24" s="17">
        <f t="shared" si="9"/>
        <v>79</v>
      </c>
      <c r="J24" s="18">
        <f t="shared" si="9"/>
        <v>170</v>
      </c>
      <c r="K24" s="17">
        <f t="shared" si="9"/>
        <v>74</v>
      </c>
      <c r="L24" s="18">
        <f t="shared" si="9"/>
        <v>129</v>
      </c>
      <c r="M24" s="89">
        <f t="shared" si="9"/>
        <v>0</v>
      </c>
      <c r="N24" s="97">
        <f t="shared" si="9"/>
        <v>0</v>
      </c>
      <c r="O24" s="89">
        <f t="shared" si="9"/>
        <v>2</v>
      </c>
      <c r="P24" s="90">
        <f t="shared" si="9"/>
        <v>2</v>
      </c>
      <c r="Q24" s="17">
        <f>SUM(Q10:Q23)</f>
        <v>155</v>
      </c>
      <c r="R24" s="18">
        <f t="shared" si="9"/>
        <v>301</v>
      </c>
      <c r="S24" s="18">
        <f t="shared" si="9"/>
        <v>456</v>
      </c>
      <c r="T24" s="17">
        <f t="shared" si="9"/>
        <v>286</v>
      </c>
      <c r="U24" s="18">
        <f t="shared" si="9"/>
        <v>615</v>
      </c>
      <c r="V24" s="18">
        <f t="shared" si="9"/>
        <v>901</v>
      </c>
    </row>
  </sheetData>
  <sheetProtection/>
  <mergeCells count="14">
    <mergeCell ref="A2:V2"/>
    <mergeCell ref="A3:V3"/>
    <mergeCell ref="A5:V5"/>
    <mergeCell ref="B7:H7"/>
    <mergeCell ref="I7:S7"/>
    <mergeCell ref="T7:V7"/>
    <mergeCell ref="K8:L8"/>
    <mergeCell ref="O8:P8"/>
    <mergeCell ref="Q8:S8"/>
    <mergeCell ref="B8:C8"/>
    <mergeCell ref="D8:E8"/>
    <mergeCell ref="F8:H8"/>
    <mergeCell ref="I8:J8"/>
    <mergeCell ref="M8:N8"/>
  </mergeCells>
  <printOptions/>
  <pageMargins left="0" right="0" top="0.5905511811023623" bottom="0.5905511811023623" header="0.5118110236220472" footer="0.5118110236220472"/>
  <pageSetup fitToHeight="1" fitToWidth="1" horizontalDpi="600" verticalDpi="600" orientation="landscape" paperSize="9" scale="76" r:id="rId1"/>
  <headerFooter alignWithMargins="0">
    <oddFooter>&amp;R&amp;A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66" sqref="A66"/>
    </sheetView>
  </sheetViews>
  <sheetFormatPr defaultColWidth="9.140625" defaultRowHeight="12.75"/>
  <cols>
    <col min="1" max="1" width="39.00390625" style="4" customWidth="1"/>
    <col min="2" max="19" width="7.28125" style="0" customWidth="1"/>
    <col min="20" max="20" width="7.28125" style="4" customWidth="1"/>
    <col min="21" max="24" width="7.28125" style="0" customWidth="1"/>
    <col min="25" max="25" width="9.28125" style="0" customWidth="1"/>
    <col min="26" max="27" width="7.00390625" style="0" customWidth="1"/>
    <col min="28" max="28" width="9.28125" style="0" customWidth="1"/>
    <col min="29" max="30" width="5.57421875" style="0" customWidth="1"/>
    <col min="31" max="31" width="7.57421875" style="0" customWidth="1"/>
    <col min="32" max="33" width="4.00390625" style="0" customWidth="1"/>
    <col min="34" max="34" width="7.57421875" style="0" customWidth="1"/>
    <col min="35" max="35" width="17.00390625" style="0" customWidth="1"/>
    <col min="36" max="37" width="6.8515625" style="0" customWidth="1"/>
    <col min="38" max="38" width="7.57421875" style="0" customWidth="1"/>
    <col min="39" max="39" width="12.421875" style="0" customWidth="1"/>
    <col min="40" max="41" width="7.57421875" style="0" customWidth="1"/>
    <col min="42" max="42" width="9.28125" style="0" customWidth="1"/>
    <col min="43" max="43" width="9.57421875" style="0" customWidth="1"/>
    <col min="44" max="44" width="16.00390625" style="0" customWidth="1"/>
    <col min="45" max="46" width="10.57421875" style="0" customWidth="1"/>
    <col min="47" max="47" width="17.00390625" style="0" customWidth="1"/>
    <col min="48" max="49" width="11.421875" style="0" customWidth="1"/>
    <col min="50" max="50" width="9.57421875" style="0" customWidth="1"/>
    <col min="51" max="51" width="16.00390625" style="0" customWidth="1"/>
    <col min="52" max="52" width="10.57421875" style="0" customWidth="1"/>
  </cols>
  <sheetData>
    <row r="1" ht="12.75">
      <c r="A1" s="3" t="s">
        <v>471</v>
      </c>
    </row>
    <row r="2" spans="1:20" ht="12.75">
      <c r="A2" s="298" t="s">
        <v>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1:20" ht="12.75">
      <c r="A3" s="298" t="s">
        <v>3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4" ht="12.75">
      <c r="A4" s="3"/>
    </row>
    <row r="5" spans="1:20" ht="12.75">
      <c r="A5" s="298" t="s">
        <v>70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</row>
    <row r="6" ht="13.5" thickBot="1"/>
    <row r="7" spans="1:20" ht="12.75">
      <c r="A7" s="5"/>
      <c r="B7" s="303" t="s">
        <v>66</v>
      </c>
      <c r="C7" s="304"/>
      <c r="D7" s="304"/>
      <c r="E7" s="304"/>
      <c r="F7" s="304"/>
      <c r="G7" s="304"/>
      <c r="H7" s="305"/>
      <c r="I7" s="306" t="s">
        <v>67</v>
      </c>
      <c r="J7" s="307"/>
      <c r="K7" s="307"/>
      <c r="L7" s="307"/>
      <c r="M7" s="307"/>
      <c r="N7" s="307"/>
      <c r="O7" s="307"/>
      <c r="P7" s="307"/>
      <c r="Q7" s="308"/>
      <c r="R7" s="306" t="s">
        <v>30</v>
      </c>
      <c r="S7" s="307"/>
      <c r="T7" s="307"/>
    </row>
    <row r="8" spans="2:20" ht="12.75">
      <c r="B8" s="300" t="s">
        <v>5</v>
      </c>
      <c r="C8" s="302"/>
      <c r="D8" s="300" t="s">
        <v>26</v>
      </c>
      <c r="E8" s="301"/>
      <c r="F8" s="300" t="s">
        <v>27</v>
      </c>
      <c r="G8" s="301"/>
      <c r="H8" s="302"/>
      <c r="I8" s="300" t="s">
        <v>5</v>
      </c>
      <c r="J8" s="302"/>
      <c r="K8" s="300" t="s">
        <v>26</v>
      </c>
      <c r="L8" s="301"/>
      <c r="M8" s="300" t="s">
        <v>107</v>
      </c>
      <c r="N8" s="302"/>
      <c r="O8" s="300" t="s">
        <v>27</v>
      </c>
      <c r="P8" s="301"/>
      <c r="Q8" s="302"/>
      <c r="R8" s="49"/>
      <c r="S8" s="52"/>
      <c r="T8" s="53"/>
    </row>
    <row r="9" spans="1:20" s="56" customFormat="1" ht="12.75">
      <c r="A9" s="33" t="s">
        <v>33</v>
      </c>
      <c r="B9" s="54" t="s">
        <v>0</v>
      </c>
      <c r="C9" s="55" t="s">
        <v>1</v>
      </c>
      <c r="D9" s="54" t="s">
        <v>0</v>
      </c>
      <c r="E9" s="55" t="s">
        <v>1</v>
      </c>
      <c r="F9" s="8" t="s">
        <v>0</v>
      </c>
      <c r="G9" s="6" t="s">
        <v>1</v>
      </c>
      <c r="H9" s="48" t="s">
        <v>28</v>
      </c>
      <c r="I9" s="54" t="s">
        <v>0</v>
      </c>
      <c r="J9" s="55" t="s">
        <v>1</v>
      </c>
      <c r="K9" s="54" t="s">
        <v>0</v>
      </c>
      <c r="L9" s="55" t="s">
        <v>1</v>
      </c>
      <c r="M9" s="54" t="s">
        <v>0</v>
      </c>
      <c r="N9" s="55" t="s">
        <v>1</v>
      </c>
      <c r="O9" s="8" t="s">
        <v>0</v>
      </c>
      <c r="P9" s="6" t="s">
        <v>1</v>
      </c>
      <c r="Q9" s="48" t="s">
        <v>28</v>
      </c>
      <c r="R9" s="8" t="s">
        <v>0</v>
      </c>
      <c r="S9" s="6" t="s">
        <v>1</v>
      </c>
      <c r="T9" s="6" t="s">
        <v>28</v>
      </c>
    </row>
    <row r="10" spans="1:20" ht="12.75">
      <c r="A10" s="1" t="s">
        <v>166</v>
      </c>
      <c r="B10" s="9">
        <v>0</v>
      </c>
      <c r="C10" s="10">
        <v>0</v>
      </c>
      <c r="D10" s="9">
        <v>0</v>
      </c>
      <c r="E10" s="10">
        <v>0</v>
      </c>
      <c r="F10" s="69">
        <f aca="true" t="shared" si="0" ref="F10:F42">SUM(B10,D10)</f>
        <v>0</v>
      </c>
      <c r="G10" s="70">
        <f aca="true" t="shared" si="1" ref="G10:G42">SUM(C10,E10)</f>
        <v>0</v>
      </c>
      <c r="H10" s="70">
        <f aca="true" t="shared" si="2" ref="H10:H42">SUM(F10:G10)</f>
        <v>0</v>
      </c>
      <c r="I10" s="9">
        <v>0</v>
      </c>
      <c r="J10" s="10">
        <v>0</v>
      </c>
      <c r="K10" s="9">
        <v>0</v>
      </c>
      <c r="L10" s="10">
        <v>0</v>
      </c>
      <c r="M10" s="9">
        <v>4</v>
      </c>
      <c r="N10" s="10">
        <v>0</v>
      </c>
      <c r="O10" s="69">
        <f aca="true" t="shared" si="3" ref="O10:O42">SUM(M10,K10,I10)</f>
        <v>4</v>
      </c>
      <c r="P10" s="70">
        <f aca="true" t="shared" si="4" ref="P10:P42">SUM(N10,L10,J10)</f>
        <v>0</v>
      </c>
      <c r="Q10" s="70">
        <f aca="true" t="shared" si="5" ref="Q10:Q42">SUM(O10:P10)</f>
        <v>4</v>
      </c>
      <c r="R10" s="69">
        <f aca="true" t="shared" si="6" ref="R10:R42">SUM(O10,F10)</f>
        <v>4</v>
      </c>
      <c r="S10" s="70">
        <f aca="true" t="shared" si="7" ref="S10:T61">SUM(P10,G10)</f>
        <v>0</v>
      </c>
      <c r="T10" s="70">
        <f t="shared" si="7"/>
        <v>4</v>
      </c>
    </row>
    <row r="11" spans="1:20" ht="12.75">
      <c r="A11" s="4" t="s">
        <v>172</v>
      </c>
      <c r="B11" s="11">
        <v>0</v>
      </c>
      <c r="C11" s="12">
        <v>0</v>
      </c>
      <c r="D11" s="11">
        <v>0</v>
      </c>
      <c r="E11" s="12">
        <v>0</v>
      </c>
      <c r="F11" s="11">
        <f t="shared" si="0"/>
        <v>0</v>
      </c>
      <c r="G11" s="13">
        <f t="shared" si="1"/>
        <v>0</v>
      </c>
      <c r="H11" s="13">
        <f t="shared" si="2"/>
        <v>0</v>
      </c>
      <c r="I11" s="11">
        <v>24</v>
      </c>
      <c r="J11" s="12">
        <v>1</v>
      </c>
      <c r="K11" s="11">
        <v>9</v>
      </c>
      <c r="L11" s="12">
        <v>0</v>
      </c>
      <c r="M11" s="11">
        <v>0</v>
      </c>
      <c r="N11" s="12">
        <v>0</v>
      </c>
      <c r="O11" s="11">
        <f t="shared" si="3"/>
        <v>33</v>
      </c>
      <c r="P11" s="13">
        <f t="shared" si="4"/>
        <v>1</v>
      </c>
      <c r="Q11" s="13">
        <f t="shared" si="5"/>
        <v>34</v>
      </c>
      <c r="R11" s="11">
        <f t="shared" si="6"/>
        <v>33</v>
      </c>
      <c r="S11" s="12">
        <f t="shared" si="7"/>
        <v>1</v>
      </c>
      <c r="T11" s="13">
        <f t="shared" si="7"/>
        <v>34</v>
      </c>
    </row>
    <row r="12" spans="1:20" ht="12.75">
      <c r="A12" s="4" t="s">
        <v>173</v>
      </c>
      <c r="B12" s="11">
        <v>0</v>
      </c>
      <c r="C12" s="12">
        <v>18</v>
      </c>
      <c r="D12" s="11">
        <v>0</v>
      </c>
      <c r="E12" s="12">
        <v>29</v>
      </c>
      <c r="F12" s="11">
        <f t="shared" si="0"/>
        <v>0</v>
      </c>
      <c r="G12" s="13">
        <f t="shared" si="1"/>
        <v>47</v>
      </c>
      <c r="H12" s="13">
        <f t="shared" si="2"/>
        <v>47</v>
      </c>
      <c r="I12" s="11">
        <v>0</v>
      </c>
      <c r="J12" s="12">
        <v>0</v>
      </c>
      <c r="K12" s="11">
        <v>0</v>
      </c>
      <c r="L12" s="12">
        <v>0</v>
      </c>
      <c r="M12" s="11">
        <v>0</v>
      </c>
      <c r="N12" s="12">
        <v>0</v>
      </c>
      <c r="O12" s="11">
        <f t="shared" si="3"/>
        <v>0</v>
      </c>
      <c r="P12" s="13">
        <f t="shared" si="4"/>
        <v>0</v>
      </c>
      <c r="Q12" s="13">
        <f t="shared" si="5"/>
        <v>0</v>
      </c>
      <c r="R12" s="11">
        <f t="shared" si="6"/>
        <v>0</v>
      </c>
      <c r="S12" s="12">
        <f t="shared" si="7"/>
        <v>47</v>
      </c>
      <c r="T12" s="13">
        <f t="shared" si="7"/>
        <v>47</v>
      </c>
    </row>
    <row r="13" spans="1:20" ht="12.75">
      <c r="A13" s="4" t="s">
        <v>174</v>
      </c>
      <c r="B13" s="11">
        <v>28</v>
      </c>
      <c r="C13" s="12">
        <v>23</v>
      </c>
      <c r="D13" s="11">
        <v>35</v>
      </c>
      <c r="E13" s="12">
        <v>23</v>
      </c>
      <c r="F13" s="11">
        <f t="shared" si="0"/>
        <v>63</v>
      </c>
      <c r="G13" s="13">
        <f t="shared" si="1"/>
        <v>46</v>
      </c>
      <c r="H13" s="13">
        <f t="shared" si="2"/>
        <v>109</v>
      </c>
      <c r="I13" s="11">
        <v>35</v>
      </c>
      <c r="J13" s="12">
        <v>30</v>
      </c>
      <c r="K13" s="11">
        <v>34</v>
      </c>
      <c r="L13" s="12">
        <v>23</v>
      </c>
      <c r="M13" s="11">
        <v>0</v>
      </c>
      <c r="N13" s="12">
        <v>0</v>
      </c>
      <c r="O13" s="11">
        <f t="shared" si="3"/>
        <v>69</v>
      </c>
      <c r="P13" s="13">
        <f t="shared" si="4"/>
        <v>53</v>
      </c>
      <c r="Q13" s="13">
        <f t="shared" si="5"/>
        <v>122</v>
      </c>
      <c r="R13" s="11">
        <f t="shared" si="6"/>
        <v>132</v>
      </c>
      <c r="S13" s="12">
        <f t="shared" si="7"/>
        <v>99</v>
      </c>
      <c r="T13" s="13">
        <f t="shared" si="7"/>
        <v>231</v>
      </c>
    </row>
    <row r="14" spans="1:20" ht="12.75">
      <c r="A14" s="4" t="s">
        <v>175</v>
      </c>
      <c r="B14" s="11">
        <v>0</v>
      </c>
      <c r="C14" s="12">
        <v>0</v>
      </c>
      <c r="D14" s="11">
        <v>0</v>
      </c>
      <c r="E14" s="12">
        <v>0</v>
      </c>
      <c r="F14" s="11">
        <f>SUM(B14,D14)</f>
        <v>0</v>
      </c>
      <c r="G14" s="13">
        <f>SUM(C14,E14)</f>
        <v>0</v>
      </c>
      <c r="H14" s="13">
        <f>SUM(F14:G14)</f>
        <v>0</v>
      </c>
      <c r="I14" s="11">
        <v>9</v>
      </c>
      <c r="J14" s="12">
        <v>3</v>
      </c>
      <c r="K14" s="11">
        <v>5</v>
      </c>
      <c r="L14" s="12">
        <v>12</v>
      </c>
      <c r="M14" s="11">
        <v>0</v>
      </c>
      <c r="N14" s="12">
        <v>0</v>
      </c>
      <c r="O14" s="11">
        <f>SUM(M14,K14,I14)</f>
        <v>14</v>
      </c>
      <c r="P14" s="13">
        <f>SUM(N14,L14,J14)</f>
        <v>15</v>
      </c>
      <c r="Q14" s="13">
        <f>SUM(O14:P14)</f>
        <v>29</v>
      </c>
      <c r="R14" s="11">
        <f aca="true" t="shared" si="8" ref="R14:T15">SUM(O14,F14)</f>
        <v>14</v>
      </c>
      <c r="S14" s="12">
        <f t="shared" si="8"/>
        <v>15</v>
      </c>
      <c r="T14" s="13">
        <f t="shared" si="8"/>
        <v>29</v>
      </c>
    </row>
    <row r="15" spans="1:20" ht="12.75">
      <c r="A15" s="4" t="s">
        <v>177</v>
      </c>
      <c r="B15" s="11">
        <v>20</v>
      </c>
      <c r="C15" s="12">
        <v>0</v>
      </c>
      <c r="D15" s="11">
        <v>14</v>
      </c>
      <c r="E15" s="12">
        <v>0</v>
      </c>
      <c r="F15" s="11">
        <f t="shared" si="0"/>
        <v>34</v>
      </c>
      <c r="G15" s="13">
        <f t="shared" si="1"/>
        <v>0</v>
      </c>
      <c r="H15" s="13">
        <f t="shared" si="2"/>
        <v>34</v>
      </c>
      <c r="I15" s="11">
        <v>3</v>
      </c>
      <c r="J15" s="12">
        <v>1</v>
      </c>
      <c r="K15" s="11">
        <v>6</v>
      </c>
      <c r="L15" s="12">
        <v>0</v>
      </c>
      <c r="M15" s="11">
        <v>0</v>
      </c>
      <c r="N15" s="12">
        <v>0</v>
      </c>
      <c r="O15" s="11">
        <f>SUM(M15,K15,I15)</f>
        <v>9</v>
      </c>
      <c r="P15" s="13">
        <f>SUM(N15,L15,J15)</f>
        <v>1</v>
      </c>
      <c r="Q15" s="13">
        <f>SUM(O15:P15)</f>
        <v>10</v>
      </c>
      <c r="R15" s="11">
        <f t="shared" si="8"/>
        <v>43</v>
      </c>
      <c r="S15" s="12">
        <f t="shared" si="8"/>
        <v>1</v>
      </c>
      <c r="T15" s="13">
        <f t="shared" si="8"/>
        <v>44</v>
      </c>
    </row>
    <row r="16" spans="1:20" ht="12.75">
      <c r="A16" s="4" t="s">
        <v>178</v>
      </c>
      <c r="B16" s="11">
        <v>8</v>
      </c>
      <c r="C16" s="12">
        <v>7</v>
      </c>
      <c r="D16" s="11">
        <v>9</v>
      </c>
      <c r="E16" s="12">
        <v>8</v>
      </c>
      <c r="F16" s="11">
        <f t="shared" si="0"/>
        <v>17</v>
      </c>
      <c r="G16" s="13">
        <f t="shared" si="1"/>
        <v>15</v>
      </c>
      <c r="H16" s="13">
        <f t="shared" si="2"/>
        <v>32</v>
      </c>
      <c r="I16" s="11">
        <v>8</v>
      </c>
      <c r="J16" s="12">
        <v>8</v>
      </c>
      <c r="K16" s="11">
        <v>16</v>
      </c>
      <c r="L16" s="12">
        <v>3</v>
      </c>
      <c r="M16" s="11">
        <v>0</v>
      </c>
      <c r="N16" s="12">
        <v>0</v>
      </c>
      <c r="O16" s="11">
        <f t="shared" si="3"/>
        <v>24</v>
      </c>
      <c r="P16" s="13">
        <f t="shared" si="4"/>
        <v>11</v>
      </c>
      <c r="Q16" s="13">
        <f t="shared" si="5"/>
        <v>35</v>
      </c>
      <c r="R16" s="11">
        <f t="shared" si="6"/>
        <v>41</v>
      </c>
      <c r="S16" s="12">
        <f t="shared" si="7"/>
        <v>26</v>
      </c>
      <c r="T16" s="13">
        <f t="shared" si="7"/>
        <v>67</v>
      </c>
    </row>
    <row r="17" spans="1:20" ht="12.75">
      <c r="A17" s="4" t="s">
        <v>14</v>
      </c>
      <c r="B17" s="11">
        <v>0</v>
      </c>
      <c r="C17" s="12">
        <v>0</v>
      </c>
      <c r="D17" s="11">
        <v>0</v>
      </c>
      <c r="E17" s="12">
        <v>0</v>
      </c>
      <c r="F17" s="11">
        <f t="shared" si="0"/>
        <v>0</v>
      </c>
      <c r="G17" s="13">
        <f t="shared" si="1"/>
        <v>0</v>
      </c>
      <c r="H17" s="13">
        <f t="shared" si="2"/>
        <v>0</v>
      </c>
      <c r="I17" s="11">
        <v>34</v>
      </c>
      <c r="J17" s="12">
        <v>6</v>
      </c>
      <c r="K17" s="11">
        <v>18</v>
      </c>
      <c r="L17" s="12">
        <v>7</v>
      </c>
      <c r="M17" s="11">
        <v>0</v>
      </c>
      <c r="N17" s="12">
        <v>0</v>
      </c>
      <c r="O17" s="11">
        <f t="shared" si="3"/>
        <v>52</v>
      </c>
      <c r="P17" s="13">
        <f t="shared" si="4"/>
        <v>13</v>
      </c>
      <c r="Q17" s="13">
        <f t="shared" si="5"/>
        <v>65</v>
      </c>
      <c r="R17" s="11">
        <f t="shared" si="6"/>
        <v>52</v>
      </c>
      <c r="S17" s="12">
        <f t="shared" si="7"/>
        <v>13</v>
      </c>
      <c r="T17" s="13">
        <f t="shared" si="7"/>
        <v>65</v>
      </c>
    </row>
    <row r="18" spans="1:20" ht="12.75">
      <c r="A18" s="192" t="s">
        <v>179</v>
      </c>
      <c r="B18" s="11">
        <v>0</v>
      </c>
      <c r="C18" s="12">
        <v>0</v>
      </c>
      <c r="D18" s="11">
        <v>0</v>
      </c>
      <c r="E18" s="12">
        <v>0</v>
      </c>
      <c r="F18" s="11">
        <f t="shared" si="0"/>
        <v>0</v>
      </c>
      <c r="G18" s="13">
        <f t="shared" si="1"/>
        <v>0</v>
      </c>
      <c r="H18" s="13">
        <f t="shared" si="2"/>
        <v>0</v>
      </c>
      <c r="I18" s="11">
        <v>0</v>
      </c>
      <c r="J18" s="12">
        <v>0</v>
      </c>
      <c r="K18" s="11">
        <v>0</v>
      </c>
      <c r="L18" s="12">
        <v>0</v>
      </c>
      <c r="M18" s="11">
        <v>15</v>
      </c>
      <c r="N18" s="12">
        <v>2</v>
      </c>
      <c r="O18" s="11">
        <f t="shared" si="3"/>
        <v>15</v>
      </c>
      <c r="P18" s="13">
        <f t="shared" si="4"/>
        <v>2</v>
      </c>
      <c r="Q18" s="13">
        <f t="shared" si="5"/>
        <v>17</v>
      </c>
      <c r="R18" s="11">
        <f t="shared" si="6"/>
        <v>15</v>
      </c>
      <c r="S18" s="12">
        <f t="shared" si="7"/>
        <v>2</v>
      </c>
      <c r="T18" s="13">
        <f t="shared" si="7"/>
        <v>17</v>
      </c>
    </row>
    <row r="19" spans="1:20" ht="12.75">
      <c r="A19" s="4" t="s">
        <v>388</v>
      </c>
      <c r="B19" s="11">
        <v>0</v>
      </c>
      <c r="C19" s="12">
        <v>0</v>
      </c>
      <c r="D19" s="11">
        <v>0</v>
      </c>
      <c r="E19" s="12">
        <v>0</v>
      </c>
      <c r="F19" s="11">
        <f t="shared" si="0"/>
        <v>0</v>
      </c>
      <c r="G19" s="13">
        <f t="shared" si="1"/>
        <v>0</v>
      </c>
      <c r="H19" s="13">
        <f t="shared" si="2"/>
        <v>0</v>
      </c>
      <c r="I19" s="11">
        <v>0</v>
      </c>
      <c r="J19" s="12">
        <v>0</v>
      </c>
      <c r="K19" s="11">
        <v>0</v>
      </c>
      <c r="L19" s="12">
        <v>0</v>
      </c>
      <c r="M19" s="11">
        <v>29</v>
      </c>
      <c r="N19" s="12">
        <v>3</v>
      </c>
      <c r="O19" s="11">
        <f t="shared" si="3"/>
        <v>29</v>
      </c>
      <c r="P19" s="13">
        <f t="shared" si="4"/>
        <v>3</v>
      </c>
      <c r="Q19" s="13">
        <f t="shared" si="5"/>
        <v>32</v>
      </c>
      <c r="R19" s="11">
        <f t="shared" si="6"/>
        <v>29</v>
      </c>
      <c r="S19" s="12">
        <f t="shared" si="7"/>
        <v>3</v>
      </c>
      <c r="T19" s="13">
        <f t="shared" si="7"/>
        <v>32</v>
      </c>
    </row>
    <row r="20" spans="1:20" ht="26.25">
      <c r="A20" s="280" t="s">
        <v>567</v>
      </c>
      <c r="B20" s="11">
        <v>0</v>
      </c>
      <c r="C20" s="12">
        <v>0</v>
      </c>
      <c r="D20" s="11">
        <v>0</v>
      </c>
      <c r="E20" s="12">
        <v>0</v>
      </c>
      <c r="F20" s="11">
        <f t="shared" si="0"/>
        <v>0</v>
      </c>
      <c r="G20" s="13">
        <f t="shared" si="1"/>
        <v>0</v>
      </c>
      <c r="H20" s="13">
        <f t="shared" si="2"/>
        <v>0</v>
      </c>
      <c r="I20" s="11">
        <v>0</v>
      </c>
      <c r="J20" s="12">
        <v>0</v>
      </c>
      <c r="K20" s="11">
        <v>0</v>
      </c>
      <c r="L20" s="12">
        <v>0</v>
      </c>
      <c r="M20" s="11">
        <v>2</v>
      </c>
      <c r="N20" s="12">
        <v>0</v>
      </c>
      <c r="O20" s="11">
        <f t="shared" si="3"/>
        <v>2</v>
      </c>
      <c r="P20" s="13">
        <f t="shared" si="4"/>
        <v>0</v>
      </c>
      <c r="Q20" s="13">
        <f t="shared" si="5"/>
        <v>2</v>
      </c>
      <c r="R20" s="11">
        <f t="shared" si="6"/>
        <v>2</v>
      </c>
      <c r="S20" s="12">
        <f t="shared" si="7"/>
        <v>0</v>
      </c>
      <c r="T20" s="13">
        <f t="shared" si="7"/>
        <v>2</v>
      </c>
    </row>
    <row r="21" spans="1:20" ht="12.75">
      <c r="A21" s="192" t="s">
        <v>181</v>
      </c>
      <c r="B21" s="11">
        <v>4</v>
      </c>
      <c r="C21" s="12">
        <v>25</v>
      </c>
      <c r="D21" s="11">
        <v>1</v>
      </c>
      <c r="E21" s="12">
        <v>10</v>
      </c>
      <c r="F21" s="11">
        <f t="shared" si="0"/>
        <v>5</v>
      </c>
      <c r="G21" s="13">
        <f t="shared" si="1"/>
        <v>35</v>
      </c>
      <c r="H21" s="13">
        <f t="shared" si="2"/>
        <v>40</v>
      </c>
      <c r="I21" s="11">
        <v>0</v>
      </c>
      <c r="J21" s="12">
        <v>12</v>
      </c>
      <c r="K21" s="11">
        <v>3</v>
      </c>
      <c r="L21" s="12">
        <v>6</v>
      </c>
      <c r="M21" s="11">
        <v>0</v>
      </c>
      <c r="N21" s="12">
        <v>0</v>
      </c>
      <c r="O21" s="11">
        <f t="shared" si="3"/>
        <v>3</v>
      </c>
      <c r="P21" s="13">
        <f t="shared" si="4"/>
        <v>18</v>
      </c>
      <c r="Q21" s="13">
        <f t="shared" si="5"/>
        <v>21</v>
      </c>
      <c r="R21" s="11">
        <f t="shared" si="6"/>
        <v>8</v>
      </c>
      <c r="S21" s="12">
        <f t="shared" si="7"/>
        <v>53</v>
      </c>
      <c r="T21" s="13">
        <f t="shared" si="7"/>
        <v>61</v>
      </c>
    </row>
    <row r="22" spans="1:20" ht="12.75">
      <c r="A22" s="141" t="s">
        <v>587</v>
      </c>
      <c r="B22" s="11">
        <v>0</v>
      </c>
      <c r="C22" s="12">
        <v>0</v>
      </c>
      <c r="D22" s="11">
        <v>0</v>
      </c>
      <c r="E22" s="12">
        <v>0</v>
      </c>
      <c r="F22" s="11">
        <f t="shared" si="0"/>
        <v>0</v>
      </c>
      <c r="G22" s="13">
        <f t="shared" si="1"/>
        <v>0</v>
      </c>
      <c r="H22" s="13">
        <f t="shared" si="2"/>
        <v>0</v>
      </c>
      <c r="I22" s="11">
        <v>21</v>
      </c>
      <c r="J22" s="12">
        <v>28</v>
      </c>
      <c r="K22" s="11">
        <v>24</v>
      </c>
      <c r="L22" s="12">
        <v>23</v>
      </c>
      <c r="M22" s="11">
        <v>0</v>
      </c>
      <c r="N22" s="12">
        <v>0</v>
      </c>
      <c r="O22" s="11">
        <f t="shared" si="3"/>
        <v>45</v>
      </c>
      <c r="P22" s="13">
        <f t="shared" si="4"/>
        <v>51</v>
      </c>
      <c r="Q22" s="13">
        <f t="shared" si="5"/>
        <v>96</v>
      </c>
      <c r="R22" s="11">
        <f t="shared" si="6"/>
        <v>45</v>
      </c>
      <c r="S22" s="12">
        <f t="shared" si="7"/>
        <v>51</v>
      </c>
      <c r="T22" s="13">
        <f t="shared" si="7"/>
        <v>96</v>
      </c>
    </row>
    <row r="23" spans="1:20" ht="12.75">
      <c r="A23" s="34" t="s">
        <v>184</v>
      </c>
      <c r="B23" s="11">
        <v>21</v>
      </c>
      <c r="C23" s="12">
        <v>0</v>
      </c>
      <c r="D23" s="11">
        <v>21</v>
      </c>
      <c r="E23" s="12">
        <v>0</v>
      </c>
      <c r="F23" s="11">
        <f t="shared" si="0"/>
        <v>42</v>
      </c>
      <c r="G23" s="13">
        <f t="shared" si="1"/>
        <v>0</v>
      </c>
      <c r="H23" s="13">
        <f t="shared" si="2"/>
        <v>42</v>
      </c>
      <c r="I23" s="11">
        <v>21</v>
      </c>
      <c r="J23" s="12">
        <v>1</v>
      </c>
      <c r="K23" s="11">
        <v>20</v>
      </c>
      <c r="L23" s="12">
        <v>0</v>
      </c>
      <c r="M23" s="11">
        <v>0</v>
      </c>
      <c r="N23" s="12">
        <v>0</v>
      </c>
      <c r="O23" s="11">
        <f t="shared" si="3"/>
        <v>41</v>
      </c>
      <c r="P23" s="13">
        <f t="shared" si="4"/>
        <v>1</v>
      </c>
      <c r="Q23" s="13">
        <f t="shared" si="5"/>
        <v>42</v>
      </c>
      <c r="R23" s="11">
        <f t="shared" si="6"/>
        <v>83</v>
      </c>
      <c r="S23" s="12">
        <f t="shared" si="7"/>
        <v>1</v>
      </c>
      <c r="T23" s="13">
        <f t="shared" si="7"/>
        <v>84</v>
      </c>
    </row>
    <row r="24" spans="1:20" ht="12.75">
      <c r="A24" s="4" t="s">
        <v>185</v>
      </c>
      <c r="B24" s="11">
        <v>0</v>
      </c>
      <c r="C24" s="12">
        <v>0</v>
      </c>
      <c r="D24" s="11">
        <v>0</v>
      </c>
      <c r="E24" s="12">
        <v>0</v>
      </c>
      <c r="F24" s="11">
        <f t="shared" si="0"/>
        <v>0</v>
      </c>
      <c r="G24" s="13">
        <f t="shared" si="1"/>
        <v>0</v>
      </c>
      <c r="H24" s="13">
        <f t="shared" si="2"/>
        <v>0</v>
      </c>
      <c r="I24" s="11">
        <v>80</v>
      </c>
      <c r="J24" s="12">
        <v>0</v>
      </c>
      <c r="K24" s="11">
        <v>70</v>
      </c>
      <c r="L24" s="12">
        <v>1</v>
      </c>
      <c r="M24" s="11">
        <v>0</v>
      </c>
      <c r="N24" s="12">
        <v>0</v>
      </c>
      <c r="O24" s="11">
        <f t="shared" si="3"/>
        <v>150</v>
      </c>
      <c r="P24" s="13">
        <f t="shared" si="4"/>
        <v>1</v>
      </c>
      <c r="Q24" s="13">
        <f t="shared" si="5"/>
        <v>151</v>
      </c>
      <c r="R24" s="11">
        <f t="shared" si="6"/>
        <v>150</v>
      </c>
      <c r="S24" s="12">
        <f t="shared" si="7"/>
        <v>1</v>
      </c>
      <c r="T24" s="13">
        <f t="shared" si="7"/>
        <v>151</v>
      </c>
    </row>
    <row r="25" spans="1:20" ht="12.75">
      <c r="A25" s="4" t="s">
        <v>186</v>
      </c>
      <c r="B25" s="11">
        <v>99</v>
      </c>
      <c r="C25" s="12">
        <v>3</v>
      </c>
      <c r="D25" s="11">
        <v>88</v>
      </c>
      <c r="E25" s="12">
        <v>2</v>
      </c>
      <c r="F25" s="11">
        <f t="shared" si="0"/>
        <v>187</v>
      </c>
      <c r="G25" s="13">
        <f t="shared" si="1"/>
        <v>5</v>
      </c>
      <c r="H25" s="13">
        <f t="shared" si="2"/>
        <v>192</v>
      </c>
      <c r="I25" s="11">
        <v>77</v>
      </c>
      <c r="J25" s="12">
        <v>1</v>
      </c>
      <c r="K25" s="11">
        <v>68</v>
      </c>
      <c r="L25" s="12">
        <v>4</v>
      </c>
      <c r="M25" s="11">
        <v>0</v>
      </c>
      <c r="N25" s="12">
        <v>0</v>
      </c>
      <c r="O25" s="11">
        <f t="shared" si="3"/>
        <v>145</v>
      </c>
      <c r="P25" s="13">
        <f t="shared" si="4"/>
        <v>5</v>
      </c>
      <c r="Q25" s="13">
        <f t="shared" si="5"/>
        <v>150</v>
      </c>
      <c r="R25" s="11">
        <f t="shared" si="6"/>
        <v>332</v>
      </c>
      <c r="S25" s="12">
        <f t="shared" si="7"/>
        <v>10</v>
      </c>
      <c r="T25" s="13">
        <f t="shared" si="7"/>
        <v>342</v>
      </c>
    </row>
    <row r="26" spans="1:20" ht="12.75">
      <c r="A26" s="4" t="s">
        <v>188</v>
      </c>
      <c r="B26" s="11">
        <v>73</v>
      </c>
      <c r="C26" s="12">
        <v>3</v>
      </c>
      <c r="D26" s="11">
        <v>85</v>
      </c>
      <c r="E26" s="12">
        <v>2</v>
      </c>
      <c r="F26" s="11">
        <f t="shared" si="0"/>
        <v>158</v>
      </c>
      <c r="G26" s="13">
        <f t="shared" si="1"/>
        <v>5</v>
      </c>
      <c r="H26" s="13">
        <f t="shared" si="2"/>
        <v>163</v>
      </c>
      <c r="I26" s="11">
        <v>0</v>
      </c>
      <c r="J26" s="12">
        <v>0</v>
      </c>
      <c r="K26" s="11">
        <v>0</v>
      </c>
      <c r="L26" s="12">
        <v>0</v>
      </c>
      <c r="M26" s="11">
        <v>0</v>
      </c>
      <c r="N26" s="12">
        <v>0</v>
      </c>
      <c r="O26" s="11">
        <f t="shared" si="3"/>
        <v>0</v>
      </c>
      <c r="P26" s="13">
        <f t="shared" si="4"/>
        <v>0</v>
      </c>
      <c r="Q26" s="13">
        <f t="shared" si="5"/>
        <v>0</v>
      </c>
      <c r="R26" s="11">
        <f t="shared" si="6"/>
        <v>158</v>
      </c>
      <c r="S26" s="12">
        <f t="shared" si="7"/>
        <v>5</v>
      </c>
      <c r="T26" s="13">
        <f t="shared" si="7"/>
        <v>163</v>
      </c>
    </row>
    <row r="27" spans="1:20" ht="12.75">
      <c r="A27" s="4" t="s">
        <v>189</v>
      </c>
      <c r="B27" s="11">
        <v>0</v>
      </c>
      <c r="C27" s="12">
        <v>0</v>
      </c>
      <c r="D27" s="11">
        <v>0</v>
      </c>
      <c r="E27" s="12">
        <v>0</v>
      </c>
      <c r="F27" s="11">
        <f t="shared" si="0"/>
        <v>0</v>
      </c>
      <c r="G27" s="13">
        <f t="shared" si="1"/>
        <v>0</v>
      </c>
      <c r="H27" s="13">
        <f t="shared" si="2"/>
        <v>0</v>
      </c>
      <c r="I27" s="11">
        <v>0</v>
      </c>
      <c r="J27" s="12">
        <v>0</v>
      </c>
      <c r="K27" s="11">
        <v>0</v>
      </c>
      <c r="L27" s="12">
        <v>0</v>
      </c>
      <c r="M27" s="11">
        <v>0</v>
      </c>
      <c r="N27" s="12">
        <v>16</v>
      </c>
      <c r="O27" s="11">
        <f t="shared" si="3"/>
        <v>0</v>
      </c>
      <c r="P27" s="13">
        <f t="shared" si="4"/>
        <v>16</v>
      </c>
      <c r="Q27" s="13">
        <f t="shared" si="5"/>
        <v>16</v>
      </c>
      <c r="R27" s="11">
        <f t="shared" si="6"/>
        <v>0</v>
      </c>
      <c r="S27" s="12">
        <f t="shared" si="7"/>
        <v>16</v>
      </c>
      <c r="T27" s="13">
        <f t="shared" si="7"/>
        <v>16</v>
      </c>
    </row>
    <row r="28" spans="1:20" ht="12.75">
      <c r="A28" s="4" t="s">
        <v>190</v>
      </c>
      <c r="B28" s="11">
        <v>0</v>
      </c>
      <c r="C28" s="12">
        <v>0</v>
      </c>
      <c r="D28" s="11">
        <v>0</v>
      </c>
      <c r="E28" s="12">
        <v>0</v>
      </c>
      <c r="F28" s="11">
        <f t="shared" si="0"/>
        <v>0</v>
      </c>
      <c r="G28" s="13">
        <f t="shared" si="1"/>
        <v>0</v>
      </c>
      <c r="H28" s="13">
        <f t="shared" si="2"/>
        <v>0</v>
      </c>
      <c r="I28" s="11">
        <v>3</v>
      </c>
      <c r="J28" s="12">
        <v>6</v>
      </c>
      <c r="K28" s="11">
        <v>0</v>
      </c>
      <c r="L28" s="12">
        <v>7</v>
      </c>
      <c r="M28" s="11">
        <v>0</v>
      </c>
      <c r="N28" s="12">
        <v>0</v>
      </c>
      <c r="O28" s="11">
        <f t="shared" si="3"/>
        <v>3</v>
      </c>
      <c r="P28" s="13">
        <f t="shared" si="4"/>
        <v>13</v>
      </c>
      <c r="Q28" s="13">
        <f t="shared" si="5"/>
        <v>16</v>
      </c>
      <c r="R28" s="11">
        <f t="shared" si="6"/>
        <v>3</v>
      </c>
      <c r="S28" s="12">
        <f t="shared" si="7"/>
        <v>13</v>
      </c>
      <c r="T28" s="13">
        <f t="shared" si="7"/>
        <v>16</v>
      </c>
    </row>
    <row r="29" spans="1:20" ht="12.75">
      <c r="A29" s="4" t="s">
        <v>191</v>
      </c>
      <c r="B29" s="11">
        <v>0</v>
      </c>
      <c r="C29" s="12">
        <v>0</v>
      </c>
      <c r="D29" s="11">
        <v>0</v>
      </c>
      <c r="E29" s="12">
        <v>0</v>
      </c>
      <c r="F29" s="11">
        <f t="shared" si="0"/>
        <v>0</v>
      </c>
      <c r="G29" s="13">
        <f t="shared" si="1"/>
        <v>0</v>
      </c>
      <c r="H29" s="13">
        <f t="shared" si="2"/>
        <v>0</v>
      </c>
      <c r="I29" s="11">
        <v>4</v>
      </c>
      <c r="J29" s="12">
        <v>14</v>
      </c>
      <c r="K29" s="11">
        <v>2</v>
      </c>
      <c r="L29" s="12">
        <v>7</v>
      </c>
      <c r="M29" s="11">
        <v>0</v>
      </c>
      <c r="N29" s="12">
        <v>0</v>
      </c>
      <c r="O29" s="11">
        <f t="shared" si="3"/>
        <v>6</v>
      </c>
      <c r="P29" s="13">
        <f t="shared" si="4"/>
        <v>21</v>
      </c>
      <c r="Q29" s="13">
        <f t="shared" si="5"/>
        <v>27</v>
      </c>
      <c r="R29" s="11">
        <f t="shared" si="6"/>
        <v>6</v>
      </c>
      <c r="S29" s="12">
        <f t="shared" si="7"/>
        <v>21</v>
      </c>
      <c r="T29" s="13">
        <f t="shared" si="7"/>
        <v>27</v>
      </c>
    </row>
    <row r="30" spans="1:20" ht="12.75">
      <c r="A30" s="4" t="s">
        <v>15</v>
      </c>
      <c r="B30" s="11">
        <v>42</v>
      </c>
      <c r="C30" s="12">
        <v>21</v>
      </c>
      <c r="D30" s="11">
        <v>34</v>
      </c>
      <c r="E30" s="12">
        <v>24</v>
      </c>
      <c r="F30" s="11">
        <f t="shared" si="0"/>
        <v>76</v>
      </c>
      <c r="G30" s="13">
        <f t="shared" si="1"/>
        <v>45</v>
      </c>
      <c r="H30" s="13">
        <f t="shared" si="2"/>
        <v>121</v>
      </c>
      <c r="I30" s="11">
        <v>21</v>
      </c>
      <c r="J30" s="12">
        <v>19</v>
      </c>
      <c r="K30" s="11">
        <v>27</v>
      </c>
      <c r="L30" s="12">
        <v>18</v>
      </c>
      <c r="M30" s="11">
        <v>0</v>
      </c>
      <c r="N30" s="12">
        <v>0</v>
      </c>
      <c r="O30" s="11">
        <f t="shared" si="3"/>
        <v>48</v>
      </c>
      <c r="P30" s="13">
        <f t="shared" si="4"/>
        <v>37</v>
      </c>
      <c r="Q30" s="13">
        <f t="shared" si="5"/>
        <v>85</v>
      </c>
      <c r="R30" s="11">
        <f t="shared" si="6"/>
        <v>124</v>
      </c>
      <c r="S30" s="12">
        <f t="shared" si="7"/>
        <v>82</v>
      </c>
      <c r="T30" s="13">
        <f t="shared" si="7"/>
        <v>206</v>
      </c>
    </row>
    <row r="31" spans="1:20" ht="12.75">
      <c r="A31" s="4" t="s">
        <v>195</v>
      </c>
      <c r="B31" s="11">
        <v>4</v>
      </c>
      <c r="C31" s="12">
        <v>7</v>
      </c>
      <c r="D31" s="11">
        <v>7</v>
      </c>
      <c r="E31" s="12">
        <v>7</v>
      </c>
      <c r="F31" s="11">
        <f t="shared" si="0"/>
        <v>11</v>
      </c>
      <c r="G31" s="13">
        <f t="shared" si="1"/>
        <v>14</v>
      </c>
      <c r="H31" s="13">
        <f t="shared" si="2"/>
        <v>25</v>
      </c>
      <c r="I31" s="11">
        <v>0</v>
      </c>
      <c r="J31" s="12">
        <v>0</v>
      </c>
      <c r="K31" s="11">
        <v>0</v>
      </c>
      <c r="L31" s="12">
        <v>0</v>
      </c>
      <c r="M31" s="11">
        <v>0</v>
      </c>
      <c r="N31" s="12">
        <v>0</v>
      </c>
      <c r="O31" s="11">
        <f t="shared" si="3"/>
        <v>0</v>
      </c>
      <c r="P31" s="13">
        <f t="shared" si="4"/>
        <v>0</v>
      </c>
      <c r="Q31" s="13">
        <f t="shared" si="5"/>
        <v>0</v>
      </c>
      <c r="R31" s="11">
        <f t="shared" si="6"/>
        <v>11</v>
      </c>
      <c r="S31" s="12">
        <f t="shared" si="7"/>
        <v>14</v>
      </c>
      <c r="T31" s="13">
        <f t="shared" si="7"/>
        <v>25</v>
      </c>
    </row>
    <row r="32" spans="1:20" ht="12.75">
      <c r="A32" s="4" t="s">
        <v>198</v>
      </c>
      <c r="B32" s="11">
        <v>13</v>
      </c>
      <c r="C32" s="12">
        <v>5</v>
      </c>
      <c r="D32" s="11">
        <v>10</v>
      </c>
      <c r="E32" s="12">
        <v>6</v>
      </c>
      <c r="F32" s="11">
        <f t="shared" si="0"/>
        <v>23</v>
      </c>
      <c r="G32" s="13">
        <f t="shared" si="1"/>
        <v>11</v>
      </c>
      <c r="H32" s="13">
        <f t="shared" si="2"/>
        <v>34</v>
      </c>
      <c r="I32" s="11">
        <v>11</v>
      </c>
      <c r="J32" s="12">
        <v>12</v>
      </c>
      <c r="K32" s="11">
        <v>6</v>
      </c>
      <c r="L32" s="12">
        <v>5</v>
      </c>
      <c r="M32" s="11">
        <v>0</v>
      </c>
      <c r="N32" s="12">
        <v>0</v>
      </c>
      <c r="O32" s="11">
        <f t="shared" si="3"/>
        <v>17</v>
      </c>
      <c r="P32" s="13">
        <f t="shared" si="4"/>
        <v>17</v>
      </c>
      <c r="Q32" s="13">
        <f t="shared" si="5"/>
        <v>34</v>
      </c>
      <c r="R32" s="11">
        <f t="shared" si="6"/>
        <v>40</v>
      </c>
      <c r="S32" s="12">
        <f t="shared" si="7"/>
        <v>28</v>
      </c>
      <c r="T32" s="13">
        <f t="shared" si="7"/>
        <v>68</v>
      </c>
    </row>
    <row r="33" spans="1:20" ht="12.75">
      <c r="A33" s="4" t="s">
        <v>201</v>
      </c>
      <c r="B33" s="11">
        <v>40</v>
      </c>
      <c r="C33" s="12">
        <v>2</v>
      </c>
      <c r="D33" s="11">
        <v>24</v>
      </c>
      <c r="E33" s="12">
        <v>0</v>
      </c>
      <c r="F33" s="11">
        <f t="shared" si="0"/>
        <v>64</v>
      </c>
      <c r="G33" s="13">
        <f t="shared" si="1"/>
        <v>2</v>
      </c>
      <c r="H33" s="13">
        <f t="shared" si="2"/>
        <v>66</v>
      </c>
      <c r="I33" s="11">
        <v>27</v>
      </c>
      <c r="J33" s="12">
        <v>1</v>
      </c>
      <c r="K33" s="11">
        <v>25</v>
      </c>
      <c r="L33" s="12">
        <v>1</v>
      </c>
      <c r="M33" s="11">
        <v>0</v>
      </c>
      <c r="N33" s="12">
        <v>0</v>
      </c>
      <c r="O33" s="11">
        <f t="shared" si="3"/>
        <v>52</v>
      </c>
      <c r="P33" s="13">
        <f t="shared" si="4"/>
        <v>2</v>
      </c>
      <c r="Q33" s="13">
        <f t="shared" si="5"/>
        <v>54</v>
      </c>
      <c r="R33" s="11">
        <f t="shared" si="6"/>
        <v>116</v>
      </c>
      <c r="S33" s="12">
        <f t="shared" si="7"/>
        <v>4</v>
      </c>
      <c r="T33" s="13">
        <f t="shared" si="7"/>
        <v>120</v>
      </c>
    </row>
    <row r="34" spans="1:20" ht="12.75">
      <c r="A34" s="4" t="s">
        <v>203</v>
      </c>
      <c r="B34" s="11">
        <v>0</v>
      </c>
      <c r="C34" s="12">
        <v>0</v>
      </c>
      <c r="D34" s="11">
        <v>0</v>
      </c>
      <c r="E34" s="12">
        <v>0</v>
      </c>
      <c r="F34" s="11">
        <f t="shared" si="0"/>
        <v>0</v>
      </c>
      <c r="G34" s="13">
        <f t="shared" si="1"/>
        <v>0</v>
      </c>
      <c r="H34" s="13">
        <f t="shared" si="2"/>
        <v>0</v>
      </c>
      <c r="I34" s="11">
        <v>5</v>
      </c>
      <c r="J34" s="12">
        <v>1</v>
      </c>
      <c r="K34" s="11">
        <v>7</v>
      </c>
      <c r="L34" s="12">
        <v>0</v>
      </c>
      <c r="M34" s="11">
        <v>0</v>
      </c>
      <c r="N34" s="12">
        <v>0</v>
      </c>
      <c r="O34" s="11">
        <f t="shared" si="3"/>
        <v>12</v>
      </c>
      <c r="P34" s="13">
        <f t="shared" si="4"/>
        <v>1</v>
      </c>
      <c r="Q34" s="13">
        <f t="shared" si="5"/>
        <v>13</v>
      </c>
      <c r="R34" s="11">
        <f t="shared" si="6"/>
        <v>12</v>
      </c>
      <c r="S34" s="12">
        <f t="shared" si="7"/>
        <v>1</v>
      </c>
      <c r="T34" s="13">
        <f t="shared" si="7"/>
        <v>13</v>
      </c>
    </row>
    <row r="35" spans="1:20" ht="12.75">
      <c r="A35" s="192" t="s">
        <v>205</v>
      </c>
      <c r="B35" s="11">
        <v>0</v>
      </c>
      <c r="C35" s="12">
        <v>0</v>
      </c>
      <c r="D35" s="11">
        <v>0</v>
      </c>
      <c r="E35" s="12">
        <v>0</v>
      </c>
      <c r="F35" s="11">
        <f t="shared" si="0"/>
        <v>0</v>
      </c>
      <c r="G35" s="13">
        <f t="shared" si="1"/>
        <v>0</v>
      </c>
      <c r="H35" s="13">
        <f t="shared" si="2"/>
        <v>0</v>
      </c>
      <c r="I35" s="11">
        <v>0</v>
      </c>
      <c r="J35" s="12">
        <v>0</v>
      </c>
      <c r="K35" s="11">
        <v>0</v>
      </c>
      <c r="L35" s="12">
        <v>0</v>
      </c>
      <c r="M35" s="11">
        <v>10</v>
      </c>
      <c r="N35" s="12">
        <v>0</v>
      </c>
      <c r="O35" s="11">
        <f t="shared" si="3"/>
        <v>10</v>
      </c>
      <c r="P35" s="13">
        <f t="shared" si="4"/>
        <v>0</v>
      </c>
      <c r="Q35" s="13">
        <f t="shared" si="5"/>
        <v>10</v>
      </c>
      <c r="R35" s="11">
        <f t="shared" si="6"/>
        <v>10</v>
      </c>
      <c r="S35" s="12">
        <f t="shared" si="7"/>
        <v>0</v>
      </c>
      <c r="T35" s="13">
        <f t="shared" si="7"/>
        <v>10</v>
      </c>
    </row>
    <row r="36" spans="1:20" ht="12.75">
      <c r="A36" s="34" t="s">
        <v>121</v>
      </c>
      <c r="B36" s="11">
        <v>92</v>
      </c>
      <c r="C36" s="12">
        <v>13</v>
      </c>
      <c r="D36" s="11">
        <v>87</v>
      </c>
      <c r="E36" s="12">
        <v>8</v>
      </c>
      <c r="F36" s="11">
        <f t="shared" si="0"/>
        <v>179</v>
      </c>
      <c r="G36" s="13">
        <f t="shared" si="1"/>
        <v>21</v>
      </c>
      <c r="H36" s="13">
        <f t="shared" si="2"/>
        <v>200</v>
      </c>
      <c r="I36" s="11">
        <v>57</v>
      </c>
      <c r="J36" s="12">
        <v>2</v>
      </c>
      <c r="K36" s="11">
        <v>49</v>
      </c>
      <c r="L36" s="12">
        <v>1</v>
      </c>
      <c r="M36" s="11">
        <v>0</v>
      </c>
      <c r="N36" s="12">
        <v>0</v>
      </c>
      <c r="O36" s="11">
        <f t="shared" si="3"/>
        <v>106</v>
      </c>
      <c r="P36" s="13">
        <f t="shared" si="4"/>
        <v>3</v>
      </c>
      <c r="Q36" s="13">
        <f t="shared" si="5"/>
        <v>109</v>
      </c>
      <c r="R36" s="11">
        <f t="shared" si="6"/>
        <v>285</v>
      </c>
      <c r="S36" s="12">
        <f t="shared" si="7"/>
        <v>24</v>
      </c>
      <c r="T36" s="13">
        <f t="shared" si="7"/>
        <v>309</v>
      </c>
    </row>
    <row r="37" spans="1:20" ht="12.75">
      <c r="A37" s="115" t="s">
        <v>206</v>
      </c>
      <c r="B37" s="11">
        <v>0</v>
      </c>
      <c r="C37" s="12">
        <v>0</v>
      </c>
      <c r="D37" s="11">
        <v>0</v>
      </c>
      <c r="E37" s="12">
        <v>0</v>
      </c>
      <c r="F37" s="11">
        <f t="shared" si="0"/>
        <v>0</v>
      </c>
      <c r="G37" s="13">
        <f t="shared" si="1"/>
        <v>0</v>
      </c>
      <c r="H37" s="13">
        <f t="shared" si="2"/>
        <v>0</v>
      </c>
      <c r="I37" s="11">
        <v>10</v>
      </c>
      <c r="J37" s="12">
        <v>1</v>
      </c>
      <c r="K37" s="11">
        <v>19</v>
      </c>
      <c r="L37" s="12">
        <v>0</v>
      </c>
      <c r="M37" s="11">
        <v>0</v>
      </c>
      <c r="N37" s="12">
        <v>0</v>
      </c>
      <c r="O37" s="11">
        <f t="shared" si="3"/>
        <v>29</v>
      </c>
      <c r="P37" s="13">
        <f t="shared" si="4"/>
        <v>1</v>
      </c>
      <c r="Q37" s="13">
        <f t="shared" si="5"/>
        <v>30</v>
      </c>
      <c r="R37" s="11">
        <f t="shared" si="6"/>
        <v>29</v>
      </c>
      <c r="S37" s="12">
        <f t="shared" si="7"/>
        <v>1</v>
      </c>
      <c r="T37" s="13">
        <f t="shared" si="7"/>
        <v>30</v>
      </c>
    </row>
    <row r="38" spans="1:20" ht="13.5" customHeight="1">
      <c r="A38" s="192" t="s">
        <v>207</v>
      </c>
      <c r="B38" s="11">
        <v>0</v>
      </c>
      <c r="C38" s="12">
        <v>0</v>
      </c>
      <c r="D38" s="11">
        <v>0</v>
      </c>
      <c r="E38" s="12">
        <v>0</v>
      </c>
      <c r="F38" s="11">
        <f t="shared" si="0"/>
        <v>0</v>
      </c>
      <c r="G38" s="13">
        <f t="shared" si="1"/>
        <v>0</v>
      </c>
      <c r="H38" s="13">
        <f t="shared" si="2"/>
        <v>0</v>
      </c>
      <c r="I38" s="11">
        <v>0</v>
      </c>
      <c r="J38" s="12">
        <v>0</v>
      </c>
      <c r="K38" s="11">
        <v>0</v>
      </c>
      <c r="L38" s="12">
        <v>0</v>
      </c>
      <c r="M38" s="11">
        <v>18</v>
      </c>
      <c r="N38" s="12">
        <v>0</v>
      </c>
      <c r="O38" s="11">
        <f t="shared" si="3"/>
        <v>18</v>
      </c>
      <c r="P38" s="13">
        <f t="shared" si="4"/>
        <v>0</v>
      </c>
      <c r="Q38" s="13">
        <f t="shared" si="5"/>
        <v>18</v>
      </c>
      <c r="R38" s="11">
        <f t="shared" si="6"/>
        <v>18</v>
      </c>
      <c r="S38" s="12">
        <f t="shared" si="7"/>
        <v>0</v>
      </c>
      <c r="T38" s="13">
        <f t="shared" si="7"/>
        <v>18</v>
      </c>
    </row>
    <row r="39" spans="1:20" ht="13.5" customHeight="1">
      <c r="A39" s="280" t="s">
        <v>437</v>
      </c>
      <c r="B39" s="11">
        <v>0</v>
      </c>
      <c r="C39" s="12">
        <v>0</v>
      </c>
      <c r="D39" s="11">
        <v>0</v>
      </c>
      <c r="E39" s="12">
        <v>0</v>
      </c>
      <c r="F39" s="11">
        <f t="shared" si="0"/>
        <v>0</v>
      </c>
      <c r="G39" s="13">
        <f t="shared" si="1"/>
        <v>0</v>
      </c>
      <c r="H39" s="13">
        <f t="shared" si="2"/>
        <v>0</v>
      </c>
      <c r="I39" s="11">
        <v>0</v>
      </c>
      <c r="J39" s="12">
        <v>0</v>
      </c>
      <c r="K39" s="11">
        <v>0</v>
      </c>
      <c r="L39" s="12">
        <v>0</v>
      </c>
      <c r="M39" s="11">
        <v>10</v>
      </c>
      <c r="N39" s="12">
        <v>12</v>
      </c>
      <c r="O39" s="11">
        <f t="shared" si="3"/>
        <v>10</v>
      </c>
      <c r="P39" s="13">
        <f t="shared" si="4"/>
        <v>12</v>
      </c>
      <c r="Q39" s="13">
        <f t="shared" si="5"/>
        <v>22</v>
      </c>
      <c r="R39" s="11">
        <f t="shared" si="6"/>
        <v>10</v>
      </c>
      <c r="S39" s="12">
        <f t="shared" si="7"/>
        <v>12</v>
      </c>
      <c r="T39" s="13">
        <f t="shared" si="7"/>
        <v>22</v>
      </c>
    </row>
    <row r="40" spans="1:20" ht="12.75">
      <c r="A40" s="4" t="s">
        <v>211</v>
      </c>
      <c r="B40" s="11">
        <v>0</v>
      </c>
      <c r="C40" s="12">
        <v>0</v>
      </c>
      <c r="D40" s="11">
        <v>0</v>
      </c>
      <c r="E40" s="12">
        <v>0</v>
      </c>
      <c r="F40" s="11">
        <f t="shared" si="0"/>
        <v>0</v>
      </c>
      <c r="G40" s="13">
        <f t="shared" si="1"/>
        <v>0</v>
      </c>
      <c r="H40" s="13">
        <f t="shared" si="2"/>
        <v>0</v>
      </c>
      <c r="I40" s="11">
        <v>6</v>
      </c>
      <c r="J40" s="12">
        <v>0</v>
      </c>
      <c r="K40" s="11">
        <v>7</v>
      </c>
      <c r="L40" s="12">
        <v>0</v>
      </c>
      <c r="M40" s="11">
        <v>0</v>
      </c>
      <c r="N40" s="12">
        <v>0</v>
      </c>
      <c r="O40" s="11">
        <f t="shared" si="3"/>
        <v>13</v>
      </c>
      <c r="P40" s="13">
        <f t="shared" si="4"/>
        <v>0</v>
      </c>
      <c r="Q40" s="13">
        <f t="shared" si="5"/>
        <v>13</v>
      </c>
      <c r="R40" s="11">
        <f t="shared" si="6"/>
        <v>13</v>
      </c>
      <c r="S40" s="12">
        <f t="shared" si="7"/>
        <v>0</v>
      </c>
      <c r="T40" s="13">
        <f t="shared" si="7"/>
        <v>13</v>
      </c>
    </row>
    <row r="41" spans="1:20" ht="12.75">
      <c r="A41" s="4" t="s">
        <v>384</v>
      </c>
      <c r="B41" s="11">
        <v>36</v>
      </c>
      <c r="C41" s="12">
        <v>14</v>
      </c>
      <c r="D41" s="11">
        <v>39</v>
      </c>
      <c r="E41" s="12">
        <v>15</v>
      </c>
      <c r="F41" s="11">
        <f t="shared" si="0"/>
        <v>75</v>
      </c>
      <c r="G41" s="13">
        <f t="shared" si="1"/>
        <v>29</v>
      </c>
      <c r="H41" s="13">
        <f t="shared" si="2"/>
        <v>104</v>
      </c>
      <c r="I41" s="11">
        <v>44</v>
      </c>
      <c r="J41" s="12">
        <v>11</v>
      </c>
      <c r="K41" s="11">
        <v>52</v>
      </c>
      <c r="L41" s="12">
        <v>7</v>
      </c>
      <c r="M41" s="11">
        <v>0</v>
      </c>
      <c r="N41" s="12">
        <v>0</v>
      </c>
      <c r="O41" s="11">
        <f t="shared" si="3"/>
        <v>96</v>
      </c>
      <c r="P41" s="13">
        <f t="shared" si="4"/>
        <v>18</v>
      </c>
      <c r="Q41" s="13">
        <f t="shared" si="5"/>
        <v>114</v>
      </c>
      <c r="R41" s="11">
        <f t="shared" si="6"/>
        <v>171</v>
      </c>
      <c r="S41" s="12">
        <f t="shared" si="7"/>
        <v>47</v>
      </c>
      <c r="T41" s="13">
        <f t="shared" si="7"/>
        <v>218</v>
      </c>
    </row>
    <row r="42" spans="1:20" ht="12.75">
      <c r="A42" s="4" t="s">
        <v>215</v>
      </c>
      <c r="B42" s="11">
        <v>90</v>
      </c>
      <c r="C42" s="12">
        <v>4</v>
      </c>
      <c r="D42" s="11">
        <v>89</v>
      </c>
      <c r="E42" s="12">
        <v>1</v>
      </c>
      <c r="F42" s="11">
        <f t="shared" si="0"/>
        <v>179</v>
      </c>
      <c r="G42" s="13">
        <f t="shared" si="1"/>
        <v>5</v>
      </c>
      <c r="H42" s="13">
        <f t="shared" si="2"/>
        <v>184</v>
      </c>
      <c r="I42" s="11">
        <v>0</v>
      </c>
      <c r="J42" s="12">
        <v>0</v>
      </c>
      <c r="K42" s="11">
        <v>0</v>
      </c>
      <c r="L42" s="12">
        <v>0</v>
      </c>
      <c r="M42" s="11">
        <v>0</v>
      </c>
      <c r="N42" s="12">
        <v>0</v>
      </c>
      <c r="O42" s="11">
        <f t="shared" si="3"/>
        <v>0</v>
      </c>
      <c r="P42" s="13">
        <f t="shared" si="4"/>
        <v>0</v>
      </c>
      <c r="Q42" s="13">
        <f t="shared" si="5"/>
        <v>0</v>
      </c>
      <c r="R42" s="11">
        <f t="shared" si="6"/>
        <v>179</v>
      </c>
      <c r="S42" s="12">
        <f t="shared" si="7"/>
        <v>5</v>
      </c>
      <c r="T42" s="13">
        <f t="shared" si="7"/>
        <v>184</v>
      </c>
    </row>
    <row r="43" spans="1:20" ht="12.75">
      <c r="A43" s="4" t="s">
        <v>216</v>
      </c>
      <c r="B43" s="11">
        <v>0</v>
      </c>
      <c r="C43" s="12">
        <v>0</v>
      </c>
      <c r="D43" s="11">
        <v>0</v>
      </c>
      <c r="E43" s="12">
        <v>0</v>
      </c>
      <c r="F43" s="11">
        <f aca="true" t="shared" si="9" ref="F43:F61">SUM(B43,D43)</f>
        <v>0</v>
      </c>
      <c r="G43" s="13">
        <f aca="true" t="shared" si="10" ref="G43:G61">SUM(C43,E43)</f>
        <v>0</v>
      </c>
      <c r="H43" s="13">
        <f aca="true" t="shared" si="11" ref="H43:H61">SUM(F43:G43)</f>
        <v>0</v>
      </c>
      <c r="I43" s="11">
        <v>70</v>
      </c>
      <c r="J43" s="12">
        <v>2</v>
      </c>
      <c r="K43" s="11">
        <v>78</v>
      </c>
      <c r="L43" s="12">
        <v>1</v>
      </c>
      <c r="M43" s="11">
        <v>0</v>
      </c>
      <c r="N43" s="12">
        <v>0</v>
      </c>
      <c r="O43" s="11">
        <f aca="true" t="shared" si="12" ref="O43:O61">SUM(M43,K43,I43)</f>
        <v>148</v>
      </c>
      <c r="P43" s="13">
        <f aca="true" t="shared" si="13" ref="P43:P61">SUM(N43,L43,J43)</f>
        <v>3</v>
      </c>
      <c r="Q43" s="13">
        <f aca="true" t="shared" si="14" ref="Q43:Q61">SUM(O43:P43)</f>
        <v>151</v>
      </c>
      <c r="R43" s="11">
        <f aca="true" t="shared" si="15" ref="R43:R61">SUM(O43,F43)</f>
        <v>148</v>
      </c>
      <c r="S43" s="12">
        <f t="shared" si="7"/>
        <v>3</v>
      </c>
      <c r="T43" s="13">
        <f t="shared" si="7"/>
        <v>151</v>
      </c>
    </row>
    <row r="44" spans="1:20" ht="12.75">
      <c r="A44" s="4" t="s">
        <v>217</v>
      </c>
      <c r="B44" s="11">
        <v>0</v>
      </c>
      <c r="C44" s="12">
        <v>0</v>
      </c>
      <c r="D44" s="11">
        <v>0</v>
      </c>
      <c r="E44" s="12">
        <v>0</v>
      </c>
      <c r="F44" s="11">
        <f t="shared" si="9"/>
        <v>0</v>
      </c>
      <c r="G44" s="13">
        <f t="shared" si="10"/>
        <v>0</v>
      </c>
      <c r="H44" s="13">
        <f t="shared" si="11"/>
        <v>0</v>
      </c>
      <c r="I44" s="11">
        <v>0</v>
      </c>
      <c r="J44" s="12">
        <v>0</v>
      </c>
      <c r="K44" s="11">
        <v>0</v>
      </c>
      <c r="L44" s="12">
        <v>0</v>
      </c>
      <c r="M44" s="11">
        <v>0</v>
      </c>
      <c r="N44" s="12">
        <v>3</v>
      </c>
      <c r="O44" s="11">
        <f t="shared" si="12"/>
        <v>0</v>
      </c>
      <c r="P44" s="13">
        <f t="shared" si="13"/>
        <v>3</v>
      </c>
      <c r="Q44" s="13">
        <f t="shared" si="14"/>
        <v>3</v>
      </c>
      <c r="R44" s="11">
        <f t="shared" si="15"/>
        <v>0</v>
      </c>
      <c r="S44" s="12">
        <f t="shared" si="7"/>
        <v>3</v>
      </c>
      <c r="T44" s="13">
        <f t="shared" si="7"/>
        <v>3</v>
      </c>
    </row>
    <row r="45" spans="1:20" ht="12.75">
      <c r="A45" s="4" t="s">
        <v>218</v>
      </c>
      <c r="B45" s="11">
        <v>0</v>
      </c>
      <c r="C45" s="12">
        <v>0</v>
      </c>
      <c r="D45" s="11">
        <v>0</v>
      </c>
      <c r="E45" s="12">
        <v>0</v>
      </c>
      <c r="F45" s="11">
        <f t="shared" si="9"/>
        <v>0</v>
      </c>
      <c r="G45" s="13">
        <f t="shared" si="10"/>
        <v>0</v>
      </c>
      <c r="H45" s="13">
        <f t="shared" si="11"/>
        <v>0</v>
      </c>
      <c r="I45" s="11">
        <v>4</v>
      </c>
      <c r="J45" s="12">
        <v>1</v>
      </c>
      <c r="K45" s="11">
        <v>13</v>
      </c>
      <c r="L45" s="12">
        <v>1</v>
      </c>
      <c r="M45" s="11">
        <v>0</v>
      </c>
      <c r="N45" s="12">
        <v>0</v>
      </c>
      <c r="O45" s="11">
        <f t="shared" si="12"/>
        <v>17</v>
      </c>
      <c r="P45" s="13">
        <f t="shared" si="13"/>
        <v>2</v>
      </c>
      <c r="Q45" s="13">
        <f t="shared" si="14"/>
        <v>19</v>
      </c>
      <c r="R45" s="11">
        <f t="shared" si="15"/>
        <v>17</v>
      </c>
      <c r="S45" s="12">
        <f t="shared" si="7"/>
        <v>2</v>
      </c>
      <c r="T45" s="13">
        <f t="shared" si="7"/>
        <v>19</v>
      </c>
    </row>
    <row r="46" spans="1:20" ht="12.75">
      <c r="A46" s="4" t="s">
        <v>219</v>
      </c>
      <c r="B46" s="11">
        <v>0</v>
      </c>
      <c r="C46" s="12">
        <v>0</v>
      </c>
      <c r="D46" s="11">
        <v>0</v>
      </c>
      <c r="E46" s="12">
        <v>0</v>
      </c>
      <c r="F46" s="11">
        <f t="shared" si="9"/>
        <v>0</v>
      </c>
      <c r="G46" s="13">
        <f t="shared" si="10"/>
        <v>0</v>
      </c>
      <c r="H46" s="13">
        <f t="shared" si="11"/>
        <v>0</v>
      </c>
      <c r="I46" s="11">
        <v>4</v>
      </c>
      <c r="J46" s="12">
        <v>4</v>
      </c>
      <c r="K46" s="11">
        <v>8</v>
      </c>
      <c r="L46" s="12">
        <v>4</v>
      </c>
      <c r="M46" s="11">
        <v>0</v>
      </c>
      <c r="N46" s="12">
        <v>0</v>
      </c>
      <c r="O46" s="11">
        <f t="shared" si="12"/>
        <v>12</v>
      </c>
      <c r="P46" s="13">
        <f t="shared" si="13"/>
        <v>8</v>
      </c>
      <c r="Q46" s="13">
        <f t="shared" si="14"/>
        <v>20</v>
      </c>
      <c r="R46" s="11">
        <f t="shared" si="15"/>
        <v>12</v>
      </c>
      <c r="S46" s="12">
        <f t="shared" si="7"/>
        <v>8</v>
      </c>
      <c r="T46" s="13">
        <f t="shared" si="7"/>
        <v>20</v>
      </c>
    </row>
    <row r="47" spans="1:20" ht="12.75">
      <c r="A47" s="4" t="s">
        <v>220</v>
      </c>
      <c r="B47" s="11">
        <v>0</v>
      </c>
      <c r="C47" s="12">
        <v>0</v>
      </c>
      <c r="D47" s="11">
        <v>0</v>
      </c>
      <c r="E47" s="12">
        <v>0</v>
      </c>
      <c r="F47" s="11">
        <f t="shared" si="9"/>
        <v>0</v>
      </c>
      <c r="G47" s="13">
        <f t="shared" si="10"/>
        <v>0</v>
      </c>
      <c r="H47" s="13">
        <f t="shared" si="11"/>
        <v>0</v>
      </c>
      <c r="I47" s="11">
        <v>3</v>
      </c>
      <c r="J47" s="12">
        <v>10</v>
      </c>
      <c r="K47" s="11">
        <v>4</v>
      </c>
      <c r="L47" s="12">
        <v>12</v>
      </c>
      <c r="M47" s="11">
        <v>0</v>
      </c>
      <c r="N47" s="12">
        <v>0</v>
      </c>
      <c r="O47" s="11">
        <f t="shared" si="12"/>
        <v>7</v>
      </c>
      <c r="P47" s="13">
        <f t="shared" si="13"/>
        <v>22</v>
      </c>
      <c r="Q47" s="13">
        <f t="shared" si="14"/>
        <v>29</v>
      </c>
      <c r="R47" s="11">
        <f t="shared" si="15"/>
        <v>7</v>
      </c>
      <c r="S47" s="12">
        <f t="shared" si="7"/>
        <v>22</v>
      </c>
      <c r="T47" s="13">
        <f t="shared" si="7"/>
        <v>29</v>
      </c>
    </row>
    <row r="48" spans="1:20" ht="12.75">
      <c r="A48" s="4" t="s">
        <v>223</v>
      </c>
      <c r="B48" s="11">
        <v>65</v>
      </c>
      <c r="C48" s="12">
        <v>45</v>
      </c>
      <c r="D48" s="11">
        <v>78</v>
      </c>
      <c r="E48" s="12">
        <v>45</v>
      </c>
      <c r="F48" s="11">
        <f t="shared" si="9"/>
        <v>143</v>
      </c>
      <c r="G48" s="13">
        <f t="shared" si="10"/>
        <v>90</v>
      </c>
      <c r="H48" s="13">
        <f t="shared" si="11"/>
        <v>233</v>
      </c>
      <c r="I48" s="11">
        <v>0</v>
      </c>
      <c r="J48" s="12">
        <v>0</v>
      </c>
      <c r="K48" s="11">
        <v>0</v>
      </c>
      <c r="L48" s="12">
        <v>0</v>
      </c>
      <c r="M48" s="11">
        <v>0</v>
      </c>
      <c r="N48" s="12">
        <v>0</v>
      </c>
      <c r="O48" s="11">
        <f t="shared" si="12"/>
        <v>0</v>
      </c>
      <c r="P48" s="13">
        <f t="shared" si="13"/>
        <v>0</v>
      </c>
      <c r="Q48" s="13">
        <f t="shared" si="14"/>
        <v>0</v>
      </c>
      <c r="R48" s="11">
        <f t="shared" si="15"/>
        <v>143</v>
      </c>
      <c r="S48" s="12">
        <f t="shared" si="7"/>
        <v>90</v>
      </c>
      <c r="T48" s="13">
        <f t="shared" si="7"/>
        <v>233</v>
      </c>
    </row>
    <row r="49" spans="1:20" ht="12.75">
      <c r="A49" s="4" t="s">
        <v>224</v>
      </c>
      <c r="B49" s="11">
        <v>0</v>
      </c>
      <c r="C49" s="12">
        <v>0</v>
      </c>
      <c r="D49" s="11">
        <v>0</v>
      </c>
      <c r="E49" s="12">
        <v>0</v>
      </c>
      <c r="F49" s="11">
        <f t="shared" si="9"/>
        <v>0</v>
      </c>
      <c r="G49" s="13">
        <f t="shared" si="10"/>
        <v>0</v>
      </c>
      <c r="H49" s="13">
        <f t="shared" si="11"/>
        <v>0</v>
      </c>
      <c r="I49" s="11">
        <v>45</v>
      </c>
      <c r="J49" s="12">
        <v>2</v>
      </c>
      <c r="K49" s="11">
        <v>34</v>
      </c>
      <c r="L49" s="12">
        <v>4</v>
      </c>
      <c r="M49" s="11">
        <v>0</v>
      </c>
      <c r="N49" s="12">
        <v>0</v>
      </c>
      <c r="O49" s="11">
        <f t="shared" si="12"/>
        <v>79</v>
      </c>
      <c r="P49" s="13">
        <f t="shared" si="13"/>
        <v>6</v>
      </c>
      <c r="Q49" s="13">
        <f t="shared" si="14"/>
        <v>85</v>
      </c>
      <c r="R49" s="11">
        <f t="shared" si="15"/>
        <v>79</v>
      </c>
      <c r="S49" s="12">
        <f t="shared" si="7"/>
        <v>6</v>
      </c>
      <c r="T49" s="13">
        <f t="shared" si="7"/>
        <v>85</v>
      </c>
    </row>
    <row r="50" spans="1:20" ht="12.75">
      <c r="A50" s="4" t="s">
        <v>229</v>
      </c>
      <c r="B50" s="11">
        <v>0</v>
      </c>
      <c r="C50" s="12">
        <v>0</v>
      </c>
      <c r="D50" s="11">
        <v>0</v>
      </c>
      <c r="E50" s="12">
        <v>0</v>
      </c>
      <c r="F50" s="11">
        <f t="shared" si="9"/>
        <v>0</v>
      </c>
      <c r="G50" s="13">
        <f t="shared" si="10"/>
        <v>0</v>
      </c>
      <c r="H50" s="13">
        <f t="shared" si="11"/>
        <v>0</v>
      </c>
      <c r="I50" s="11">
        <v>0</v>
      </c>
      <c r="J50" s="12">
        <v>38</v>
      </c>
      <c r="K50" s="11">
        <v>0</v>
      </c>
      <c r="L50" s="12">
        <v>43</v>
      </c>
      <c r="M50" s="11">
        <v>0</v>
      </c>
      <c r="N50" s="12">
        <v>0</v>
      </c>
      <c r="O50" s="11">
        <f t="shared" si="12"/>
        <v>0</v>
      </c>
      <c r="P50" s="13">
        <f t="shared" si="13"/>
        <v>81</v>
      </c>
      <c r="Q50" s="13">
        <f t="shared" si="14"/>
        <v>81</v>
      </c>
      <c r="R50" s="11">
        <f t="shared" si="15"/>
        <v>0</v>
      </c>
      <c r="S50" s="12">
        <f t="shared" si="7"/>
        <v>81</v>
      </c>
      <c r="T50" s="13">
        <f t="shared" si="7"/>
        <v>81</v>
      </c>
    </row>
    <row r="51" spans="1:20" ht="12.75">
      <c r="A51" s="4" t="s">
        <v>230</v>
      </c>
      <c r="B51" s="11">
        <v>0</v>
      </c>
      <c r="C51" s="12">
        <v>0</v>
      </c>
      <c r="D51" s="11">
        <v>0</v>
      </c>
      <c r="E51" s="12">
        <v>0</v>
      </c>
      <c r="F51" s="11">
        <f t="shared" si="9"/>
        <v>0</v>
      </c>
      <c r="G51" s="13">
        <f t="shared" si="10"/>
        <v>0</v>
      </c>
      <c r="H51" s="13">
        <f t="shared" si="11"/>
        <v>0</v>
      </c>
      <c r="I51" s="11">
        <v>7</v>
      </c>
      <c r="J51" s="12">
        <v>15</v>
      </c>
      <c r="K51" s="11">
        <v>7</v>
      </c>
      <c r="L51" s="12">
        <v>15</v>
      </c>
      <c r="M51" s="11">
        <v>0</v>
      </c>
      <c r="N51" s="12">
        <v>0</v>
      </c>
      <c r="O51" s="11">
        <f t="shared" si="12"/>
        <v>14</v>
      </c>
      <c r="P51" s="13">
        <f t="shared" si="13"/>
        <v>30</v>
      </c>
      <c r="Q51" s="13">
        <f t="shared" si="14"/>
        <v>44</v>
      </c>
      <c r="R51" s="11">
        <f t="shared" si="15"/>
        <v>14</v>
      </c>
      <c r="S51" s="12">
        <f t="shared" si="7"/>
        <v>30</v>
      </c>
      <c r="T51" s="13">
        <f t="shared" si="7"/>
        <v>44</v>
      </c>
    </row>
    <row r="52" spans="1:20" ht="12.75">
      <c r="A52" s="4" t="s">
        <v>231</v>
      </c>
      <c r="B52" s="11">
        <v>2</v>
      </c>
      <c r="C52" s="12">
        <v>0</v>
      </c>
      <c r="D52" s="11">
        <v>4</v>
      </c>
      <c r="E52" s="12">
        <v>0</v>
      </c>
      <c r="F52" s="11">
        <f t="shared" si="9"/>
        <v>6</v>
      </c>
      <c r="G52" s="13">
        <f t="shared" si="10"/>
        <v>0</v>
      </c>
      <c r="H52" s="13">
        <f t="shared" si="11"/>
        <v>6</v>
      </c>
      <c r="I52" s="11">
        <v>2</v>
      </c>
      <c r="J52" s="12">
        <v>0</v>
      </c>
      <c r="K52" s="11">
        <v>1</v>
      </c>
      <c r="L52" s="12">
        <v>0</v>
      </c>
      <c r="M52" s="11">
        <v>0</v>
      </c>
      <c r="N52" s="12">
        <v>0</v>
      </c>
      <c r="O52" s="11">
        <f t="shared" si="12"/>
        <v>3</v>
      </c>
      <c r="P52" s="13">
        <f t="shared" si="13"/>
        <v>0</v>
      </c>
      <c r="Q52" s="13">
        <f t="shared" si="14"/>
        <v>3</v>
      </c>
      <c r="R52" s="11">
        <f t="shared" si="15"/>
        <v>9</v>
      </c>
      <c r="S52" s="12">
        <f t="shared" si="7"/>
        <v>0</v>
      </c>
      <c r="T52" s="13">
        <f t="shared" si="7"/>
        <v>9</v>
      </c>
    </row>
    <row r="53" spans="1:20" ht="12.75">
      <c r="A53" s="4" t="s">
        <v>232</v>
      </c>
      <c r="B53" s="11">
        <v>22</v>
      </c>
      <c r="C53" s="12">
        <v>42</v>
      </c>
      <c r="D53" s="11">
        <v>19</v>
      </c>
      <c r="E53" s="12">
        <v>54</v>
      </c>
      <c r="F53" s="11">
        <f t="shared" si="9"/>
        <v>41</v>
      </c>
      <c r="G53" s="13">
        <f t="shared" si="10"/>
        <v>96</v>
      </c>
      <c r="H53" s="13">
        <f t="shared" si="11"/>
        <v>137</v>
      </c>
      <c r="I53" s="11">
        <v>20</v>
      </c>
      <c r="J53" s="12">
        <v>48</v>
      </c>
      <c r="K53" s="11">
        <v>22</v>
      </c>
      <c r="L53" s="12">
        <v>51</v>
      </c>
      <c r="M53" s="11">
        <v>0</v>
      </c>
      <c r="N53" s="12">
        <v>0</v>
      </c>
      <c r="O53" s="11">
        <f t="shared" si="12"/>
        <v>42</v>
      </c>
      <c r="P53" s="13">
        <f t="shared" si="13"/>
        <v>99</v>
      </c>
      <c r="Q53" s="13">
        <f t="shared" si="14"/>
        <v>141</v>
      </c>
      <c r="R53" s="11">
        <f t="shared" si="15"/>
        <v>83</v>
      </c>
      <c r="S53" s="12">
        <f t="shared" si="7"/>
        <v>195</v>
      </c>
      <c r="T53" s="13">
        <f t="shared" si="7"/>
        <v>278</v>
      </c>
    </row>
    <row r="54" spans="1:20" ht="12.75">
      <c r="A54" s="4" t="s">
        <v>234</v>
      </c>
      <c r="B54" s="11">
        <v>0</v>
      </c>
      <c r="C54" s="12">
        <v>0</v>
      </c>
      <c r="D54" s="11">
        <v>0</v>
      </c>
      <c r="E54" s="12">
        <v>0</v>
      </c>
      <c r="F54" s="11">
        <f t="shared" si="9"/>
        <v>0</v>
      </c>
      <c r="G54" s="13">
        <f t="shared" si="10"/>
        <v>0</v>
      </c>
      <c r="H54" s="13">
        <f t="shared" si="11"/>
        <v>0</v>
      </c>
      <c r="I54" s="11">
        <v>0</v>
      </c>
      <c r="J54" s="12">
        <v>0</v>
      </c>
      <c r="K54" s="11">
        <v>0</v>
      </c>
      <c r="L54" s="12">
        <v>0</v>
      </c>
      <c r="M54" s="11">
        <v>16</v>
      </c>
      <c r="N54" s="12">
        <v>0</v>
      </c>
      <c r="O54" s="11">
        <f t="shared" si="12"/>
        <v>16</v>
      </c>
      <c r="P54" s="13">
        <f t="shared" si="13"/>
        <v>0</v>
      </c>
      <c r="Q54" s="13">
        <f t="shared" si="14"/>
        <v>16</v>
      </c>
      <c r="R54" s="11">
        <f t="shared" si="15"/>
        <v>16</v>
      </c>
      <c r="S54" s="12">
        <f t="shared" si="7"/>
        <v>0</v>
      </c>
      <c r="T54" s="13">
        <f t="shared" si="7"/>
        <v>16</v>
      </c>
    </row>
    <row r="55" spans="1:20" ht="12.75">
      <c r="A55" s="141" t="s">
        <v>571</v>
      </c>
      <c r="B55" s="11">
        <v>0</v>
      </c>
      <c r="C55" s="12">
        <v>0</v>
      </c>
      <c r="D55" s="11">
        <v>0</v>
      </c>
      <c r="E55" s="12">
        <v>0</v>
      </c>
      <c r="F55" s="11">
        <f t="shared" si="9"/>
        <v>0</v>
      </c>
      <c r="G55" s="13">
        <f t="shared" si="10"/>
        <v>0</v>
      </c>
      <c r="H55" s="13">
        <f t="shared" si="11"/>
        <v>0</v>
      </c>
      <c r="I55" s="11">
        <v>0</v>
      </c>
      <c r="J55" s="12">
        <v>0</v>
      </c>
      <c r="K55" s="11">
        <v>0</v>
      </c>
      <c r="L55" s="12">
        <v>0</v>
      </c>
      <c r="M55" s="11">
        <v>4</v>
      </c>
      <c r="N55" s="12">
        <v>0</v>
      </c>
      <c r="O55" s="11">
        <f t="shared" si="12"/>
        <v>4</v>
      </c>
      <c r="P55" s="13">
        <f t="shared" si="13"/>
        <v>0</v>
      </c>
      <c r="Q55" s="13">
        <f t="shared" si="14"/>
        <v>4</v>
      </c>
      <c r="R55" s="11">
        <f t="shared" si="15"/>
        <v>4</v>
      </c>
      <c r="S55" s="12">
        <f t="shared" si="7"/>
        <v>0</v>
      </c>
      <c r="T55" s="13">
        <f t="shared" si="7"/>
        <v>4</v>
      </c>
    </row>
    <row r="56" spans="1:20" ht="12.75">
      <c r="A56" s="4" t="s">
        <v>124</v>
      </c>
      <c r="B56" s="11">
        <v>53</v>
      </c>
      <c r="C56" s="12">
        <v>19</v>
      </c>
      <c r="D56" s="11">
        <v>59</v>
      </c>
      <c r="E56" s="12">
        <v>28</v>
      </c>
      <c r="F56" s="11">
        <f t="shared" si="9"/>
        <v>112</v>
      </c>
      <c r="G56" s="13">
        <f t="shared" si="10"/>
        <v>47</v>
      </c>
      <c r="H56" s="13">
        <f t="shared" si="11"/>
        <v>159</v>
      </c>
      <c r="I56" s="11">
        <v>32</v>
      </c>
      <c r="J56" s="12">
        <v>7</v>
      </c>
      <c r="K56" s="11">
        <v>27</v>
      </c>
      <c r="L56" s="12">
        <v>10</v>
      </c>
      <c r="M56" s="11">
        <v>0</v>
      </c>
      <c r="N56" s="12">
        <v>0</v>
      </c>
      <c r="O56" s="11">
        <f t="shared" si="12"/>
        <v>59</v>
      </c>
      <c r="P56" s="13">
        <f t="shared" si="13"/>
        <v>17</v>
      </c>
      <c r="Q56" s="13">
        <f t="shared" si="14"/>
        <v>76</v>
      </c>
      <c r="R56" s="11">
        <f t="shared" si="15"/>
        <v>171</v>
      </c>
      <c r="S56" s="12">
        <f t="shared" si="7"/>
        <v>64</v>
      </c>
      <c r="T56" s="13">
        <f t="shared" si="7"/>
        <v>235</v>
      </c>
    </row>
    <row r="57" spans="1:20" ht="12.75">
      <c r="A57" s="4" t="s">
        <v>237</v>
      </c>
      <c r="B57" s="11">
        <v>17</v>
      </c>
      <c r="C57" s="12">
        <v>1</v>
      </c>
      <c r="D57" s="11">
        <v>14</v>
      </c>
      <c r="E57" s="12">
        <v>6</v>
      </c>
      <c r="F57" s="11">
        <f t="shared" si="9"/>
        <v>31</v>
      </c>
      <c r="G57" s="13">
        <f t="shared" si="10"/>
        <v>7</v>
      </c>
      <c r="H57" s="13">
        <f t="shared" si="11"/>
        <v>38</v>
      </c>
      <c r="I57" s="11">
        <v>11</v>
      </c>
      <c r="J57" s="12">
        <v>6</v>
      </c>
      <c r="K57" s="11">
        <v>7</v>
      </c>
      <c r="L57" s="12">
        <v>3</v>
      </c>
      <c r="M57" s="11">
        <v>0</v>
      </c>
      <c r="N57" s="12">
        <v>0</v>
      </c>
      <c r="O57" s="11">
        <f t="shared" si="12"/>
        <v>18</v>
      </c>
      <c r="P57" s="13">
        <f t="shared" si="13"/>
        <v>9</v>
      </c>
      <c r="Q57" s="13">
        <f t="shared" si="14"/>
        <v>27</v>
      </c>
      <c r="R57" s="11">
        <f t="shared" si="15"/>
        <v>49</v>
      </c>
      <c r="S57" s="12">
        <f t="shared" si="7"/>
        <v>16</v>
      </c>
      <c r="T57" s="13">
        <f t="shared" si="7"/>
        <v>65</v>
      </c>
    </row>
    <row r="58" spans="1:20" ht="12.75">
      <c r="A58" s="4" t="s">
        <v>238</v>
      </c>
      <c r="B58" s="11">
        <v>0</v>
      </c>
      <c r="C58" s="12">
        <v>0</v>
      </c>
      <c r="D58" s="11">
        <v>0</v>
      </c>
      <c r="E58" s="12">
        <v>0</v>
      </c>
      <c r="F58" s="11">
        <f t="shared" si="9"/>
        <v>0</v>
      </c>
      <c r="G58" s="13">
        <f t="shared" si="10"/>
        <v>0</v>
      </c>
      <c r="H58" s="13">
        <f t="shared" si="11"/>
        <v>0</v>
      </c>
      <c r="I58" s="11">
        <v>3</v>
      </c>
      <c r="J58" s="12">
        <v>0</v>
      </c>
      <c r="K58" s="11">
        <v>0</v>
      </c>
      <c r="L58" s="12">
        <v>0</v>
      </c>
      <c r="M58" s="11">
        <v>0</v>
      </c>
      <c r="N58" s="12">
        <v>0</v>
      </c>
      <c r="O58" s="11">
        <f t="shared" si="12"/>
        <v>3</v>
      </c>
      <c r="P58" s="13">
        <f t="shared" si="13"/>
        <v>0</v>
      </c>
      <c r="Q58" s="13">
        <f t="shared" si="14"/>
        <v>3</v>
      </c>
      <c r="R58" s="11">
        <f t="shared" si="15"/>
        <v>3</v>
      </c>
      <c r="S58" s="12">
        <f t="shared" si="7"/>
        <v>0</v>
      </c>
      <c r="T58" s="13">
        <f t="shared" si="7"/>
        <v>3</v>
      </c>
    </row>
    <row r="59" spans="1:20" ht="12.75">
      <c r="A59" s="4" t="s">
        <v>239</v>
      </c>
      <c r="B59" s="11">
        <v>2</v>
      </c>
      <c r="C59" s="12">
        <v>1</v>
      </c>
      <c r="D59" s="11">
        <v>1</v>
      </c>
      <c r="E59" s="12">
        <v>0</v>
      </c>
      <c r="F59" s="11">
        <f t="shared" si="9"/>
        <v>3</v>
      </c>
      <c r="G59" s="13">
        <f t="shared" si="10"/>
        <v>1</v>
      </c>
      <c r="H59" s="13">
        <f t="shared" si="11"/>
        <v>4</v>
      </c>
      <c r="I59" s="11">
        <v>0</v>
      </c>
      <c r="J59" s="12">
        <v>0</v>
      </c>
      <c r="K59" s="11">
        <v>0</v>
      </c>
      <c r="L59" s="12">
        <v>0</v>
      </c>
      <c r="M59" s="11">
        <v>0</v>
      </c>
      <c r="N59" s="12">
        <v>0</v>
      </c>
      <c r="O59" s="11">
        <f t="shared" si="12"/>
        <v>0</v>
      </c>
      <c r="P59" s="13">
        <f t="shared" si="13"/>
        <v>0</v>
      </c>
      <c r="Q59" s="13">
        <f t="shared" si="14"/>
        <v>0</v>
      </c>
      <c r="R59" s="11">
        <f t="shared" si="15"/>
        <v>3</v>
      </c>
      <c r="S59" s="12">
        <f t="shared" si="7"/>
        <v>1</v>
      </c>
      <c r="T59" s="13">
        <f t="shared" si="7"/>
        <v>4</v>
      </c>
    </row>
    <row r="60" spans="1:20" ht="12.75">
      <c r="A60" s="4" t="s">
        <v>240</v>
      </c>
      <c r="B60" s="11">
        <v>0</v>
      </c>
      <c r="C60" s="12">
        <v>0</v>
      </c>
      <c r="D60" s="11">
        <v>0</v>
      </c>
      <c r="E60" s="12">
        <v>0</v>
      </c>
      <c r="F60" s="11">
        <f t="shared" si="9"/>
        <v>0</v>
      </c>
      <c r="G60" s="13">
        <f t="shared" si="10"/>
        <v>0</v>
      </c>
      <c r="H60" s="13">
        <f t="shared" si="11"/>
        <v>0</v>
      </c>
      <c r="I60" s="11">
        <v>0</v>
      </c>
      <c r="J60" s="12">
        <v>0</v>
      </c>
      <c r="K60" s="11">
        <v>0</v>
      </c>
      <c r="L60" s="12">
        <v>0</v>
      </c>
      <c r="M60" s="11">
        <v>3</v>
      </c>
      <c r="N60" s="12">
        <v>0</v>
      </c>
      <c r="O60" s="11">
        <f t="shared" si="12"/>
        <v>3</v>
      </c>
      <c r="P60" s="13">
        <f t="shared" si="13"/>
        <v>0</v>
      </c>
      <c r="Q60" s="13">
        <f t="shared" si="14"/>
        <v>3</v>
      </c>
      <c r="R60" s="11">
        <f t="shared" si="15"/>
        <v>3</v>
      </c>
      <c r="S60" s="12">
        <f t="shared" si="7"/>
        <v>0</v>
      </c>
      <c r="T60" s="13">
        <f t="shared" si="7"/>
        <v>3</v>
      </c>
    </row>
    <row r="61" spans="1:20" ht="12.75">
      <c r="A61" s="4" t="s">
        <v>16</v>
      </c>
      <c r="B61" s="11">
        <v>5</v>
      </c>
      <c r="C61" s="12">
        <v>14</v>
      </c>
      <c r="D61" s="11">
        <v>6</v>
      </c>
      <c r="E61" s="12">
        <v>24</v>
      </c>
      <c r="F61" s="11">
        <f t="shared" si="9"/>
        <v>11</v>
      </c>
      <c r="G61" s="13">
        <f t="shared" si="10"/>
        <v>38</v>
      </c>
      <c r="H61" s="13">
        <f t="shared" si="11"/>
        <v>49</v>
      </c>
      <c r="I61" s="11">
        <v>9</v>
      </c>
      <c r="J61" s="12">
        <v>18</v>
      </c>
      <c r="K61" s="11">
        <v>5</v>
      </c>
      <c r="L61" s="12">
        <v>11</v>
      </c>
      <c r="M61" s="11">
        <v>0</v>
      </c>
      <c r="N61" s="12">
        <v>0</v>
      </c>
      <c r="O61" s="11">
        <f t="shared" si="12"/>
        <v>14</v>
      </c>
      <c r="P61" s="13">
        <f t="shared" si="13"/>
        <v>29</v>
      </c>
      <c r="Q61" s="13">
        <f t="shared" si="14"/>
        <v>43</v>
      </c>
      <c r="R61" s="11">
        <f t="shared" si="15"/>
        <v>25</v>
      </c>
      <c r="S61" s="12">
        <f t="shared" si="7"/>
        <v>67</v>
      </c>
      <c r="T61" s="13">
        <f t="shared" si="7"/>
        <v>92</v>
      </c>
    </row>
    <row r="62" spans="1:20" ht="12.75">
      <c r="A62" s="4" t="s">
        <v>246</v>
      </c>
      <c r="B62" s="11">
        <v>0</v>
      </c>
      <c r="C62" s="12">
        <v>0</v>
      </c>
      <c r="D62" s="11">
        <v>1</v>
      </c>
      <c r="E62" s="12">
        <v>1</v>
      </c>
      <c r="F62" s="11">
        <f>SUM(B62,D62)</f>
        <v>1</v>
      </c>
      <c r="G62" s="13">
        <f>SUM(C62,E62)</f>
        <v>1</v>
      </c>
      <c r="H62" s="13">
        <f>SUM(F62:G62)</f>
        <v>2</v>
      </c>
      <c r="I62" s="11">
        <v>0</v>
      </c>
      <c r="J62" s="12">
        <v>0</v>
      </c>
      <c r="K62" s="11">
        <v>0</v>
      </c>
      <c r="L62" s="12">
        <v>0</v>
      </c>
      <c r="M62" s="11">
        <v>0</v>
      </c>
      <c r="N62" s="12">
        <v>0</v>
      </c>
      <c r="O62" s="11">
        <f>SUM(M62,K62,I62)</f>
        <v>0</v>
      </c>
      <c r="P62" s="13">
        <f>SUM(N62,L62,J62)</f>
        <v>0</v>
      </c>
      <c r="Q62" s="13">
        <f>SUM(O62:P62)</f>
        <v>0</v>
      </c>
      <c r="R62" s="11">
        <f>SUM(O62,F62)</f>
        <v>1</v>
      </c>
      <c r="S62" s="12">
        <f>SUM(P62,G62)</f>
        <v>1</v>
      </c>
      <c r="T62" s="13">
        <f>SUM(Q62,H62)</f>
        <v>2</v>
      </c>
    </row>
    <row r="63" spans="1:20" s="21" customFormat="1" ht="12.75">
      <c r="A63" s="16" t="s">
        <v>27</v>
      </c>
      <c r="B63" s="17">
        <f>SUM(B10:B62)</f>
        <v>736</v>
      </c>
      <c r="C63" s="18">
        <f aca="true" t="shared" si="16" ref="C63:T63">SUM(C10:C62)</f>
        <v>267</v>
      </c>
      <c r="D63" s="17">
        <f t="shared" si="16"/>
        <v>725</v>
      </c>
      <c r="E63" s="18">
        <f t="shared" si="16"/>
        <v>293</v>
      </c>
      <c r="F63" s="17">
        <f>SUM(F10:F62)</f>
        <v>1461</v>
      </c>
      <c r="G63" s="18">
        <f t="shared" si="16"/>
        <v>560</v>
      </c>
      <c r="H63" s="18">
        <f t="shared" si="16"/>
        <v>2021</v>
      </c>
      <c r="I63" s="17">
        <f t="shared" si="16"/>
        <v>710</v>
      </c>
      <c r="J63" s="18">
        <f t="shared" si="16"/>
        <v>309</v>
      </c>
      <c r="K63" s="17">
        <f t="shared" si="16"/>
        <v>673</v>
      </c>
      <c r="L63" s="18">
        <f>SUM(L10:L62)</f>
        <v>280</v>
      </c>
      <c r="M63" s="17">
        <f t="shared" si="16"/>
        <v>111</v>
      </c>
      <c r="N63" s="18">
        <f t="shared" si="16"/>
        <v>36</v>
      </c>
      <c r="O63" s="17">
        <f t="shared" si="16"/>
        <v>1494</v>
      </c>
      <c r="P63" s="18">
        <f t="shared" si="16"/>
        <v>625</v>
      </c>
      <c r="Q63" s="18">
        <f t="shared" si="16"/>
        <v>2119</v>
      </c>
      <c r="R63" s="17">
        <f t="shared" si="16"/>
        <v>2955</v>
      </c>
      <c r="S63" s="18">
        <f t="shared" si="16"/>
        <v>1185</v>
      </c>
      <c r="T63" s="18">
        <f t="shared" si="16"/>
        <v>4140</v>
      </c>
    </row>
  </sheetData>
  <sheetProtection/>
  <mergeCells count="13">
    <mergeCell ref="A2:T2"/>
    <mergeCell ref="A3:T3"/>
    <mergeCell ref="A5:T5"/>
    <mergeCell ref="B7:H7"/>
    <mergeCell ref="I7:Q7"/>
    <mergeCell ref="R7:T7"/>
    <mergeCell ref="K8:L8"/>
    <mergeCell ref="M8:N8"/>
    <mergeCell ref="O8:Q8"/>
    <mergeCell ref="B8:C8"/>
    <mergeCell ref="D8:E8"/>
    <mergeCell ref="F8:H8"/>
    <mergeCell ref="I8:J8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80" r:id="rId1"/>
  <headerFooter alignWithMargins="0">
    <oddFooter>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T106"/>
  <sheetViews>
    <sheetView zoomScalePageLayoutView="0" workbookViewId="0" topLeftCell="A1">
      <selection activeCell="A110" sqref="A110"/>
    </sheetView>
  </sheetViews>
  <sheetFormatPr defaultColWidth="9.140625" defaultRowHeight="12.75"/>
  <cols>
    <col min="1" max="1" width="36.00390625" style="115" customWidth="1"/>
    <col min="2" max="17" width="7.28125" style="0" customWidth="1"/>
    <col min="18" max="19" width="7.8515625" style="0" customWidth="1"/>
    <col min="20" max="20" width="7.8515625" style="4" customWidth="1"/>
    <col min="21" max="23" width="7.8515625" style="0" customWidth="1"/>
    <col min="24" max="24" width="7.00390625" style="0" customWidth="1"/>
    <col min="25" max="25" width="9.28125" style="0" customWidth="1"/>
    <col min="26" max="27" width="7.00390625" style="0" customWidth="1"/>
    <col min="28" max="28" width="9.28125" style="0" customWidth="1"/>
    <col min="29" max="30" width="5.57421875" style="0" customWidth="1"/>
    <col min="31" max="31" width="7.57421875" style="0" customWidth="1"/>
    <col min="32" max="33" width="4.00390625" style="0" customWidth="1"/>
    <col min="34" max="34" width="7.57421875" style="0" customWidth="1"/>
    <col min="35" max="35" width="17.00390625" style="0" customWidth="1"/>
    <col min="36" max="37" width="6.8515625" style="0" customWidth="1"/>
    <col min="38" max="38" width="7.57421875" style="0" customWidth="1"/>
    <col min="39" max="39" width="12.421875" style="0" customWidth="1"/>
    <col min="40" max="41" width="7.57421875" style="0" customWidth="1"/>
    <col min="42" max="42" width="9.28125" style="0" customWidth="1"/>
    <col min="43" max="43" width="9.57421875" style="0" customWidth="1"/>
    <col min="44" max="44" width="16.00390625" style="0" customWidth="1"/>
    <col min="45" max="46" width="10.57421875" style="0" customWidth="1"/>
    <col min="47" max="47" width="17.00390625" style="0" customWidth="1"/>
    <col min="48" max="49" width="11.421875" style="0" customWidth="1"/>
    <col min="50" max="50" width="9.57421875" style="0" customWidth="1"/>
    <col min="51" max="51" width="16.00390625" style="0" customWidth="1"/>
    <col min="52" max="52" width="10.57421875" style="0" customWidth="1"/>
  </cols>
  <sheetData>
    <row r="1" ht="12.75">
      <c r="A1" s="273" t="s">
        <v>471</v>
      </c>
    </row>
    <row r="2" spans="1:20" ht="12.75">
      <c r="A2" s="298" t="s">
        <v>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1:20" ht="12.75">
      <c r="A3" s="298" t="s">
        <v>3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4" ht="12.75">
      <c r="A4" s="273"/>
    </row>
    <row r="5" spans="1:20" ht="12.75">
      <c r="A5" s="298" t="s">
        <v>65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</row>
    <row r="6" ht="13.5" thickBot="1"/>
    <row r="7" spans="1:20" ht="12.75">
      <c r="A7" s="274"/>
      <c r="B7" s="303" t="s">
        <v>66</v>
      </c>
      <c r="C7" s="304"/>
      <c r="D7" s="304"/>
      <c r="E7" s="304"/>
      <c r="F7" s="304"/>
      <c r="G7" s="304"/>
      <c r="H7" s="305"/>
      <c r="I7" s="306" t="s">
        <v>67</v>
      </c>
      <c r="J7" s="307"/>
      <c r="K7" s="307"/>
      <c r="L7" s="307"/>
      <c r="M7" s="307"/>
      <c r="N7" s="307"/>
      <c r="O7" s="307"/>
      <c r="P7" s="307"/>
      <c r="Q7" s="308"/>
      <c r="R7" s="306" t="s">
        <v>30</v>
      </c>
      <c r="S7" s="307"/>
      <c r="T7" s="307"/>
    </row>
    <row r="8" spans="2:20" ht="12.75">
      <c r="B8" s="300" t="s">
        <v>5</v>
      </c>
      <c r="C8" s="302"/>
      <c r="D8" s="300" t="s">
        <v>26</v>
      </c>
      <c r="E8" s="301"/>
      <c r="F8" s="300" t="s">
        <v>27</v>
      </c>
      <c r="G8" s="301"/>
      <c r="H8" s="302"/>
      <c r="I8" s="300" t="s">
        <v>5</v>
      </c>
      <c r="J8" s="302"/>
      <c r="K8" s="300" t="s">
        <v>26</v>
      </c>
      <c r="L8" s="301"/>
      <c r="M8" s="300" t="s">
        <v>29</v>
      </c>
      <c r="N8" s="302"/>
      <c r="O8" s="300" t="s">
        <v>27</v>
      </c>
      <c r="P8" s="301"/>
      <c r="Q8" s="302"/>
      <c r="R8" s="49"/>
      <c r="S8" s="52"/>
      <c r="T8" s="53"/>
    </row>
    <row r="9" spans="1:20" s="56" customFormat="1" ht="12.75">
      <c r="A9" s="275" t="s">
        <v>33</v>
      </c>
      <c r="B9" s="54" t="s">
        <v>0</v>
      </c>
      <c r="C9" s="55" t="s">
        <v>1</v>
      </c>
      <c r="D9" s="54" t="s">
        <v>0</v>
      </c>
      <c r="E9" s="55" t="s">
        <v>1</v>
      </c>
      <c r="F9" s="8" t="s">
        <v>0</v>
      </c>
      <c r="G9" s="6" t="s">
        <v>1</v>
      </c>
      <c r="H9" s="48" t="s">
        <v>28</v>
      </c>
      <c r="I9" s="54" t="s">
        <v>0</v>
      </c>
      <c r="J9" s="55" t="s">
        <v>1</v>
      </c>
      <c r="K9" s="54" t="s">
        <v>0</v>
      </c>
      <c r="L9" s="55" t="s">
        <v>1</v>
      </c>
      <c r="M9" s="54" t="s">
        <v>0</v>
      </c>
      <c r="N9" s="55" t="s">
        <v>1</v>
      </c>
      <c r="O9" s="8" t="s">
        <v>0</v>
      </c>
      <c r="P9" s="6" t="s">
        <v>1</v>
      </c>
      <c r="Q9" s="48" t="s">
        <v>28</v>
      </c>
      <c r="R9" s="8" t="s">
        <v>0</v>
      </c>
      <c r="S9" s="6" t="s">
        <v>1</v>
      </c>
      <c r="T9" s="6" t="s">
        <v>28</v>
      </c>
    </row>
    <row r="10" spans="1:20" ht="12.75">
      <c r="A10" s="276" t="s">
        <v>46</v>
      </c>
      <c r="B10" s="9">
        <v>0</v>
      </c>
      <c r="C10" s="10">
        <v>0</v>
      </c>
      <c r="D10" s="9">
        <v>0</v>
      </c>
      <c r="E10" s="10">
        <v>0</v>
      </c>
      <c r="F10" s="69">
        <f aca="true" t="shared" si="0" ref="F10:F46">SUM(B10,D10)</f>
        <v>0</v>
      </c>
      <c r="G10" s="70">
        <f aca="true" t="shared" si="1" ref="G10:G46">SUM(C10,E10)</f>
        <v>0</v>
      </c>
      <c r="H10" s="70">
        <f aca="true" t="shared" si="2" ref="H10:H46">SUM(F10:G10)</f>
        <v>0</v>
      </c>
      <c r="I10" s="9">
        <v>33</v>
      </c>
      <c r="J10" s="10">
        <v>0</v>
      </c>
      <c r="K10" s="9">
        <v>22</v>
      </c>
      <c r="L10" s="10">
        <v>1</v>
      </c>
      <c r="M10" s="9">
        <v>0</v>
      </c>
      <c r="N10" s="10">
        <v>0</v>
      </c>
      <c r="O10" s="9">
        <f aca="true" t="shared" si="3" ref="O10:O46">SUM(M10,K10,I10)</f>
        <v>55</v>
      </c>
      <c r="P10" s="10">
        <f aca="true" t="shared" si="4" ref="P10:P46">SUM(N10,L10,J10)</f>
        <v>1</v>
      </c>
      <c r="Q10" s="10">
        <f aca="true" t="shared" si="5" ref="Q10:Q46">SUM(O10:P10)</f>
        <v>56</v>
      </c>
      <c r="R10" s="9">
        <f aca="true" t="shared" si="6" ref="R10:R46">SUM(O10,F10)</f>
        <v>55</v>
      </c>
      <c r="S10" s="10">
        <f aca="true" t="shared" si="7" ref="S10:T78">SUM(P10,G10)</f>
        <v>1</v>
      </c>
      <c r="T10" s="10">
        <f t="shared" si="7"/>
        <v>56</v>
      </c>
    </row>
    <row r="11" spans="1:20" ht="12.75">
      <c r="A11" s="115" t="s">
        <v>247</v>
      </c>
      <c r="B11" s="11">
        <v>0</v>
      </c>
      <c r="C11" s="12">
        <v>0</v>
      </c>
      <c r="D11" s="11">
        <v>0</v>
      </c>
      <c r="E11" s="12">
        <v>0</v>
      </c>
      <c r="F11" s="11">
        <f t="shared" si="0"/>
        <v>0</v>
      </c>
      <c r="G11" s="13">
        <f t="shared" si="1"/>
        <v>0</v>
      </c>
      <c r="H11" s="13">
        <f t="shared" si="2"/>
        <v>0</v>
      </c>
      <c r="I11" s="11">
        <v>0</v>
      </c>
      <c r="J11" s="12">
        <v>0</v>
      </c>
      <c r="K11" s="11">
        <v>0</v>
      </c>
      <c r="L11" s="12">
        <v>0</v>
      </c>
      <c r="M11" s="11">
        <v>12</v>
      </c>
      <c r="N11" s="12">
        <v>0</v>
      </c>
      <c r="O11" s="11">
        <f t="shared" si="3"/>
        <v>12</v>
      </c>
      <c r="P11" s="13">
        <f t="shared" si="4"/>
        <v>0</v>
      </c>
      <c r="Q11" s="13">
        <f t="shared" si="5"/>
        <v>12</v>
      </c>
      <c r="R11" s="11">
        <f t="shared" si="6"/>
        <v>12</v>
      </c>
      <c r="S11" s="12">
        <f t="shared" si="7"/>
        <v>0</v>
      </c>
      <c r="T11" s="13">
        <f t="shared" si="7"/>
        <v>12</v>
      </c>
    </row>
    <row r="12" spans="1:20" ht="12.75">
      <c r="A12" s="115" t="s">
        <v>248</v>
      </c>
      <c r="B12" s="11">
        <v>0</v>
      </c>
      <c r="C12" s="12">
        <v>0</v>
      </c>
      <c r="D12" s="11">
        <v>0</v>
      </c>
      <c r="E12" s="12">
        <v>0</v>
      </c>
      <c r="F12" s="11">
        <f t="shared" si="0"/>
        <v>0</v>
      </c>
      <c r="G12" s="13">
        <f t="shared" si="1"/>
        <v>0</v>
      </c>
      <c r="H12" s="13">
        <f t="shared" si="2"/>
        <v>0</v>
      </c>
      <c r="I12" s="11">
        <v>0</v>
      </c>
      <c r="J12" s="12">
        <v>0</v>
      </c>
      <c r="K12" s="11">
        <v>0</v>
      </c>
      <c r="L12" s="12">
        <v>0</v>
      </c>
      <c r="M12" s="11">
        <v>2</v>
      </c>
      <c r="N12" s="12">
        <v>2</v>
      </c>
      <c r="O12" s="11">
        <f aca="true" t="shared" si="8" ref="O12:O22">SUM(M12,K12,I12)</f>
        <v>2</v>
      </c>
      <c r="P12" s="13">
        <f aca="true" t="shared" si="9" ref="P12:P22">SUM(N12,L12,J12)</f>
        <v>2</v>
      </c>
      <c r="Q12" s="13">
        <f aca="true" t="shared" si="10" ref="Q12:Q22">SUM(O12:P12)</f>
        <v>4</v>
      </c>
      <c r="R12" s="11">
        <f aca="true" t="shared" si="11" ref="R12:R22">SUM(O12,F12)</f>
        <v>2</v>
      </c>
      <c r="S12" s="12">
        <f aca="true" t="shared" si="12" ref="S12:S22">SUM(P12,G12)</f>
        <v>2</v>
      </c>
      <c r="T12" s="13">
        <f aca="true" t="shared" si="13" ref="T12:T22">SUM(Q12,H12)</f>
        <v>4</v>
      </c>
    </row>
    <row r="13" spans="1:20" ht="12.75">
      <c r="A13" s="115" t="s">
        <v>249</v>
      </c>
      <c r="B13" s="11">
        <v>0</v>
      </c>
      <c r="C13" s="12">
        <v>0</v>
      </c>
      <c r="D13" s="11">
        <v>0</v>
      </c>
      <c r="E13" s="12">
        <v>0</v>
      </c>
      <c r="F13" s="11">
        <f aca="true" t="shared" si="14" ref="F13:F18">SUM(B13,D13)</f>
        <v>0</v>
      </c>
      <c r="G13" s="13">
        <f aca="true" t="shared" si="15" ref="G13:G18">SUM(C13,E13)</f>
        <v>0</v>
      </c>
      <c r="H13" s="13">
        <f aca="true" t="shared" si="16" ref="H13:H18">SUM(F13:G13)</f>
        <v>0</v>
      </c>
      <c r="I13" s="11">
        <v>0</v>
      </c>
      <c r="J13" s="12">
        <v>0</v>
      </c>
      <c r="K13" s="11">
        <v>0</v>
      </c>
      <c r="L13" s="12">
        <v>0</v>
      </c>
      <c r="M13" s="11">
        <v>16</v>
      </c>
      <c r="N13" s="12">
        <v>15</v>
      </c>
      <c r="O13" s="11">
        <f aca="true" t="shared" si="17" ref="O13:O18">SUM(M13,K13,I13)</f>
        <v>16</v>
      </c>
      <c r="P13" s="13">
        <f aca="true" t="shared" si="18" ref="P13:P18">SUM(N13,L13,J13)</f>
        <v>15</v>
      </c>
      <c r="Q13" s="13">
        <f aca="true" t="shared" si="19" ref="Q13:Q18">SUM(O13:P13)</f>
        <v>31</v>
      </c>
      <c r="R13" s="11">
        <f aca="true" t="shared" si="20" ref="R13:R18">SUM(O13,F13)</f>
        <v>16</v>
      </c>
      <c r="S13" s="12">
        <f aca="true" t="shared" si="21" ref="S13:S18">SUM(P13,G13)</f>
        <v>15</v>
      </c>
      <c r="T13" s="13">
        <f aca="true" t="shared" si="22" ref="T13:T18">SUM(Q13,H13)</f>
        <v>31</v>
      </c>
    </row>
    <row r="14" spans="1:20" ht="12.75">
      <c r="A14" s="115" t="s">
        <v>250</v>
      </c>
      <c r="B14" s="11">
        <v>222</v>
      </c>
      <c r="C14" s="12">
        <v>9</v>
      </c>
      <c r="D14" s="11">
        <v>198</v>
      </c>
      <c r="E14" s="12">
        <v>6</v>
      </c>
      <c r="F14" s="11">
        <f t="shared" si="14"/>
        <v>420</v>
      </c>
      <c r="G14" s="13">
        <f t="shared" si="15"/>
        <v>15</v>
      </c>
      <c r="H14" s="13">
        <f t="shared" si="16"/>
        <v>435</v>
      </c>
      <c r="I14" s="11">
        <v>0</v>
      </c>
      <c r="J14" s="12">
        <v>0</v>
      </c>
      <c r="K14" s="11">
        <v>0</v>
      </c>
      <c r="L14" s="12">
        <v>0</v>
      </c>
      <c r="M14" s="11">
        <v>0</v>
      </c>
      <c r="N14" s="12">
        <v>0</v>
      </c>
      <c r="O14" s="11">
        <f t="shared" si="17"/>
        <v>0</v>
      </c>
      <c r="P14" s="13">
        <f t="shared" si="18"/>
        <v>0</v>
      </c>
      <c r="Q14" s="13">
        <f t="shared" si="19"/>
        <v>0</v>
      </c>
      <c r="R14" s="11">
        <f t="shared" si="20"/>
        <v>420</v>
      </c>
      <c r="S14" s="12">
        <f t="shared" si="21"/>
        <v>15</v>
      </c>
      <c r="T14" s="13">
        <f t="shared" si="22"/>
        <v>435</v>
      </c>
    </row>
    <row r="15" spans="1:20" ht="12.75">
      <c r="A15" s="115" t="s">
        <v>254</v>
      </c>
      <c r="B15" s="11">
        <v>0</v>
      </c>
      <c r="C15" s="12">
        <v>0</v>
      </c>
      <c r="D15" s="11">
        <v>0</v>
      </c>
      <c r="E15" s="12">
        <v>0</v>
      </c>
      <c r="F15" s="11">
        <f t="shared" si="14"/>
        <v>0</v>
      </c>
      <c r="G15" s="13">
        <f t="shared" si="15"/>
        <v>0</v>
      </c>
      <c r="H15" s="13">
        <f t="shared" si="16"/>
        <v>0</v>
      </c>
      <c r="I15" s="11">
        <v>0</v>
      </c>
      <c r="J15" s="12">
        <v>0</v>
      </c>
      <c r="K15" s="11">
        <v>0</v>
      </c>
      <c r="L15" s="12">
        <v>0</v>
      </c>
      <c r="M15" s="11">
        <v>6</v>
      </c>
      <c r="N15" s="12">
        <v>0</v>
      </c>
      <c r="O15" s="11">
        <f t="shared" si="17"/>
        <v>6</v>
      </c>
      <c r="P15" s="13">
        <f t="shared" si="18"/>
        <v>0</v>
      </c>
      <c r="Q15" s="13">
        <f t="shared" si="19"/>
        <v>6</v>
      </c>
      <c r="R15" s="11">
        <f t="shared" si="20"/>
        <v>6</v>
      </c>
      <c r="S15" s="12">
        <f t="shared" si="21"/>
        <v>0</v>
      </c>
      <c r="T15" s="13">
        <f t="shared" si="22"/>
        <v>6</v>
      </c>
    </row>
    <row r="16" spans="1:20" ht="12.75">
      <c r="A16" s="115" t="s">
        <v>256</v>
      </c>
      <c r="B16" s="11">
        <v>0</v>
      </c>
      <c r="C16" s="12">
        <v>0</v>
      </c>
      <c r="D16" s="11">
        <v>0</v>
      </c>
      <c r="E16" s="12">
        <v>0</v>
      </c>
      <c r="F16" s="11">
        <f t="shared" si="14"/>
        <v>0</v>
      </c>
      <c r="G16" s="13">
        <f t="shared" si="15"/>
        <v>0</v>
      </c>
      <c r="H16" s="13">
        <f t="shared" si="16"/>
        <v>0</v>
      </c>
      <c r="I16" s="11">
        <v>0</v>
      </c>
      <c r="J16" s="12">
        <v>0</v>
      </c>
      <c r="K16" s="11">
        <v>0</v>
      </c>
      <c r="L16" s="12">
        <v>0</v>
      </c>
      <c r="M16" s="11">
        <v>1</v>
      </c>
      <c r="N16" s="12">
        <v>7</v>
      </c>
      <c r="O16" s="11">
        <f t="shared" si="17"/>
        <v>1</v>
      </c>
      <c r="P16" s="13">
        <f t="shared" si="18"/>
        <v>7</v>
      </c>
      <c r="Q16" s="13">
        <f t="shared" si="19"/>
        <v>8</v>
      </c>
      <c r="R16" s="11">
        <f t="shared" si="20"/>
        <v>1</v>
      </c>
      <c r="S16" s="12">
        <f t="shared" si="21"/>
        <v>7</v>
      </c>
      <c r="T16" s="13">
        <f t="shared" si="22"/>
        <v>8</v>
      </c>
    </row>
    <row r="17" spans="1:20" ht="12.75">
      <c r="A17" s="115" t="s">
        <v>11</v>
      </c>
      <c r="B17" s="11">
        <v>38</v>
      </c>
      <c r="C17" s="12">
        <v>0</v>
      </c>
      <c r="D17" s="11">
        <v>30</v>
      </c>
      <c r="E17" s="12">
        <v>0</v>
      </c>
      <c r="F17" s="11">
        <f t="shared" si="14"/>
        <v>68</v>
      </c>
      <c r="G17" s="13">
        <f t="shared" si="15"/>
        <v>0</v>
      </c>
      <c r="H17" s="13">
        <f t="shared" si="16"/>
        <v>68</v>
      </c>
      <c r="I17" s="11">
        <v>0</v>
      </c>
      <c r="J17" s="12">
        <v>0</v>
      </c>
      <c r="K17" s="11">
        <v>0</v>
      </c>
      <c r="L17" s="12">
        <v>0</v>
      </c>
      <c r="M17" s="11">
        <v>0</v>
      </c>
      <c r="N17" s="12">
        <v>0</v>
      </c>
      <c r="O17" s="11">
        <f t="shared" si="17"/>
        <v>0</v>
      </c>
      <c r="P17" s="13">
        <f t="shared" si="18"/>
        <v>0</v>
      </c>
      <c r="Q17" s="13">
        <f t="shared" si="19"/>
        <v>0</v>
      </c>
      <c r="R17" s="11">
        <f t="shared" si="20"/>
        <v>68</v>
      </c>
      <c r="S17" s="12">
        <f t="shared" si="21"/>
        <v>0</v>
      </c>
      <c r="T17" s="13">
        <f t="shared" si="22"/>
        <v>68</v>
      </c>
    </row>
    <row r="18" spans="1:20" ht="14.25" customHeight="1">
      <c r="A18" s="115" t="s">
        <v>258</v>
      </c>
      <c r="B18" s="11">
        <v>0</v>
      </c>
      <c r="C18" s="12">
        <v>0</v>
      </c>
      <c r="D18" s="11">
        <v>0</v>
      </c>
      <c r="E18" s="12">
        <v>0</v>
      </c>
      <c r="F18" s="11">
        <f t="shared" si="14"/>
        <v>0</v>
      </c>
      <c r="G18" s="13">
        <f t="shared" si="15"/>
        <v>0</v>
      </c>
      <c r="H18" s="13">
        <f t="shared" si="16"/>
        <v>0</v>
      </c>
      <c r="I18" s="11">
        <v>0</v>
      </c>
      <c r="J18" s="12">
        <v>0</v>
      </c>
      <c r="K18" s="11">
        <v>0</v>
      </c>
      <c r="L18" s="12">
        <v>0</v>
      </c>
      <c r="M18" s="11">
        <v>3</v>
      </c>
      <c r="N18" s="12">
        <v>0</v>
      </c>
      <c r="O18" s="11">
        <f t="shared" si="17"/>
        <v>3</v>
      </c>
      <c r="P18" s="13">
        <f t="shared" si="18"/>
        <v>0</v>
      </c>
      <c r="Q18" s="13">
        <f t="shared" si="19"/>
        <v>3</v>
      </c>
      <c r="R18" s="11">
        <f t="shared" si="20"/>
        <v>3</v>
      </c>
      <c r="S18" s="12">
        <f t="shared" si="21"/>
        <v>0</v>
      </c>
      <c r="T18" s="13">
        <f t="shared" si="22"/>
        <v>3</v>
      </c>
    </row>
    <row r="19" spans="1:20" ht="14.25" customHeight="1">
      <c r="A19" s="115" t="s">
        <v>260</v>
      </c>
      <c r="B19" s="11">
        <v>11</v>
      </c>
      <c r="C19" s="12">
        <v>14</v>
      </c>
      <c r="D19" s="11">
        <v>17</v>
      </c>
      <c r="E19" s="12">
        <v>15</v>
      </c>
      <c r="F19" s="11">
        <f>SUM(B19,D19)</f>
        <v>28</v>
      </c>
      <c r="G19" s="13">
        <f>SUM(C19,E19)</f>
        <v>29</v>
      </c>
      <c r="H19" s="13">
        <f>SUM(F19:G19)</f>
        <v>57</v>
      </c>
      <c r="I19" s="11">
        <v>0</v>
      </c>
      <c r="J19" s="12">
        <v>0</v>
      </c>
      <c r="K19" s="11">
        <v>0</v>
      </c>
      <c r="L19" s="12">
        <v>0</v>
      </c>
      <c r="M19" s="11">
        <v>0</v>
      </c>
      <c r="N19" s="12">
        <v>0</v>
      </c>
      <c r="O19" s="11">
        <f t="shared" si="8"/>
        <v>0</v>
      </c>
      <c r="P19" s="13">
        <f t="shared" si="9"/>
        <v>0</v>
      </c>
      <c r="Q19" s="13">
        <f t="shared" si="10"/>
        <v>0</v>
      </c>
      <c r="R19" s="11">
        <f t="shared" si="11"/>
        <v>28</v>
      </c>
      <c r="S19" s="12">
        <f t="shared" si="12"/>
        <v>29</v>
      </c>
      <c r="T19" s="13">
        <f t="shared" si="13"/>
        <v>57</v>
      </c>
    </row>
    <row r="20" spans="1:20" ht="14.25" customHeight="1">
      <c r="A20" s="115" t="s">
        <v>261</v>
      </c>
      <c r="B20" s="11">
        <v>0</v>
      </c>
      <c r="C20" s="12">
        <v>0</v>
      </c>
      <c r="D20" s="11">
        <v>0</v>
      </c>
      <c r="E20" s="12">
        <v>0</v>
      </c>
      <c r="F20" s="11">
        <f>SUM(B20,D20)</f>
        <v>0</v>
      </c>
      <c r="G20" s="13">
        <f>SUM(C20,E20)</f>
        <v>0</v>
      </c>
      <c r="H20" s="13">
        <f>SUM(F20:G20)</f>
        <v>0</v>
      </c>
      <c r="I20" s="11">
        <v>22</v>
      </c>
      <c r="J20" s="12">
        <v>8</v>
      </c>
      <c r="K20" s="11">
        <v>11</v>
      </c>
      <c r="L20" s="12">
        <v>13</v>
      </c>
      <c r="M20" s="11">
        <v>0</v>
      </c>
      <c r="N20" s="12">
        <v>0</v>
      </c>
      <c r="O20" s="11">
        <f t="shared" si="8"/>
        <v>33</v>
      </c>
      <c r="P20" s="13">
        <f t="shared" si="9"/>
        <v>21</v>
      </c>
      <c r="Q20" s="13">
        <f t="shared" si="10"/>
        <v>54</v>
      </c>
      <c r="R20" s="11">
        <f t="shared" si="11"/>
        <v>33</v>
      </c>
      <c r="S20" s="12">
        <f t="shared" si="12"/>
        <v>21</v>
      </c>
      <c r="T20" s="13">
        <f t="shared" si="13"/>
        <v>54</v>
      </c>
    </row>
    <row r="21" spans="1:20" ht="12.75">
      <c r="A21" s="115" t="s">
        <v>262</v>
      </c>
      <c r="B21" s="11">
        <v>0</v>
      </c>
      <c r="C21" s="12">
        <v>0</v>
      </c>
      <c r="D21" s="11">
        <v>0</v>
      </c>
      <c r="E21" s="12">
        <v>0</v>
      </c>
      <c r="F21" s="11">
        <f t="shared" si="0"/>
        <v>0</v>
      </c>
      <c r="G21" s="13">
        <f t="shared" si="1"/>
        <v>0</v>
      </c>
      <c r="H21" s="13">
        <f t="shared" si="2"/>
        <v>0</v>
      </c>
      <c r="I21" s="11">
        <v>24</v>
      </c>
      <c r="J21" s="12">
        <v>0</v>
      </c>
      <c r="K21" s="11">
        <v>12</v>
      </c>
      <c r="L21" s="12">
        <v>0</v>
      </c>
      <c r="M21" s="11">
        <v>0</v>
      </c>
      <c r="N21" s="12">
        <v>0</v>
      </c>
      <c r="O21" s="11">
        <f t="shared" si="8"/>
        <v>36</v>
      </c>
      <c r="P21" s="13">
        <f t="shared" si="9"/>
        <v>0</v>
      </c>
      <c r="Q21" s="13">
        <f t="shared" si="10"/>
        <v>36</v>
      </c>
      <c r="R21" s="11">
        <f t="shared" si="11"/>
        <v>36</v>
      </c>
      <c r="S21" s="12">
        <f t="shared" si="12"/>
        <v>0</v>
      </c>
      <c r="T21" s="13">
        <f t="shared" si="13"/>
        <v>36</v>
      </c>
    </row>
    <row r="22" spans="1:20" ht="12.75">
      <c r="A22" s="115" t="s">
        <v>263</v>
      </c>
      <c r="B22" s="11">
        <v>0</v>
      </c>
      <c r="C22" s="12">
        <v>0</v>
      </c>
      <c r="D22" s="11">
        <v>0</v>
      </c>
      <c r="E22" s="12">
        <v>0</v>
      </c>
      <c r="F22" s="11">
        <f t="shared" si="0"/>
        <v>0</v>
      </c>
      <c r="G22" s="13">
        <f t="shared" si="1"/>
        <v>0</v>
      </c>
      <c r="H22" s="13">
        <f t="shared" si="2"/>
        <v>0</v>
      </c>
      <c r="I22" s="11">
        <v>0</v>
      </c>
      <c r="J22" s="12">
        <v>0</v>
      </c>
      <c r="K22" s="11">
        <v>0</v>
      </c>
      <c r="L22" s="12">
        <v>0</v>
      </c>
      <c r="M22" s="11">
        <v>1</v>
      </c>
      <c r="N22" s="12">
        <v>0</v>
      </c>
      <c r="O22" s="11">
        <f t="shared" si="8"/>
        <v>1</v>
      </c>
      <c r="P22" s="13">
        <f t="shared" si="9"/>
        <v>0</v>
      </c>
      <c r="Q22" s="13">
        <f t="shared" si="10"/>
        <v>1</v>
      </c>
      <c r="R22" s="11">
        <f t="shared" si="11"/>
        <v>1</v>
      </c>
      <c r="S22" s="12">
        <f t="shared" si="12"/>
        <v>0</v>
      </c>
      <c r="T22" s="13">
        <f t="shared" si="13"/>
        <v>1</v>
      </c>
    </row>
    <row r="23" spans="1:20" ht="26.25">
      <c r="A23" s="280" t="s">
        <v>583</v>
      </c>
      <c r="B23" s="11">
        <v>0</v>
      </c>
      <c r="C23" s="12">
        <v>0</v>
      </c>
      <c r="D23" s="11">
        <v>0</v>
      </c>
      <c r="E23" s="12">
        <v>0</v>
      </c>
      <c r="F23" s="11">
        <f t="shared" si="0"/>
        <v>0</v>
      </c>
      <c r="G23" s="13">
        <f t="shared" si="1"/>
        <v>0</v>
      </c>
      <c r="H23" s="13">
        <f t="shared" si="2"/>
        <v>0</v>
      </c>
      <c r="I23" s="11">
        <v>51</v>
      </c>
      <c r="J23" s="12">
        <v>0</v>
      </c>
      <c r="K23" s="11">
        <v>30</v>
      </c>
      <c r="L23" s="12">
        <v>0</v>
      </c>
      <c r="M23" s="11">
        <v>0</v>
      </c>
      <c r="N23" s="12">
        <v>0</v>
      </c>
      <c r="O23" s="11">
        <f t="shared" si="3"/>
        <v>81</v>
      </c>
      <c r="P23" s="13">
        <f t="shared" si="4"/>
        <v>0</v>
      </c>
      <c r="Q23" s="13">
        <f t="shared" si="5"/>
        <v>81</v>
      </c>
      <c r="R23" s="11">
        <f t="shared" si="6"/>
        <v>81</v>
      </c>
      <c r="S23" s="12">
        <f t="shared" si="7"/>
        <v>0</v>
      </c>
      <c r="T23" s="13">
        <f t="shared" si="7"/>
        <v>81</v>
      </c>
    </row>
    <row r="24" spans="1:20" ht="12.75">
      <c r="A24" s="115" t="s">
        <v>264</v>
      </c>
      <c r="B24" s="11">
        <v>0</v>
      </c>
      <c r="C24" s="12">
        <v>0</v>
      </c>
      <c r="D24" s="11">
        <v>0</v>
      </c>
      <c r="E24" s="12">
        <v>0</v>
      </c>
      <c r="F24" s="11">
        <f t="shared" si="0"/>
        <v>0</v>
      </c>
      <c r="G24" s="13">
        <f t="shared" si="1"/>
        <v>0</v>
      </c>
      <c r="H24" s="13">
        <f t="shared" si="2"/>
        <v>0</v>
      </c>
      <c r="I24" s="11">
        <v>0</v>
      </c>
      <c r="J24" s="12">
        <v>0</v>
      </c>
      <c r="K24" s="11">
        <v>0</v>
      </c>
      <c r="L24" s="12">
        <v>0</v>
      </c>
      <c r="M24" s="11">
        <v>21</v>
      </c>
      <c r="N24" s="12">
        <v>2</v>
      </c>
      <c r="O24" s="11">
        <f t="shared" si="3"/>
        <v>21</v>
      </c>
      <c r="P24" s="13">
        <f t="shared" si="4"/>
        <v>2</v>
      </c>
      <c r="Q24" s="13">
        <f t="shared" si="5"/>
        <v>23</v>
      </c>
      <c r="R24" s="11">
        <f t="shared" si="6"/>
        <v>21</v>
      </c>
      <c r="S24" s="12">
        <f t="shared" si="7"/>
        <v>2</v>
      </c>
      <c r="T24" s="13">
        <f t="shared" si="7"/>
        <v>23</v>
      </c>
    </row>
    <row r="25" spans="1:20" ht="12.75">
      <c r="A25" s="115" t="s">
        <v>442</v>
      </c>
      <c r="B25" s="11">
        <v>0</v>
      </c>
      <c r="C25" s="12">
        <v>0</v>
      </c>
      <c r="D25" s="11">
        <v>0</v>
      </c>
      <c r="E25" s="12">
        <v>0</v>
      </c>
      <c r="F25" s="11">
        <f t="shared" si="0"/>
        <v>0</v>
      </c>
      <c r="G25" s="13">
        <f t="shared" si="1"/>
        <v>0</v>
      </c>
      <c r="H25" s="13">
        <f t="shared" si="2"/>
        <v>0</v>
      </c>
      <c r="I25" s="11">
        <v>1</v>
      </c>
      <c r="J25" s="12">
        <v>0</v>
      </c>
      <c r="K25" s="11">
        <v>2</v>
      </c>
      <c r="L25" s="12">
        <v>2</v>
      </c>
      <c r="M25" s="11">
        <v>0</v>
      </c>
      <c r="N25" s="12">
        <v>0</v>
      </c>
      <c r="O25" s="11">
        <f t="shared" si="3"/>
        <v>3</v>
      </c>
      <c r="P25" s="13">
        <f t="shared" si="4"/>
        <v>2</v>
      </c>
      <c r="Q25" s="13">
        <f t="shared" si="5"/>
        <v>5</v>
      </c>
      <c r="R25" s="11">
        <f t="shared" si="6"/>
        <v>3</v>
      </c>
      <c r="S25" s="12">
        <f t="shared" si="7"/>
        <v>2</v>
      </c>
      <c r="T25" s="13">
        <f t="shared" si="7"/>
        <v>5</v>
      </c>
    </row>
    <row r="26" spans="1:20" ht="12.75">
      <c r="A26" s="192" t="s">
        <v>270</v>
      </c>
      <c r="B26" s="11">
        <v>0</v>
      </c>
      <c r="C26" s="12">
        <v>0</v>
      </c>
      <c r="D26" s="11">
        <v>0</v>
      </c>
      <c r="E26" s="12">
        <v>0</v>
      </c>
      <c r="F26" s="11">
        <f t="shared" si="0"/>
        <v>0</v>
      </c>
      <c r="G26" s="13">
        <f t="shared" si="1"/>
        <v>0</v>
      </c>
      <c r="H26" s="13">
        <f t="shared" si="2"/>
        <v>0</v>
      </c>
      <c r="I26" s="11">
        <v>13</v>
      </c>
      <c r="J26" s="12">
        <v>30</v>
      </c>
      <c r="K26" s="11">
        <v>12</v>
      </c>
      <c r="L26" s="12">
        <v>26</v>
      </c>
      <c r="M26" s="11">
        <v>0</v>
      </c>
      <c r="N26" s="12">
        <v>0</v>
      </c>
      <c r="O26" s="11">
        <f t="shared" si="3"/>
        <v>25</v>
      </c>
      <c r="P26" s="13">
        <f t="shared" si="4"/>
        <v>56</v>
      </c>
      <c r="Q26" s="13">
        <f t="shared" si="5"/>
        <v>81</v>
      </c>
      <c r="R26" s="11">
        <f t="shared" si="6"/>
        <v>25</v>
      </c>
      <c r="S26" s="12">
        <f t="shared" si="7"/>
        <v>56</v>
      </c>
      <c r="T26" s="13">
        <f t="shared" si="7"/>
        <v>81</v>
      </c>
    </row>
    <row r="27" spans="1:20" ht="12.75">
      <c r="A27" s="192" t="s">
        <v>276</v>
      </c>
      <c r="B27" s="11">
        <v>84</v>
      </c>
      <c r="C27" s="12">
        <v>1</v>
      </c>
      <c r="D27" s="11">
        <v>71</v>
      </c>
      <c r="E27" s="12">
        <v>0</v>
      </c>
      <c r="F27" s="11">
        <f t="shared" si="0"/>
        <v>155</v>
      </c>
      <c r="G27" s="13">
        <f t="shared" si="1"/>
        <v>1</v>
      </c>
      <c r="H27" s="13">
        <f t="shared" si="2"/>
        <v>156</v>
      </c>
      <c r="I27" s="11">
        <v>73</v>
      </c>
      <c r="J27" s="12">
        <v>0</v>
      </c>
      <c r="K27" s="11">
        <v>79</v>
      </c>
      <c r="L27" s="12">
        <v>0</v>
      </c>
      <c r="M27" s="11">
        <v>0</v>
      </c>
      <c r="N27" s="12">
        <v>0</v>
      </c>
      <c r="O27" s="11">
        <f t="shared" si="3"/>
        <v>152</v>
      </c>
      <c r="P27" s="13">
        <f t="shared" si="4"/>
        <v>0</v>
      </c>
      <c r="Q27" s="13">
        <f t="shared" si="5"/>
        <v>152</v>
      </c>
      <c r="R27" s="11">
        <f t="shared" si="6"/>
        <v>307</v>
      </c>
      <c r="S27" s="12">
        <f t="shared" si="7"/>
        <v>1</v>
      </c>
      <c r="T27" s="13">
        <f t="shared" si="7"/>
        <v>308</v>
      </c>
    </row>
    <row r="28" spans="1:20" ht="12.75">
      <c r="A28" s="192" t="s">
        <v>443</v>
      </c>
      <c r="B28" s="11">
        <v>0</v>
      </c>
      <c r="C28" s="12">
        <v>0</v>
      </c>
      <c r="D28" s="11">
        <v>0</v>
      </c>
      <c r="E28" s="12">
        <v>0</v>
      </c>
      <c r="F28" s="11">
        <f t="shared" si="0"/>
        <v>0</v>
      </c>
      <c r="G28" s="13">
        <f t="shared" si="1"/>
        <v>0</v>
      </c>
      <c r="H28" s="13">
        <f t="shared" si="2"/>
        <v>0</v>
      </c>
      <c r="I28" s="11">
        <v>0</v>
      </c>
      <c r="J28" s="12">
        <v>0</v>
      </c>
      <c r="K28" s="11">
        <v>0</v>
      </c>
      <c r="L28" s="12">
        <v>0</v>
      </c>
      <c r="M28" s="11">
        <v>8</v>
      </c>
      <c r="N28" s="12">
        <v>0</v>
      </c>
      <c r="O28" s="11">
        <f t="shared" si="3"/>
        <v>8</v>
      </c>
      <c r="P28" s="13">
        <f t="shared" si="4"/>
        <v>0</v>
      </c>
      <c r="Q28" s="13">
        <f t="shared" si="5"/>
        <v>8</v>
      </c>
      <c r="R28" s="11">
        <f t="shared" si="6"/>
        <v>8</v>
      </c>
      <c r="S28" s="12">
        <f t="shared" si="7"/>
        <v>0</v>
      </c>
      <c r="T28" s="13">
        <f t="shared" si="7"/>
        <v>8</v>
      </c>
    </row>
    <row r="29" spans="1:20" ht="12.75">
      <c r="A29" s="115" t="s">
        <v>547</v>
      </c>
      <c r="B29" s="11">
        <v>0</v>
      </c>
      <c r="C29" s="12">
        <v>0</v>
      </c>
      <c r="D29" s="11">
        <v>0</v>
      </c>
      <c r="E29" s="12">
        <v>0</v>
      </c>
      <c r="F29" s="11">
        <f t="shared" si="0"/>
        <v>0</v>
      </c>
      <c r="G29" s="13">
        <f t="shared" si="1"/>
        <v>0</v>
      </c>
      <c r="H29" s="13">
        <f t="shared" si="2"/>
        <v>0</v>
      </c>
      <c r="I29" s="11">
        <v>0</v>
      </c>
      <c r="J29" s="12">
        <v>0</v>
      </c>
      <c r="K29" s="11">
        <v>0</v>
      </c>
      <c r="L29" s="12">
        <v>0</v>
      </c>
      <c r="M29" s="11">
        <v>0</v>
      </c>
      <c r="N29" s="12">
        <v>1</v>
      </c>
      <c r="O29" s="11">
        <f t="shared" si="3"/>
        <v>0</v>
      </c>
      <c r="P29" s="13">
        <f t="shared" si="4"/>
        <v>1</v>
      </c>
      <c r="Q29" s="13">
        <f t="shared" si="5"/>
        <v>1</v>
      </c>
      <c r="R29" s="11">
        <f t="shared" si="6"/>
        <v>0</v>
      </c>
      <c r="S29" s="12">
        <f t="shared" si="7"/>
        <v>1</v>
      </c>
      <c r="T29" s="13">
        <f t="shared" si="7"/>
        <v>1</v>
      </c>
    </row>
    <row r="30" spans="1:20" ht="12.75">
      <c r="A30" s="115" t="s">
        <v>278</v>
      </c>
      <c r="B30" s="11">
        <v>0</v>
      </c>
      <c r="C30" s="12">
        <v>0</v>
      </c>
      <c r="D30" s="11">
        <v>0</v>
      </c>
      <c r="E30" s="12">
        <v>0</v>
      </c>
      <c r="F30" s="11">
        <f t="shared" si="0"/>
        <v>0</v>
      </c>
      <c r="G30" s="13">
        <f t="shared" si="1"/>
        <v>0</v>
      </c>
      <c r="H30" s="13">
        <f t="shared" si="2"/>
        <v>0</v>
      </c>
      <c r="I30" s="11">
        <v>0</v>
      </c>
      <c r="J30" s="12">
        <v>0</v>
      </c>
      <c r="K30" s="11">
        <v>0</v>
      </c>
      <c r="L30" s="12">
        <v>0</v>
      </c>
      <c r="M30" s="11">
        <v>20</v>
      </c>
      <c r="N30" s="12">
        <v>1</v>
      </c>
      <c r="O30" s="11">
        <f t="shared" si="3"/>
        <v>20</v>
      </c>
      <c r="P30" s="13">
        <f t="shared" si="4"/>
        <v>1</v>
      </c>
      <c r="Q30" s="13">
        <f t="shared" si="5"/>
        <v>21</v>
      </c>
      <c r="R30" s="11">
        <f t="shared" si="6"/>
        <v>20</v>
      </c>
      <c r="S30" s="12">
        <f t="shared" si="7"/>
        <v>1</v>
      </c>
      <c r="T30" s="13">
        <f t="shared" si="7"/>
        <v>21</v>
      </c>
    </row>
    <row r="31" spans="1:20" ht="12.75">
      <c r="A31" s="192" t="s">
        <v>381</v>
      </c>
      <c r="B31" s="11">
        <v>0</v>
      </c>
      <c r="C31" s="12">
        <v>0</v>
      </c>
      <c r="D31" s="11">
        <v>0</v>
      </c>
      <c r="E31" s="12">
        <v>0</v>
      </c>
      <c r="F31" s="11">
        <f t="shared" si="0"/>
        <v>0</v>
      </c>
      <c r="G31" s="13">
        <f t="shared" si="1"/>
        <v>0</v>
      </c>
      <c r="H31" s="13">
        <f t="shared" si="2"/>
        <v>0</v>
      </c>
      <c r="I31" s="11">
        <v>0</v>
      </c>
      <c r="J31" s="12">
        <v>0</v>
      </c>
      <c r="K31" s="11">
        <v>0</v>
      </c>
      <c r="L31" s="12">
        <v>0</v>
      </c>
      <c r="M31" s="11">
        <v>1</v>
      </c>
      <c r="N31" s="12">
        <v>5</v>
      </c>
      <c r="O31" s="11">
        <f t="shared" si="3"/>
        <v>1</v>
      </c>
      <c r="P31" s="13">
        <f t="shared" si="4"/>
        <v>5</v>
      </c>
      <c r="Q31" s="13">
        <f t="shared" si="5"/>
        <v>6</v>
      </c>
      <c r="R31" s="11">
        <f t="shared" si="6"/>
        <v>1</v>
      </c>
      <c r="S31" s="12">
        <f t="shared" si="7"/>
        <v>5</v>
      </c>
      <c r="T31" s="13">
        <f t="shared" si="7"/>
        <v>6</v>
      </c>
    </row>
    <row r="32" spans="1:20" ht="12.75">
      <c r="A32" s="115" t="s">
        <v>280</v>
      </c>
      <c r="B32" s="11">
        <v>0</v>
      </c>
      <c r="C32" s="12">
        <v>0</v>
      </c>
      <c r="D32" s="11">
        <v>0</v>
      </c>
      <c r="E32" s="12">
        <v>0</v>
      </c>
      <c r="F32" s="11">
        <f t="shared" si="0"/>
        <v>0</v>
      </c>
      <c r="G32" s="13">
        <f t="shared" si="1"/>
        <v>0</v>
      </c>
      <c r="H32" s="13">
        <f t="shared" si="2"/>
        <v>0</v>
      </c>
      <c r="I32" s="11">
        <v>0</v>
      </c>
      <c r="J32" s="12">
        <v>0</v>
      </c>
      <c r="K32" s="11">
        <v>0</v>
      </c>
      <c r="L32" s="12">
        <v>0</v>
      </c>
      <c r="M32" s="11">
        <v>7</v>
      </c>
      <c r="N32" s="12">
        <v>18</v>
      </c>
      <c r="O32" s="11">
        <f t="shared" si="3"/>
        <v>7</v>
      </c>
      <c r="P32" s="13">
        <f t="shared" si="4"/>
        <v>18</v>
      </c>
      <c r="Q32" s="13">
        <f t="shared" si="5"/>
        <v>25</v>
      </c>
      <c r="R32" s="11">
        <f t="shared" si="6"/>
        <v>7</v>
      </c>
      <c r="S32" s="12">
        <f t="shared" si="7"/>
        <v>18</v>
      </c>
      <c r="T32" s="13">
        <f t="shared" si="7"/>
        <v>25</v>
      </c>
    </row>
    <row r="33" spans="1:20" ht="12.75">
      <c r="A33" s="115" t="s">
        <v>444</v>
      </c>
      <c r="B33" s="11">
        <v>0</v>
      </c>
      <c r="C33" s="12">
        <v>0</v>
      </c>
      <c r="D33" s="11">
        <v>0</v>
      </c>
      <c r="E33" s="12">
        <v>0</v>
      </c>
      <c r="F33" s="11">
        <f t="shared" si="0"/>
        <v>0</v>
      </c>
      <c r="G33" s="13">
        <f t="shared" si="1"/>
        <v>0</v>
      </c>
      <c r="H33" s="13">
        <f t="shared" si="2"/>
        <v>0</v>
      </c>
      <c r="I33" s="11">
        <v>6</v>
      </c>
      <c r="J33" s="12">
        <v>0</v>
      </c>
      <c r="K33" s="11">
        <v>17</v>
      </c>
      <c r="L33" s="12">
        <v>0</v>
      </c>
      <c r="M33" s="11">
        <v>0</v>
      </c>
      <c r="N33" s="12">
        <v>0</v>
      </c>
      <c r="O33" s="11">
        <f t="shared" si="3"/>
        <v>23</v>
      </c>
      <c r="P33" s="13">
        <f t="shared" si="4"/>
        <v>0</v>
      </c>
      <c r="Q33" s="13">
        <f t="shared" si="5"/>
        <v>23</v>
      </c>
      <c r="R33" s="11">
        <f t="shared" si="6"/>
        <v>23</v>
      </c>
      <c r="S33" s="12">
        <f t="shared" si="7"/>
        <v>0</v>
      </c>
      <c r="T33" s="13">
        <f t="shared" si="7"/>
        <v>23</v>
      </c>
    </row>
    <row r="34" spans="1:20" ht="12.75">
      <c r="A34" s="115" t="s">
        <v>283</v>
      </c>
      <c r="B34" s="11">
        <v>0</v>
      </c>
      <c r="C34" s="12">
        <v>0</v>
      </c>
      <c r="D34" s="11">
        <v>0</v>
      </c>
      <c r="E34" s="12">
        <v>0</v>
      </c>
      <c r="F34" s="11">
        <f t="shared" si="0"/>
        <v>0</v>
      </c>
      <c r="G34" s="13">
        <f t="shared" si="1"/>
        <v>0</v>
      </c>
      <c r="H34" s="13">
        <f t="shared" si="2"/>
        <v>0</v>
      </c>
      <c r="I34" s="11">
        <v>2</v>
      </c>
      <c r="J34" s="12">
        <v>4</v>
      </c>
      <c r="K34" s="11">
        <v>0</v>
      </c>
      <c r="L34" s="12">
        <v>3</v>
      </c>
      <c r="M34" s="11">
        <v>0</v>
      </c>
      <c r="N34" s="12">
        <v>0</v>
      </c>
      <c r="O34" s="11">
        <f t="shared" si="3"/>
        <v>2</v>
      </c>
      <c r="P34" s="13">
        <f t="shared" si="4"/>
        <v>7</v>
      </c>
      <c r="Q34" s="13">
        <f t="shared" si="5"/>
        <v>9</v>
      </c>
      <c r="R34" s="11">
        <f t="shared" si="6"/>
        <v>2</v>
      </c>
      <c r="S34" s="12">
        <f t="shared" si="7"/>
        <v>7</v>
      </c>
      <c r="T34" s="13">
        <f t="shared" si="7"/>
        <v>9</v>
      </c>
    </row>
    <row r="35" spans="1:20" ht="12.75">
      <c r="A35" s="115" t="s">
        <v>461</v>
      </c>
      <c r="B35" s="11">
        <v>0</v>
      </c>
      <c r="C35" s="12">
        <v>0</v>
      </c>
      <c r="D35" s="11">
        <v>0</v>
      </c>
      <c r="E35" s="12">
        <v>0</v>
      </c>
      <c r="F35" s="11">
        <f t="shared" si="0"/>
        <v>0</v>
      </c>
      <c r="G35" s="13">
        <f t="shared" si="1"/>
        <v>0</v>
      </c>
      <c r="H35" s="13">
        <f t="shared" si="2"/>
        <v>0</v>
      </c>
      <c r="I35" s="11">
        <v>1</v>
      </c>
      <c r="J35" s="12">
        <v>0</v>
      </c>
      <c r="K35" s="11">
        <v>0</v>
      </c>
      <c r="L35" s="12">
        <v>3</v>
      </c>
      <c r="M35" s="11">
        <v>0</v>
      </c>
      <c r="N35" s="12">
        <v>0</v>
      </c>
      <c r="O35" s="11">
        <f t="shared" si="3"/>
        <v>1</v>
      </c>
      <c r="P35" s="13">
        <f t="shared" si="4"/>
        <v>3</v>
      </c>
      <c r="Q35" s="13">
        <f t="shared" si="5"/>
        <v>4</v>
      </c>
      <c r="R35" s="11">
        <f t="shared" si="6"/>
        <v>1</v>
      </c>
      <c r="S35" s="12">
        <f t="shared" si="7"/>
        <v>3</v>
      </c>
      <c r="T35" s="13">
        <f t="shared" si="7"/>
        <v>4</v>
      </c>
    </row>
    <row r="36" spans="1:20" ht="12.75">
      <c r="A36" s="115" t="s">
        <v>462</v>
      </c>
      <c r="B36" s="11">
        <v>0</v>
      </c>
      <c r="C36" s="12">
        <v>0</v>
      </c>
      <c r="D36" s="11">
        <v>0</v>
      </c>
      <c r="E36" s="12">
        <v>0</v>
      </c>
      <c r="F36" s="11">
        <f t="shared" si="0"/>
        <v>0</v>
      </c>
      <c r="G36" s="13">
        <f t="shared" si="1"/>
        <v>0</v>
      </c>
      <c r="H36" s="13">
        <f t="shared" si="2"/>
        <v>0</v>
      </c>
      <c r="I36" s="11">
        <v>0</v>
      </c>
      <c r="J36" s="12">
        <v>0</v>
      </c>
      <c r="K36" s="11">
        <v>0</v>
      </c>
      <c r="L36" s="12">
        <v>0</v>
      </c>
      <c r="M36" s="11">
        <v>1</v>
      </c>
      <c r="N36" s="12">
        <v>2</v>
      </c>
      <c r="O36" s="11">
        <f t="shared" si="3"/>
        <v>1</v>
      </c>
      <c r="P36" s="13">
        <f t="shared" si="4"/>
        <v>2</v>
      </c>
      <c r="Q36" s="13">
        <f t="shared" si="5"/>
        <v>3</v>
      </c>
      <c r="R36" s="11">
        <f t="shared" si="6"/>
        <v>1</v>
      </c>
      <c r="S36" s="12">
        <f t="shared" si="7"/>
        <v>2</v>
      </c>
      <c r="T36" s="13">
        <f t="shared" si="7"/>
        <v>3</v>
      </c>
    </row>
    <row r="37" spans="1:20" ht="12.75">
      <c r="A37" s="115" t="s">
        <v>285</v>
      </c>
      <c r="B37" s="11">
        <v>0</v>
      </c>
      <c r="C37" s="12">
        <v>0</v>
      </c>
      <c r="D37" s="11">
        <v>0</v>
      </c>
      <c r="E37" s="12">
        <v>0</v>
      </c>
      <c r="F37" s="11">
        <f t="shared" si="0"/>
        <v>0</v>
      </c>
      <c r="G37" s="13">
        <f t="shared" si="1"/>
        <v>0</v>
      </c>
      <c r="H37" s="13">
        <f t="shared" si="2"/>
        <v>0</v>
      </c>
      <c r="I37" s="11">
        <v>0</v>
      </c>
      <c r="J37" s="12">
        <v>0</v>
      </c>
      <c r="K37" s="11">
        <v>0</v>
      </c>
      <c r="L37" s="12">
        <v>0</v>
      </c>
      <c r="M37" s="11">
        <v>1</v>
      </c>
      <c r="N37" s="12">
        <v>42</v>
      </c>
      <c r="O37" s="11">
        <f t="shared" si="3"/>
        <v>1</v>
      </c>
      <c r="P37" s="13">
        <f t="shared" si="4"/>
        <v>42</v>
      </c>
      <c r="Q37" s="13">
        <f t="shared" si="5"/>
        <v>43</v>
      </c>
      <c r="R37" s="11">
        <f t="shared" si="6"/>
        <v>1</v>
      </c>
      <c r="S37" s="12">
        <f t="shared" si="7"/>
        <v>42</v>
      </c>
      <c r="T37" s="13">
        <f t="shared" si="7"/>
        <v>43</v>
      </c>
    </row>
    <row r="38" spans="1:20" ht="12.75">
      <c r="A38" s="115" t="s">
        <v>390</v>
      </c>
      <c r="B38" s="11">
        <v>0</v>
      </c>
      <c r="C38" s="12">
        <v>0</v>
      </c>
      <c r="D38" s="11">
        <v>0</v>
      </c>
      <c r="E38" s="12">
        <v>0</v>
      </c>
      <c r="F38" s="11">
        <f t="shared" si="0"/>
        <v>0</v>
      </c>
      <c r="G38" s="13">
        <f t="shared" si="1"/>
        <v>0</v>
      </c>
      <c r="H38" s="13">
        <f t="shared" si="2"/>
        <v>0</v>
      </c>
      <c r="I38" s="11">
        <v>1</v>
      </c>
      <c r="J38" s="12">
        <v>11</v>
      </c>
      <c r="K38" s="11">
        <v>0</v>
      </c>
      <c r="L38" s="12">
        <v>12</v>
      </c>
      <c r="M38" s="11">
        <v>0</v>
      </c>
      <c r="N38" s="12">
        <v>0</v>
      </c>
      <c r="O38" s="11">
        <f t="shared" si="3"/>
        <v>1</v>
      </c>
      <c r="P38" s="13">
        <f t="shared" si="4"/>
        <v>23</v>
      </c>
      <c r="Q38" s="13">
        <f t="shared" si="5"/>
        <v>24</v>
      </c>
      <c r="R38" s="11">
        <f t="shared" si="6"/>
        <v>1</v>
      </c>
      <c r="S38" s="12">
        <f t="shared" si="7"/>
        <v>23</v>
      </c>
      <c r="T38" s="13">
        <f t="shared" si="7"/>
        <v>24</v>
      </c>
    </row>
    <row r="39" spans="1:20" ht="12.75">
      <c r="A39" s="115" t="s">
        <v>286</v>
      </c>
      <c r="B39" s="11">
        <v>16</v>
      </c>
      <c r="C39" s="12">
        <v>76</v>
      </c>
      <c r="D39" s="11">
        <v>17</v>
      </c>
      <c r="E39" s="12">
        <v>81</v>
      </c>
      <c r="F39" s="11">
        <f t="shared" si="0"/>
        <v>33</v>
      </c>
      <c r="G39" s="13">
        <f t="shared" si="1"/>
        <v>157</v>
      </c>
      <c r="H39" s="13">
        <f t="shared" si="2"/>
        <v>190</v>
      </c>
      <c r="I39" s="11">
        <v>13</v>
      </c>
      <c r="J39" s="12">
        <v>77</v>
      </c>
      <c r="K39" s="11">
        <v>6</v>
      </c>
      <c r="L39" s="12">
        <v>56</v>
      </c>
      <c r="M39" s="11">
        <v>0</v>
      </c>
      <c r="N39" s="12">
        <v>0</v>
      </c>
      <c r="O39" s="11">
        <f t="shared" si="3"/>
        <v>19</v>
      </c>
      <c r="P39" s="13">
        <f t="shared" si="4"/>
        <v>133</v>
      </c>
      <c r="Q39" s="13">
        <f t="shared" si="5"/>
        <v>152</v>
      </c>
      <c r="R39" s="11">
        <f t="shared" si="6"/>
        <v>52</v>
      </c>
      <c r="S39" s="12">
        <f t="shared" si="7"/>
        <v>290</v>
      </c>
      <c r="T39" s="13">
        <f t="shared" si="7"/>
        <v>342</v>
      </c>
    </row>
    <row r="40" spans="1:20" ht="12.75">
      <c r="A40" s="115" t="s">
        <v>287</v>
      </c>
      <c r="B40" s="11">
        <v>0</v>
      </c>
      <c r="C40" s="12">
        <v>0</v>
      </c>
      <c r="D40" s="11">
        <v>0</v>
      </c>
      <c r="E40" s="12">
        <v>0</v>
      </c>
      <c r="F40" s="11">
        <f t="shared" si="0"/>
        <v>0</v>
      </c>
      <c r="G40" s="13">
        <f t="shared" si="1"/>
        <v>0</v>
      </c>
      <c r="H40" s="13">
        <f t="shared" si="2"/>
        <v>0</v>
      </c>
      <c r="I40" s="11">
        <v>0</v>
      </c>
      <c r="J40" s="12">
        <v>0</v>
      </c>
      <c r="K40" s="11">
        <v>0</v>
      </c>
      <c r="L40" s="12">
        <v>0</v>
      </c>
      <c r="M40" s="11">
        <v>4</v>
      </c>
      <c r="N40" s="12">
        <v>6</v>
      </c>
      <c r="O40" s="11">
        <f t="shared" si="3"/>
        <v>4</v>
      </c>
      <c r="P40" s="13">
        <f t="shared" si="4"/>
        <v>6</v>
      </c>
      <c r="Q40" s="13">
        <f t="shared" si="5"/>
        <v>10</v>
      </c>
      <c r="R40" s="11">
        <f t="shared" si="6"/>
        <v>4</v>
      </c>
      <c r="S40" s="12">
        <f t="shared" si="7"/>
        <v>6</v>
      </c>
      <c r="T40" s="13">
        <f t="shared" si="7"/>
        <v>10</v>
      </c>
    </row>
    <row r="41" spans="1:20" ht="12.75">
      <c r="A41" s="115" t="s">
        <v>12</v>
      </c>
      <c r="B41" s="11">
        <v>91</v>
      </c>
      <c r="C41" s="12">
        <v>4</v>
      </c>
      <c r="D41" s="11">
        <v>97</v>
      </c>
      <c r="E41" s="12">
        <v>2</v>
      </c>
      <c r="F41" s="11">
        <f t="shared" si="0"/>
        <v>188</v>
      </c>
      <c r="G41" s="13">
        <f t="shared" si="1"/>
        <v>6</v>
      </c>
      <c r="H41" s="13">
        <f t="shared" si="2"/>
        <v>194</v>
      </c>
      <c r="I41" s="11">
        <v>0</v>
      </c>
      <c r="J41" s="12">
        <v>0</v>
      </c>
      <c r="K41" s="11">
        <v>0</v>
      </c>
      <c r="L41" s="12">
        <v>0</v>
      </c>
      <c r="M41" s="11">
        <v>0</v>
      </c>
      <c r="N41" s="12">
        <v>0</v>
      </c>
      <c r="O41" s="11">
        <f t="shared" si="3"/>
        <v>0</v>
      </c>
      <c r="P41" s="13">
        <f t="shared" si="4"/>
        <v>0</v>
      </c>
      <c r="Q41" s="13">
        <f t="shared" si="5"/>
        <v>0</v>
      </c>
      <c r="R41" s="11">
        <f t="shared" si="6"/>
        <v>188</v>
      </c>
      <c r="S41" s="12">
        <f t="shared" si="7"/>
        <v>6</v>
      </c>
      <c r="T41" s="13">
        <f t="shared" si="7"/>
        <v>194</v>
      </c>
    </row>
    <row r="42" spans="1:20" ht="12.75">
      <c r="A42" s="115" t="s">
        <v>288</v>
      </c>
      <c r="B42" s="11">
        <v>0</v>
      </c>
      <c r="C42" s="12">
        <v>0</v>
      </c>
      <c r="D42" s="11">
        <v>0</v>
      </c>
      <c r="E42" s="12">
        <v>0</v>
      </c>
      <c r="F42" s="11">
        <f t="shared" si="0"/>
        <v>0</v>
      </c>
      <c r="G42" s="13">
        <f t="shared" si="1"/>
        <v>0</v>
      </c>
      <c r="H42" s="13">
        <f t="shared" si="2"/>
        <v>0</v>
      </c>
      <c r="I42" s="11">
        <v>83</v>
      </c>
      <c r="J42" s="12">
        <v>2</v>
      </c>
      <c r="K42" s="11">
        <v>77</v>
      </c>
      <c r="L42" s="12">
        <v>0</v>
      </c>
      <c r="M42" s="11">
        <v>0</v>
      </c>
      <c r="N42" s="12">
        <v>0</v>
      </c>
      <c r="O42" s="11">
        <f t="shared" si="3"/>
        <v>160</v>
      </c>
      <c r="P42" s="13">
        <f t="shared" si="4"/>
        <v>2</v>
      </c>
      <c r="Q42" s="13">
        <f t="shared" si="5"/>
        <v>162</v>
      </c>
      <c r="R42" s="11">
        <f t="shared" si="6"/>
        <v>160</v>
      </c>
      <c r="S42" s="12">
        <f t="shared" si="7"/>
        <v>2</v>
      </c>
      <c r="T42" s="13">
        <f t="shared" si="7"/>
        <v>162</v>
      </c>
    </row>
    <row r="43" spans="1:20" ht="12.75">
      <c r="A43" s="115" t="s">
        <v>290</v>
      </c>
      <c r="B43" s="11">
        <v>0</v>
      </c>
      <c r="C43" s="12">
        <v>0</v>
      </c>
      <c r="D43" s="11">
        <v>0</v>
      </c>
      <c r="E43" s="12">
        <v>0</v>
      </c>
      <c r="F43" s="11">
        <f t="shared" si="0"/>
        <v>0</v>
      </c>
      <c r="G43" s="13">
        <f t="shared" si="1"/>
        <v>0</v>
      </c>
      <c r="H43" s="13">
        <f t="shared" si="2"/>
        <v>0</v>
      </c>
      <c r="I43" s="11">
        <v>0</v>
      </c>
      <c r="J43" s="12">
        <v>0</v>
      </c>
      <c r="K43" s="11">
        <v>0</v>
      </c>
      <c r="L43" s="12">
        <v>0</v>
      </c>
      <c r="M43" s="11">
        <v>11</v>
      </c>
      <c r="N43" s="12">
        <v>0</v>
      </c>
      <c r="O43" s="11">
        <f t="shared" si="3"/>
        <v>11</v>
      </c>
      <c r="P43" s="13">
        <f t="shared" si="4"/>
        <v>0</v>
      </c>
      <c r="Q43" s="13">
        <f t="shared" si="5"/>
        <v>11</v>
      </c>
      <c r="R43" s="11">
        <f t="shared" si="6"/>
        <v>11</v>
      </c>
      <c r="S43" s="12">
        <f t="shared" si="7"/>
        <v>0</v>
      </c>
      <c r="T43" s="13">
        <f t="shared" si="7"/>
        <v>11</v>
      </c>
    </row>
    <row r="44" spans="1:20" ht="12.75">
      <c r="A44" s="115" t="s">
        <v>291</v>
      </c>
      <c r="B44" s="11">
        <v>0</v>
      </c>
      <c r="C44" s="12">
        <v>0</v>
      </c>
      <c r="D44" s="11">
        <v>0</v>
      </c>
      <c r="E44" s="12">
        <v>0</v>
      </c>
      <c r="F44" s="11">
        <f t="shared" si="0"/>
        <v>0</v>
      </c>
      <c r="G44" s="13">
        <f t="shared" si="1"/>
        <v>0</v>
      </c>
      <c r="H44" s="13">
        <f t="shared" si="2"/>
        <v>0</v>
      </c>
      <c r="I44" s="11">
        <v>0</v>
      </c>
      <c r="J44" s="12">
        <v>0</v>
      </c>
      <c r="K44" s="11">
        <v>0</v>
      </c>
      <c r="L44" s="12">
        <v>0</v>
      </c>
      <c r="M44" s="11">
        <v>32</v>
      </c>
      <c r="N44" s="12">
        <v>0</v>
      </c>
      <c r="O44" s="11">
        <f t="shared" si="3"/>
        <v>32</v>
      </c>
      <c r="P44" s="13">
        <f t="shared" si="4"/>
        <v>0</v>
      </c>
      <c r="Q44" s="13">
        <f t="shared" si="5"/>
        <v>32</v>
      </c>
      <c r="R44" s="11">
        <f t="shared" si="6"/>
        <v>32</v>
      </c>
      <c r="S44" s="12">
        <f t="shared" si="7"/>
        <v>0</v>
      </c>
      <c r="T44" s="13">
        <f t="shared" si="7"/>
        <v>32</v>
      </c>
    </row>
    <row r="45" spans="1:20" ht="12.75">
      <c r="A45" s="115" t="s">
        <v>292</v>
      </c>
      <c r="B45" s="11">
        <v>0</v>
      </c>
      <c r="C45" s="12">
        <v>0</v>
      </c>
      <c r="D45" s="11">
        <v>0</v>
      </c>
      <c r="E45" s="12">
        <v>0</v>
      </c>
      <c r="F45" s="11">
        <f t="shared" si="0"/>
        <v>0</v>
      </c>
      <c r="G45" s="13">
        <f t="shared" si="1"/>
        <v>0</v>
      </c>
      <c r="H45" s="13">
        <f t="shared" si="2"/>
        <v>0</v>
      </c>
      <c r="I45" s="11">
        <v>0</v>
      </c>
      <c r="J45" s="12">
        <v>0</v>
      </c>
      <c r="K45" s="11">
        <v>0</v>
      </c>
      <c r="L45" s="12">
        <v>0</v>
      </c>
      <c r="M45" s="11">
        <v>40</v>
      </c>
      <c r="N45" s="12">
        <v>1</v>
      </c>
      <c r="O45" s="11">
        <f t="shared" si="3"/>
        <v>40</v>
      </c>
      <c r="P45" s="13">
        <f t="shared" si="4"/>
        <v>1</v>
      </c>
      <c r="Q45" s="13">
        <f t="shared" si="5"/>
        <v>41</v>
      </c>
      <c r="R45" s="11">
        <f t="shared" si="6"/>
        <v>40</v>
      </c>
      <c r="S45" s="12">
        <f t="shared" si="7"/>
        <v>1</v>
      </c>
      <c r="T45" s="13">
        <f t="shared" si="7"/>
        <v>41</v>
      </c>
    </row>
    <row r="46" spans="1:20" ht="12.75">
      <c r="A46" s="280" t="s">
        <v>446</v>
      </c>
      <c r="B46" s="11">
        <v>0</v>
      </c>
      <c r="C46" s="12">
        <v>0</v>
      </c>
      <c r="D46" s="11">
        <v>0</v>
      </c>
      <c r="E46" s="12">
        <v>0</v>
      </c>
      <c r="F46" s="11">
        <f t="shared" si="0"/>
        <v>0</v>
      </c>
      <c r="G46" s="13">
        <f t="shared" si="1"/>
        <v>0</v>
      </c>
      <c r="H46" s="13">
        <f t="shared" si="2"/>
        <v>0</v>
      </c>
      <c r="I46" s="11">
        <v>0</v>
      </c>
      <c r="J46" s="12">
        <v>0</v>
      </c>
      <c r="K46" s="11">
        <v>0</v>
      </c>
      <c r="L46" s="12">
        <v>0</v>
      </c>
      <c r="M46" s="11">
        <v>2</v>
      </c>
      <c r="N46" s="12">
        <v>0</v>
      </c>
      <c r="O46" s="11">
        <f t="shared" si="3"/>
        <v>2</v>
      </c>
      <c r="P46" s="13">
        <f t="shared" si="4"/>
        <v>0</v>
      </c>
      <c r="Q46" s="13">
        <f t="shared" si="5"/>
        <v>2</v>
      </c>
      <c r="R46" s="11">
        <f t="shared" si="6"/>
        <v>2</v>
      </c>
      <c r="S46" s="12">
        <f t="shared" si="7"/>
        <v>0</v>
      </c>
      <c r="T46" s="13">
        <f t="shared" si="7"/>
        <v>2</v>
      </c>
    </row>
    <row r="47" spans="1:20" ht="12.75">
      <c r="A47" s="115" t="s">
        <v>293</v>
      </c>
      <c r="B47" s="11">
        <v>0</v>
      </c>
      <c r="C47" s="12">
        <v>0</v>
      </c>
      <c r="D47" s="11">
        <v>0</v>
      </c>
      <c r="E47" s="12">
        <v>0</v>
      </c>
      <c r="F47" s="11">
        <f aca="true" t="shared" si="23" ref="F47:F83">SUM(B47,D47)</f>
        <v>0</v>
      </c>
      <c r="G47" s="13">
        <f aca="true" t="shared" si="24" ref="G47:G83">SUM(C47,E47)</f>
        <v>0</v>
      </c>
      <c r="H47" s="13">
        <f aca="true" t="shared" si="25" ref="H47:H78">SUM(F47:G47)</f>
        <v>0</v>
      </c>
      <c r="I47" s="11">
        <v>0</v>
      </c>
      <c r="J47" s="12">
        <v>0</v>
      </c>
      <c r="K47" s="11">
        <v>0</v>
      </c>
      <c r="L47" s="12">
        <v>0</v>
      </c>
      <c r="M47" s="11">
        <v>3</v>
      </c>
      <c r="N47" s="12">
        <v>0</v>
      </c>
      <c r="O47" s="11">
        <f aca="true" t="shared" si="26" ref="O47:O81">SUM(M47,K47,I47)</f>
        <v>3</v>
      </c>
      <c r="P47" s="13">
        <f aca="true" t="shared" si="27" ref="P47:P81">SUM(N47,L47,J47)</f>
        <v>0</v>
      </c>
      <c r="Q47" s="13">
        <f aca="true" t="shared" si="28" ref="Q47:Q78">SUM(O47:P47)</f>
        <v>3</v>
      </c>
      <c r="R47" s="11">
        <f aca="true" t="shared" si="29" ref="R47:R81">SUM(O47,F47)</f>
        <v>3</v>
      </c>
      <c r="S47" s="12">
        <f t="shared" si="7"/>
        <v>0</v>
      </c>
      <c r="T47" s="13">
        <f t="shared" si="7"/>
        <v>3</v>
      </c>
    </row>
    <row r="48" spans="1:20" ht="12.75">
      <c r="A48" s="115" t="s">
        <v>447</v>
      </c>
      <c r="B48" s="11">
        <v>0</v>
      </c>
      <c r="C48" s="12">
        <v>0</v>
      </c>
      <c r="D48" s="11">
        <v>0</v>
      </c>
      <c r="E48" s="12">
        <v>0</v>
      </c>
      <c r="F48" s="11">
        <f t="shared" si="23"/>
        <v>0</v>
      </c>
      <c r="G48" s="13">
        <f t="shared" si="24"/>
        <v>0</v>
      </c>
      <c r="H48" s="13">
        <f t="shared" si="25"/>
        <v>0</v>
      </c>
      <c r="I48" s="11">
        <v>0</v>
      </c>
      <c r="J48" s="12">
        <v>0</v>
      </c>
      <c r="K48" s="11">
        <v>0</v>
      </c>
      <c r="L48" s="12">
        <v>0</v>
      </c>
      <c r="M48" s="11">
        <v>7</v>
      </c>
      <c r="N48" s="12">
        <v>0</v>
      </c>
      <c r="O48" s="11">
        <f t="shared" si="26"/>
        <v>7</v>
      </c>
      <c r="P48" s="13">
        <f t="shared" si="27"/>
        <v>0</v>
      </c>
      <c r="Q48" s="13">
        <f t="shared" si="28"/>
        <v>7</v>
      </c>
      <c r="R48" s="11">
        <f t="shared" si="29"/>
        <v>7</v>
      </c>
      <c r="S48" s="12">
        <f t="shared" si="7"/>
        <v>0</v>
      </c>
      <c r="T48" s="13">
        <f t="shared" si="7"/>
        <v>7</v>
      </c>
    </row>
    <row r="49" spans="1:20" ht="12.75">
      <c r="A49" s="115" t="s">
        <v>296</v>
      </c>
      <c r="B49" s="11">
        <v>50</v>
      </c>
      <c r="C49" s="12">
        <v>48</v>
      </c>
      <c r="D49" s="11">
        <v>43</v>
      </c>
      <c r="E49" s="12">
        <v>47</v>
      </c>
      <c r="F49" s="11">
        <f t="shared" si="23"/>
        <v>93</v>
      </c>
      <c r="G49" s="13">
        <f t="shared" si="24"/>
        <v>95</v>
      </c>
      <c r="H49" s="13">
        <f t="shared" si="25"/>
        <v>188</v>
      </c>
      <c r="I49" s="11">
        <v>28</v>
      </c>
      <c r="J49" s="12">
        <v>57</v>
      </c>
      <c r="K49" s="11">
        <v>36</v>
      </c>
      <c r="L49" s="12">
        <v>38</v>
      </c>
      <c r="M49" s="11">
        <v>0</v>
      </c>
      <c r="N49" s="12">
        <v>0</v>
      </c>
      <c r="O49" s="11">
        <f t="shared" si="26"/>
        <v>64</v>
      </c>
      <c r="P49" s="13">
        <f t="shared" si="27"/>
        <v>95</v>
      </c>
      <c r="Q49" s="13">
        <f t="shared" si="28"/>
        <v>159</v>
      </c>
      <c r="R49" s="11">
        <f t="shared" si="29"/>
        <v>157</v>
      </c>
      <c r="S49" s="12">
        <f t="shared" si="7"/>
        <v>190</v>
      </c>
      <c r="T49" s="13">
        <f t="shared" si="7"/>
        <v>347</v>
      </c>
    </row>
    <row r="50" spans="1:20" ht="12.75">
      <c r="A50" s="115" t="s">
        <v>297</v>
      </c>
      <c r="B50" s="11">
        <v>0</v>
      </c>
      <c r="C50" s="12">
        <v>0</v>
      </c>
      <c r="D50" s="11">
        <v>0</v>
      </c>
      <c r="E50" s="12">
        <v>0</v>
      </c>
      <c r="F50" s="11">
        <f t="shared" si="23"/>
        <v>0</v>
      </c>
      <c r="G50" s="13">
        <f t="shared" si="24"/>
        <v>0</v>
      </c>
      <c r="H50" s="13">
        <f t="shared" si="25"/>
        <v>0</v>
      </c>
      <c r="I50" s="11">
        <v>0</v>
      </c>
      <c r="J50" s="12">
        <v>0</v>
      </c>
      <c r="K50" s="11">
        <v>0</v>
      </c>
      <c r="L50" s="12">
        <v>0</v>
      </c>
      <c r="M50" s="11">
        <v>8</v>
      </c>
      <c r="N50" s="12">
        <v>29</v>
      </c>
      <c r="O50" s="11">
        <f t="shared" si="26"/>
        <v>8</v>
      </c>
      <c r="P50" s="13">
        <f t="shared" si="27"/>
        <v>29</v>
      </c>
      <c r="Q50" s="13">
        <f t="shared" si="28"/>
        <v>37</v>
      </c>
      <c r="R50" s="11">
        <f t="shared" si="29"/>
        <v>8</v>
      </c>
      <c r="S50" s="12">
        <f t="shared" si="7"/>
        <v>29</v>
      </c>
      <c r="T50" s="13">
        <f t="shared" si="7"/>
        <v>37</v>
      </c>
    </row>
    <row r="51" spans="1:20" ht="12.75">
      <c r="A51" s="115" t="s">
        <v>448</v>
      </c>
      <c r="B51" s="11">
        <v>0</v>
      </c>
      <c r="C51" s="12">
        <v>0</v>
      </c>
      <c r="D51" s="11">
        <v>0</v>
      </c>
      <c r="E51" s="12">
        <v>0</v>
      </c>
      <c r="F51" s="11">
        <f t="shared" si="23"/>
        <v>0</v>
      </c>
      <c r="G51" s="13">
        <f t="shared" si="24"/>
        <v>0</v>
      </c>
      <c r="H51" s="13">
        <f t="shared" si="25"/>
        <v>0</v>
      </c>
      <c r="I51" s="11">
        <v>0</v>
      </c>
      <c r="J51" s="12">
        <v>0</v>
      </c>
      <c r="K51" s="11">
        <v>0</v>
      </c>
      <c r="L51" s="12">
        <v>0</v>
      </c>
      <c r="M51" s="11">
        <v>1</v>
      </c>
      <c r="N51" s="12">
        <v>12</v>
      </c>
      <c r="O51" s="11">
        <f t="shared" si="26"/>
        <v>1</v>
      </c>
      <c r="P51" s="13">
        <f t="shared" si="27"/>
        <v>12</v>
      </c>
      <c r="Q51" s="13">
        <f t="shared" si="28"/>
        <v>13</v>
      </c>
      <c r="R51" s="11">
        <f t="shared" si="29"/>
        <v>1</v>
      </c>
      <c r="S51" s="12">
        <f t="shared" si="7"/>
        <v>12</v>
      </c>
      <c r="T51" s="13">
        <f t="shared" si="7"/>
        <v>13</v>
      </c>
    </row>
    <row r="52" spans="1:20" ht="12.75">
      <c r="A52" s="115" t="s">
        <v>427</v>
      </c>
      <c r="B52" s="11">
        <v>0</v>
      </c>
      <c r="C52" s="12">
        <v>0</v>
      </c>
      <c r="D52" s="11">
        <v>0</v>
      </c>
      <c r="E52" s="12">
        <v>0</v>
      </c>
      <c r="F52" s="11">
        <f t="shared" si="23"/>
        <v>0</v>
      </c>
      <c r="G52" s="13">
        <f t="shared" si="24"/>
        <v>0</v>
      </c>
      <c r="H52" s="13">
        <f t="shared" si="25"/>
        <v>0</v>
      </c>
      <c r="I52" s="11">
        <v>0</v>
      </c>
      <c r="J52" s="12">
        <v>0</v>
      </c>
      <c r="K52" s="11">
        <v>0</v>
      </c>
      <c r="L52" s="12">
        <v>0</v>
      </c>
      <c r="M52" s="11">
        <v>0</v>
      </c>
      <c r="N52" s="12">
        <v>5</v>
      </c>
      <c r="O52" s="11">
        <f t="shared" si="26"/>
        <v>0</v>
      </c>
      <c r="P52" s="13">
        <f t="shared" si="27"/>
        <v>5</v>
      </c>
      <c r="Q52" s="13">
        <f t="shared" si="28"/>
        <v>5</v>
      </c>
      <c r="R52" s="11">
        <f t="shared" si="29"/>
        <v>0</v>
      </c>
      <c r="S52" s="12">
        <f t="shared" si="7"/>
        <v>5</v>
      </c>
      <c r="T52" s="13">
        <f t="shared" si="7"/>
        <v>5</v>
      </c>
    </row>
    <row r="53" spans="1:20" ht="12.75">
      <c r="A53" s="115" t="s">
        <v>298</v>
      </c>
      <c r="B53" s="11">
        <v>0</v>
      </c>
      <c r="C53" s="12">
        <v>0</v>
      </c>
      <c r="D53" s="11">
        <v>0</v>
      </c>
      <c r="E53" s="12">
        <v>0</v>
      </c>
      <c r="F53" s="11">
        <f t="shared" si="23"/>
        <v>0</v>
      </c>
      <c r="G53" s="13">
        <f t="shared" si="24"/>
        <v>0</v>
      </c>
      <c r="H53" s="13">
        <f t="shared" si="25"/>
        <v>0</v>
      </c>
      <c r="I53" s="11">
        <v>0</v>
      </c>
      <c r="J53" s="12">
        <v>0</v>
      </c>
      <c r="K53" s="11">
        <v>0</v>
      </c>
      <c r="L53" s="12">
        <v>0</v>
      </c>
      <c r="M53" s="11">
        <v>0</v>
      </c>
      <c r="N53" s="12">
        <v>7</v>
      </c>
      <c r="O53" s="11">
        <f t="shared" si="26"/>
        <v>0</v>
      </c>
      <c r="P53" s="13">
        <f t="shared" si="27"/>
        <v>7</v>
      </c>
      <c r="Q53" s="13">
        <f t="shared" si="28"/>
        <v>7</v>
      </c>
      <c r="R53" s="11">
        <f t="shared" si="29"/>
        <v>0</v>
      </c>
      <c r="S53" s="12">
        <f t="shared" si="7"/>
        <v>7</v>
      </c>
      <c r="T53" s="13">
        <f t="shared" si="7"/>
        <v>7</v>
      </c>
    </row>
    <row r="54" spans="1:20" ht="12.75">
      <c r="A54" s="115" t="s">
        <v>301</v>
      </c>
      <c r="B54" s="11">
        <v>0</v>
      </c>
      <c r="C54" s="12">
        <v>0</v>
      </c>
      <c r="D54" s="11">
        <v>0</v>
      </c>
      <c r="E54" s="12">
        <v>0</v>
      </c>
      <c r="F54" s="11">
        <f t="shared" si="23"/>
        <v>0</v>
      </c>
      <c r="G54" s="13">
        <f t="shared" si="24"/>
        <v>0</v>
      </c>
      <c r="H54" s="13">
        <f t="shared" si="25"/>
        <v>0</v>
      </c>
      <c r="I54" s="11">
        <v>0</v>
      </c>
      <c r="J54" s="12">
        <v>0</v>
      </c>
      <c r="K54" s="11">
        <v>0</v>
      </c>
      <c r="L54" s="12">
        <v>0</v>
      </c>
      <c r="M54" s="11">
        <v>30</v>
      </c>
      <c r="N54" s="12">
        <v>3</v>
      </c>
      <c r="O54" s="11">
        <f t="shared" si="26"/>
        <v>30</v>
      </c>
      <c r="P54" s="13">
        <f t="shared" si="27"/>
        <v>3</v>
      </c>
      <c r="Q54" s="13">
        <f t="shared" si="28"/>
        <v>33</v>
      </c>
      <c r="R54" s="11">
        <f t="shared" si="29"/>
        <v>30</v>
      </c>
      <c r="S54" s="12">
        <f t="shared" si="7"/>
        <v>3</v>
      </c>
      <c r="T54" s="13">
        <f t="shared" si="7"/>
        <v>33</v>
      </c>
    </row>
    <row r="55" spans="1:20" ht="12.75">
      <c r="A55" s="115" t="s">
        <v>302</v>
      </c>
      <c r="B55" s="11">
        <v>0</v>
      </c>
      <c r="C55" s="12">
        <v>0</v>
      </c>
      <c r="D55" s="11">
        <v>0</v>
      </c>
      <c r="E55" s="12">
        <v>0</v>
      </c>
      <c r="F55" s="11">
        <f t="shared" si="23"/>
        <v>0</v>
      </c>
      <c r="G55" s="13">
        <f t="shared" si="24"/>
        <v>0</v>
      </c>
      <c r="H55" s="13">
        <f t="shared" si="25"/>
        <v>0</v>
      </c>
      <c r="I55" s="11">
        <v>25</v>
      </c>
      <c r="J55" s="12">
        <v>5</v>
      </c>
      <c r="K55" s="11">
        <v>12</v>
      </c>
      <c r="L55" s="12">
        <v>11</v>
      </c>
      <c r="M55" s="11">
        <v>0</v>
      </c>
      <c r="N55" s="12">
        <v>0</v>
      </c>
      <c r="O55" s="11">
        <f t="shared" si="26"/>
        <v>37</v>
      </c>
      <c r="P55" s="13">
        <f t="shared" si="27"/>
        <v>16</v>
      </c>
      <c r="Q55" s="13">
        <f t="shared" si="28"/>
        <v>53</v>
      </c>
      <c r="R55" s="11">
        <f t="shared" si="29"/>
        <v>37</v>
      </c>
      <c r="S55" s="12">
        <f t="shared" si="7"/>
        <v>16</v>
      </c>
      <c r="T55" s="13">
        <f t="shared" si="7"/>
        <v>53</v>
      </c>
    </row>
    <row r="56" spans="1:20" ht="12.75">
      <c r="A56" s="115" t="s">
        <v>303</v>
      </c>
      <c r="B56" s="11">
        <v>0</v>
      </c>
      <c r="C56" s="12">
        <v>0</v>
      </c>
      <c r="D56" s="11">
        <v>0</v>
      </c>
      <c r="E56" s="12">
        <v>0</v>
      </c>
      <c r="F56" s="11">
        <f t="shared" si="23"/>
        <v>0</v>
      </c>
      <c r="G56" s="13">
        <f t="shared" si="24"/>
        <v>0</v>
      </c>
      <c r="H56" s="13">
        <f t="shared" si="25"/>
        <v>0</v>
      </c>
      <c r="I56" s="11">
        <v>64</v>
      </c>
      <c r="J56" s="12">
        <v>2</v>
      </c>
      <c r="K56" s="11">
        <v>66</v>
      </c>
      <c r="L56" s="12">
        <v>4</v>
      </c>
      <c r="M56" s="11">
        <v>0</v>
      </c>
      <c r="N56" s="12">
        <v>0</v>
      </c>
      <c r="O56" s="11">
        <f t="shared" si="26"/>
        <v>130</v>
      </c>
      <c r="P56" s="13">
        <f t="shared" si="27"/>
        <v>6</v>
      </c>
      <c r="Q56" s="13">
        <f t="shared" si="28"/>
        <v>136</v>
      </c>
      <c r="R56" s="11">
        <f t="shared" si="29"/>
        <v>130</v>
      </c>
      <c r="S56" s="12">
        <f t="shared" si="7"/>
        <v>6</v>
      </c>
      <c r="T56" s="13">
        <f t="shared" si="7"/>
        <v>136</v>
      </c>
    </row>
    <row r="57" spans="1:20" ht="12.75">
      <c r="A57" s="115" t="s">
        <v>465</v>
      </c>
      <c r="B57" s="11">
        <v>0</v>
      </c>
      <c r="C57" s="12">
        <v>0</v>
      </c>
      <c r="D57" s="11">
        <v>0</v>
      </c>
      <c r="E57" s="12">
        <v>0</v>
      </c>
      <c r="F57" s="11">
        <f t="shared" si="23"/>
        <v>0</v>
      </c>
      <c r="G57" s="13">
        <f t="shared" si="24"/>
        <v>0</v>
      </c>
      <c r="H57" s="13">
        <f t="shared" si="25"/>
        <v>0</v>
      </c>
      <c r="I57" s="11">
        <v>0</v>
      </c>
      <c r="J57" s="12">
        <v>0</v>
      </c>
      <c r="K57" s="11">
        <v>0</v>
      </c>
      <c r="L57" s="12">
        <v>0</v>
      </c>
      <c r="M57" s="11">
        <v>6</v>
      </c>
      <c r="N57" s="12">
        <v>0</v>
      </c>
      <c r="O57" s="11">
        <f t="shared" si="26"/>
        <v>6</v>
      </c>
      <c r="P57" s="13">
        <f t="shared" si="27"/>
        <v>0</v>
      </c>
      <c r="Q57" s="13">
        <f t="shared" si="28"/>
        <v>6</v>
      </c>
      <c r="R57" s="11">
        <f t="shared" si="29"/>
        <v>6</v>
      </c>
      <c r="S57" s="12">
        <f t="shared" si="7"/>
        <v>0</v>
      </c>
      <c r="T57" s="13">
        <f t="shared" si="7"/>
        <v>6</v>
      </c>
    </row>
    <row r="58" spans="1:20" ht="12.75">
      <c r="A58" s="115" t="s">
        <v>304</v>
      </c>
      <c r="B58" s="11">
        <v>0</v>
      </c>
      <c r="C58" s="12">
        <v>0</v>
      </c>
      <c r="D58" s="11">
        <v>0</v>
      </c>
      <c r="E58" s="12">
        <v>0</v>
      </c>
      <c r="F58" s="11">
        <f t="shared" si="23"/>
        <v>0</v>
      </c>
      <c r="G58" s="13">
        <f t="shared" si="24"/>
        <v>0</v>
      </c>
      <c r="H58" s="13">
        <f t="shared" si="25"/>
        <v>0</v>
      </c>
      <c r="I58" s="11">
        <v>0</v>
      </c>
      <c r="J58" s="12">
        <v>0</v>
      </c>
      <c r="K58" s="11">
        <v>0</v>
      </c>
      <c r="L58" s="12">
        <v>0</v>
      </c>
      <c r="M58" s="11">
        <v>6</v>
      </c>
      <c r="N58" s="12">
        <v>8</v>
      </c>
      <c r="O58" s="11">
        <f t="shared" si="26"/>
        <v>6</v>
      </c>
      <c r="P58" s="13">
        <f t="shared" si="27"/>
        <v>8</v>
      </c>
      <c r="Q58" s="13">
        <f t="shared" si="28"/>
        <v>14</v>
      </c>
      <c r="R58" s="11">
        <f t="shared" si="29"/>
        <v>6</v>
      </c>
      <c r="S58" s="12">
        <f t="shared" si="7"/>
        <v>8</v>
      </c>
      <c r="T58" s="13">
        <f t="shared" si="7"/>
        <v>14</v>
      </c>
    </row>
    <row r="59" spans="1:20" ht="26.25">
      <c r="A59" s="280" t="s">
        <v>574</v>
      </c>
      <c r="B59" s="11">
        <v>0</v>
      </c>
      <c r="C59" s="12">
        <v>0</v>
      </c>
      <c r="D59" s="11">
        <v>0</v>
      </c>
      <c r="E59" s="12">
        <v>0</v>
      </c>
      <c r="F59" s="11">
        <f t="shared" si="23"/>
        <v>0</v>
      </c>
      <c r="G59" s="13">
        <f t="shared" si="24"/>
        <v>0</v>
      </c>
      <c r="H59" s="13">
        <f t="shared" si="25"/>
        <v>0</v>
      </c>
      <c r="I59" s="11">
        <v>0</v>
      </c>
      <c r="J59" s="12">
        <v>0</v>
      </c>
      <c r="K59" s="11">
        <v>0</v>
      </c>
      <c r="L59" s="12">
        <v>0</v>
      </c>
      <c r="M59" s="11">
        <v>3</v>
      </c>
      <c r="N59" s="12">
        <v>0</v>
      </c>
      <c r="O59" s="11">
        <f t="shared" si="26"/>
        <v>3</v>
      </c>
      <c r="P59" s="13">
        <f t="shared" si="27"/>
        <v>0</v>
      </c>
      <c r="Q59" s="13">
        <f t="shared" si="28"/>
        <v>3</v>
      </c>
      <c r="R59" s="11">
        <f t="shared" si="29"/>
        <v>3</v>
      </c>
      <c r="S59" s="12">
        <f t="shared" si="7"/>
        <v>0</v>
      </c>
      <c r="T59" s="13">
        <f t="shared" si="7"/>
        <v>3</v>
      </c>
    </row>
    <row r="60" spans="1:20" ht="12.75">
      <c r="A60" s="115" t="s">
        <v>311</v>
      </c>
      <c r="B60" s="11">
        <v>1</v>
      </c>
      <c r="C60" s="12">
        <v>10</v>
      </c>
      <c r="D60" s="11">
        <v>0</v>
      </c>
      <c r="E60" s="12">
        <v>11</v>
      </c>
      <c r="F60" s="11">
        <f t="shared" si="23"/>
        <v>1</v>
      </c>
      <c r="G60" s="13">
        <f t="shared" si="24"/>
        <v>21</v>
      </c>
      <c r="H60" s="13">
        <f t="shared" si="25"/>
        <v>22</v>
      </c>
      <c r="I60" s="11">
        <v>0</v>
      </c>
      <c r="J60" s="12">
        <v>0</v>
      </c>
      <c r="K60" s="11">
        <v>0</v>
      </c>
      <c r="L60" s="12">
        <v>0</v>
      </c>
      <c r="M60" s="11">
        <v>0</v>
      </c>
      <c r="N60" s="12">
        <v>0</v>
      </c>
      <c r="O60" s="11">
        <f t="shared" si="26"/>
        <v>0</v>
      </c>
      <c r="P60" s="13">
        <f t="shared" si="27"/>
        <v>0</v>
      </c>
      <c r="Q60" s="13">
        <f t="shared" si="28"/>
        <v>0</v>
      </c>
      <c r="R60" s="11">
        <f t="shared" si="29"/>
        <v>1</v>
      </c>
      <c r="S60" s="12">
        <f t="shared" si="7"/>
        <v>21</v>
      </c>
      <c r="T60" s="13">
        <f t="shared" si="7"/>
        <v>22</v>
      </c>
    </row>
    <row r="61" spans="1:20" ht="12.75">
      <c r="A61" s="115" t="s">
        <v>312</v>
      </c>
      <c r="B61" s="11">
        <v>0</v>
      </c>
      <c r="C61" s="12">
        <v>0</v>
      </c>
      <c r="D61" s="11">
        <v>0</v>
      </c>
      <c r="E61" s="12">
        <v>0</v>
      </c>
      <c r="F61" s="11">
        <f t="shared" si="23"/>
        <v>0</v>
      </c>
      <c r="G61" s="13">
        <f t="shared" si="24"/>
        <v>0</v>
      </c>
      <c r="H61" s="13">
        <f t="shared" si="25"/>
        <v>0</v>
      </c>
      <c r="I61" s="11">
        <v>1</v>
      </c>
      <c r="J61" s="12">
        <v>9</v>
      </c>
      <c r="K61" s="11">
        <v>1</v>
      </c>
      <c r="L61" s="12">
        <v>6</v>
      </c>
      <c r="M61" s="11">
        <v>0</v>
      </c>
      <c r="N61" s="12">
        <v>0</v>
      </c>
      <c r="O61" s="11">
        <f t="shared" si="26"/>
        <v>2</v>
      </c>
      <c r="P61" s="13">
        <f t="shared" si="27"/>
        <v>15</v>
      </c>
      <c r="Q61" s="13">
        <f t="shared" si="28"/>
        <v>17</v>
      </c>
      <c r="R61" s="11">
        <f t="shared" si="29"/>
        <v>2</v>
      </c>
      <c r="S61" s="12">
        <f t="shared" si="7"/>
        <v>15</v>
      </c>
      <c r="T61" s="13">
        <f t="shared" si="7"/>
        <v>17</v>
      </c>
    </row>
    <row r="62" spans="1:20" ht="12.75">
      <c r="A62" s="115" t="s">
        <v>313</v>
      </c>
      <c r="B62" s="11">
        <v>0</v>
      </c>
      <c r="C62" s="12">
        <v>0</v>
      </c>
      <c r="D62" s="11">
        <v>0</v>
      </c>
      <c r="E62" s="12">
        <v>0</v>
      </c>
      <c r="F62" s="11">
        <f t="shared" si="23"/>
        <v>0</v>
      </c>
      <c r="G62" s="13">
        <f t="shared" si="24"/>
        <v>0</v>
      </c>
      <c r="H62" s="13">
        <f t="shared" si="25"/>
        <v>0</v>
      </c>
      <c r="I62" s="11">
        <v>0</v>
      </c>
      <c r="J62" s="12">
        <v>0</v>
      </c>
      <c r="K62" s="11">
        <v>0</v>
      </c>
      <c r="L62" s="12">
        <v>0</v>
      </c>
      <c r="M62" s="11">
        <v>0</v>
      </c>
      <c r="N62" s="12">
        <v>11</v>
      </c>
      <c r="O62" s="11">
        <f t="shared" si="26"/>
        <v>0</v>
      </c>
      <c r="P62" s="13">
        <f t="shared" si="27"/>
        <v>11</v>
      </c>
      <c r="Q62" s="13">
        <f t="shared" si="28"/>
        <v>11</v>
      </c>
      <c r="R62" s="11">
        <f t="shared" si="29"/>
        <v>0</v>
      </c>
      <c r="S62" s="12">
        <f t="shared" si="7"/>
        <v>11</v>
      </c>
      <c r="T62" s="13">
        <f t="shared" si="7"/>
        <v>11</v>
      </c>
    </row>
    <row r="63" spans="1:20" ht="12.75">
      <c r="A63" s="115" t="s">
        <v>24</v>
      </c>
      <c r="B63" s="11">
        <v>0</v>
      </c>
      <c r="C63" s="12">
        <v>0</v>
      </c>
      <c r="D63" s="11">
        <v>0</v>
      </c>
      <c r="E63" s="12">
        <v>0</v>
      </c>
      <c r="F63" s="11">
        <f t="shared" si="23"/>
        <v>0</v>
      </c>
      <c r="G63" s="13">
        <f t="shared" si="24"/>
        <v>0</v>
      </c>
      <c r="H63" s="13">
        <f t="shared" si="25"/>
        <v>0</v>
      </c>
      <c r="I63" s="11">
        <v>7</v>
      </c>
      <c r="J63" s="12">
        <v>4</v>
      </c>
      <c r="K63" s="11">
        <v>2</v>
      </c>
      <c r="L63" s="12">
        <v>3</v>
      </c>
      <c r="M63" s="11">
        <v>0</v>
      </c>
      <c r="N63" s="12">
        <v>0</v>
      </c>
      <c r="O63" s="11">
        <f t="shared" si="26"/>
        <v>9</v>
      </c>
      <c r="P63" s="13">
        <f t="shared" si="27"/>
        <v>7</v>
      </c>
      <c r="Q63" s="13">
        <f t="shared" si="28"/>
        <v>16</v>
      </c>
      <c r="R63" s="11">
        <f t="shared" si="29"/>
        <v>9</v>
      </c>
      <c r="S63" s="12">
        <f t="shared" si="7"/>
        <v>7</v>
      </c>
      <c r="T63" s="13">
        <f t="shared" si="7"/>
        <v>16</v>
      </c>
    </row>
    <row r="64" spans="1:20" ht="12.75">
      <c r="A64" s="115" t="s">
        <v>314</v>
      </c>
      <c r="B64" s="11">
        <v>0</v>
      </c>
      <c r="C64" s="12">
        <v>0</v>
      </c>
      <c r="D64" s="11">
        <v>0</v>
      </c>
      <c r="E64" s="12">
        <v>0</v>
      </c>
      <c r="F64" s="11">
        <f t="shared" si="23"/>
        <v>0</v>
      </c>
      <c r="G64" s="13">
        <f t="shared" si="24"/>
        <v>0</v>
      </c>
      <c r="H64" s="13">
        <f t="shared" si="25"/>
        <v>0</v>
      </c>
      <c r="I64" s="11">
        <v>0</v>
      </c>
      <c r="J64" s="12">
        <v>0</v>
      </c>
      <c r="K64" s="11">
        <v>0</v>
      </c>
      <c r="L64" s="12">
        <v>0</v>
      </c>
      <c r="M64" s="11">
        <v>23</v>
      </c>
      <c r="N64" s="12">
        <v>54</v>
      </c>
      <c r="O64" s="11">
        <f t="shared" si="26"/>
        <v>23</v>
      </c>
      <c r="P64" s="13">
        <f t="shared" si="27"/>
        <v>54</v>
      </c>
      <c r="Q64" s="13">
        <f t="shared" si="28"/>
        <v>77</v>
      </c>
      <c r="R64" s="11">
        <f t="shared" si="29"/>
        <v>23</v>
      </c>
      <c r="S64" s="12">
        <f t="shared" si="7"/>
        <v>54</v>
      </c>
      <c r="T64" s="13">
        <f t="shared" si="7"/>
        <v>77</v>
      </c>
    </row>
    <row r="65" spans="1:20" ht="26.25">
      <c r="A65" s="280" t="s">
        <v>585</v>
      </c>
      <c r="B65" s="11">
        <v>0</v>
      </c>
      <c r="C65" s="12">
        <v>0</v>
      </c>
      <c r="D65" s="11">
        <v>0</v>
      </c>
      <c r="E65" s="12">
        <v>0</v>
      </c>
      <c r="F65" s="11">
        <f t="shared" si="23"/>
        <v>0</v>
      </c>
      <c r="G65" s="13">
        <f t="shared" si="24"/>
        <v>0</v>
      </c>
      <c r="H65" s="13">
        <f t="shared" si="25"/>
        <v>0</v>
      </c>
      <c r="I65" s="11">
        <v>0</v>
      </c>
      <c r="J65" s="12">
        <v>0</v>
      </c>
      <c r="K65" s="11">
        <v>0</v>
      </c>
      <c r="L65" s="12">
        <v>0</v>
      </c>
      <c r="M65" s="11">
        <v>2</v>
      </c>
      <c r="N65" s="12">
        <v>1</v>
      </c>
      <c r="O65" s="11">
        <f t="shared" si="26"/>
        <v>2</v>
      </c>
      <c r="P65" s="13">
        <f t="shared" si="27"/>
        <v>1</v>
      </c>
      <c r="Q65" s="13">
        <f t="shared" si="28"/>
        <v>3</v>
      </c>
      <c r="R65" s="11">
        <f t="shared" si="29"/>
        <v>2</v>
      </c>
      <c r="S65" s="12">
        <f t="shared" si="7"/>
        <v>1</v>
      </c>
      <c r="T65" s="13">
        <f t="shared" si="7"/>
        <v>3</v>
      </c>
    </row>
    <row r="66" spans="1:20" ht="26.25">
      <c r="A66" s="280" t="s">
        <v>576</v>
      </c>
      <c r="B66" s="11">
        <v>0</v>
      </c>
      <c r="C66" s="12">
        <v>0</v>
      </c>
      <c r="D66" s="11">
        <v>0</v>
      </c>
      <c r="E66" s="12">
        <v>0</v>
      </c>
      <c r="F66" s="11">
        <f t="shared" si="23"/>
        <v>0</v>
      </c>
      <c r="G66" s="13">
        <f t="shared" si="24"/>
        <v>0</v>
      </c>
      <c r="H66" s="13">
        <f t="shared" si="25"/>
        <v>0</v>
      </c>
      <c r="I66" s="11">
        <v>0</v>
      </c>
      <c r="J66" s="12">
        <v>0</v>
      </c>
      <c r="K66" s="11">
        <v>0</v>
      </c>
      <c r="L66" s="12">
        <v>0</v>
      </c>
      <c r="M66" s="11">
        <v>4</v>
      </c>
      <c r="N66" s="12">
        <v>0</v>
      </c>
      <c r="O66" s="11">
        <f t="shared" si="26"/>
        <v>4</v>
      </c>
      <c r="P66" s="13">
        <f t="shared" si="27"/>
        <v>0</v>
      </c>
      <c r="Q66" s="13">
        <f t="shared" si="28"/>
        <v>4</v>
      </c>
      <c r="R66" s="11">
        <f t="shared" si="29"/>
        <v>4</v>
      </c>
      <c r="S66" s="12">
        <f t="shared" si="7"/>
        <v>0</v>
      </c>
      <c r="T66" s="13">
        <f t="shared" si="7"/>
        <v>4</v>
      </c>
    </row>
    <row r="67" spans="1:20" ht="12.75">
      <c r="A67" s="115" t="s">
        <v>315</v>
      </c>
      <c r="B67" s="11">
        <v>0</v>
      </c>
      <c r="C67" s="12">
        <v>0</v>
      </c>
      <c r="D67" s="11">
        <v>0</v>
      </c>
      <c r="E67" s="12">
        <v>0</v>
      </c>
      <c r="F67" s="11">
        <f t="shared" si="23"/>
        <v>0</v>
      </c>
      <c r="G67" s="13">
        <f t="shared" si="24"/>
        <v>0</v>
      </c>
      <c r="H67" s="13">
        <f t="shared" si="25"/>
        <v>0</v>
      </c>
      <c r="I67" s="11">
        <v>8</v>
      </c>
      <c r="J67" s="12">
        <v>7</v>
      </c>
      <c r="K67" s="11">
        <v>3</v>
      </c>
      <c r="L67" s="12">
        <v>15</v>
      </c>
      <c r="M67" s="11">
        <v>0</v>
      </c>
      <c r="N67" s="12">
        <v>0</v>
      </c>
      <c r="O67" s="11">
        <f t="shared" si="26"/>
        <v>11</v>
      </c>
      <c r="P67" s="13">
        <f t="shared" si="27"/>
        <v>22</v>
      </c>
      <c r="Q67" s="13">
        <f t="shared" si="28"/>
        <v>33</v>
      </c>
      <c r="R67" s="11">
        <f t="shared" si="29"/>
        <v>11</v>
      </c>
      <c r="S67" s="12">
        <f t="shared" si="7"/>
        <v>22</v>
      </c>
      <c r="T67" s="13">
        <f t="shared" si="7"/>
        <v>33</v>
      </c>
    </row>
    <row r="68" spans="1:20" ht="12.75">
      <c r="A68" s="115" t="s">
        <v>319</v>
      </c>
      <c r="B68" s="11">
        <v>0</v>
      </c>
      <c r="C68" s="12">
        <v>0</v>
      </c>
      <c r="D68" s="11">
        <v>0</v>
      </c>
      <c r="E68" s="12">
        <v>0</v>
      </c>
      <c r="F68" s="11">
        <f t="shared" si="23"/>
        <v>0</v>
      </c>
      <c r="G68" s="13">
        <f t="shared" si="24"/>
        <v>0</v>
      </c>
      <c r="H68" s="13">
        <f t="shared" si="25"/>
        <v>0</v>
      </c>
      <c r="I68" s="11">
        <v>0</v>
      </c>
      <c r="J68" s="12">
        <v>0</v>
      </c>
      <c r="K68" s="11">
        <v>0</v>
      </c>
      <c r="L68" s="12">
        <v>0</v>
      </c>
      <c r="M68" s="11">
        <v>35</v>
      </c>
      <c r="N68" s="12">
        <v>0</v>
      </c>
      <c r="O68" s="11">
        <f t="shared" si="26"/>
        <v>35</v>
      </c>
      <c r="P68" s="13">
        <f t="shared" si="27"/>
        <v>0</v>
      </c>
      <c r="Q68" s="13">
        <f t="shared" si="28"/>
        <v>35</v>
      </c>
      <c r="R68" s="11">
        <f t="shared" si="29"/>
        <v>35</v>
      </c>
      <c r="S68" s="12">
        <f t="shared" si="7"/>
        <v>0</v>
      </c>
      <c r="T68" s="13">
        <f t="shared" si="7"/>
        <v>35</v>
      </c>
    </row>
    <row r="69" spans="1:20" ht="12.75">
      <c r="A69" s="115" t="s">
        <v>451</v>
      </c>
      <c r="B69" s="11">
        <v>0</v>
      </c>
      <c r="C69" s="12">
        <v>0</v>
      </c>
      <c r="D69" s="11">
        <v>0</v>
      </c>
      <c r="E69" s="12">
        <v>0</v>
      </c>
      <c r="F69" s="11">
        <f t="shared" si="23"/>
        <v>0</v>
      </c>
      <c r="G69" s="13">
        <f t="shared" si="24"/>
        <v>0</v>
      </c>
      <c r="H69" s="13">
        <f t="shared" si="25"/>
        <v>0</v>
      </c>
      <c r="I69" s="11">
        <v>4</v>
      </c>
      <c r="J69" s="12">
        <v>0</v>
      </c>
      <c r="K69" s="11">
        <v>2</v>
      </c>
      <c r="L69" s="12">
        <v>0</v>
      </c>
      <c r="M69" s="11">
        <v>0</v>
      </c>
      <c r="N69" s="12">
        <v>0</v>
      </c>
      <c r="O69" s="11">
        <f t="shared" si="26"/>
        <v>6</v>
      </c>
      <c r="P69" s="13">
        <f t="shared" si="27"/>
        <v>0</v>
      </c>
      <c r="Q69" s="13">
        <f t="shared" si="28"/>
        <v>6</v>
      </c>
      <c r="R69" s="11">
        <f t="shared" si="29"/>
        <v>6</v>
      </c>
      <c r="S69" s="12">
        <f t="shared" si="7"/>
        <v>0</v>
      </c>
      <c r="T69" s="13">
        <f t="shared" si="7"/>
        <v>6</v>
      </c>
    </row>
    <row r="70" spans="1:20" ht="12.75">
      <c r="A70" s="115" t="s">
        <v>320</v>
      </c>
      <c r="B70" s="11">
        <v>129</v>
      </c>
      <c r="C70" s="12">
        <v>57</v>
      </c>
      <c r="D70" s="11">
        <v>146</v>
      </c>
      <c r="E70" s="12">
        <v>45</v>
      </c>
      <c r="F70" s="11">
        <f t="shared" si="23"/>
        <v>275</v>
      </c>
      <c r="G70" s="13">
        <f t="shared" si="24"/>
        <v>102</v>
      </c>
      <c r="H70" s="13">
        <f t="shared" si="25"/>
        <v>377</v>
      </c>
      <c r="I70" s="11">
        <v>0</v>
      </c>
      <c r="J70" s="12">
        <v>0</v>
      </c>
      <c r="K70" s="11">
        <v>0</v>
      </c>
      <c r="L70" s="12">
        <v>0</v>
      </c>
      <c r="M70" s="11">
        <v>0</v>
      </c>
      <c r="N70" s="12">
        <v>0</v>
      </c>
      <c r="O70" s="11">
        <f t="shared" si="26"/>
        <v>0</v>
      </c>
      <c r="P70" s="13">
        <f t="shared" si="27"/>
        <v>0</v>
      </c>
      <c r="Q70" s="13">
        <f t="shared" si="28"/>
        <v>0</v>
      </c>
      <c r="R70" s="11">
        <f t="shared" si="29"/>
        <v>275</v>
      </c>
      <c r="S70" s="12">
        <f t="shared" si="7"/>
        <v>102</v>
      </c>
      <c r="T70" s="13">
        <f t="shared" si="7"/>
        <v>377</v>
      </c>
    </row>
    <row r="71" spans="1:20" ht="12.75">
      <c r="A71" s="115" t="s">
        <v>321</v>
      </c>
      <c r="B71" s="11">
        <v>6</v>
      </c>
      <c r="C71" s="12">
        <v>13</v>
      </c>
      <c r="D71" s="11">
        <v>4</v>
      </c>
      <c r="E71" s="12">
        <v>8</v>
      </c>
      <c r="F71" s="11">
        <f t="shared" si="23"/>
        <v>10</v>
      </c>
      <c r="G71" s="13">
        <f t="shared" si="24"/>
        <v>21</v>
      </c>
      <c r="H71" s="13">
        <f t="shared" si="25"/>
        <v>31</v>
      </c>
      <c r="I71" s="11">
        <v>0</v>
      </c>
      <c r="J71" s="12">
        <v>0</v>
      </c>
      <c r="K71" s="11">
        <v>0</v>
      </c>
      <c r="L71" s="12">
        <v>0</v>
      </c>
      <c r="M71" s="11">
        <v>0</v>
      </c>
      <c r="N71" s="12">
        <v>0</v>
      </c>
      <c r="O71" s="11">
        <f t="shared" si="26"/>
        <v>0</v>
      </c>
      <c r="P71" s="13">
        <f t="shared" si="27"/>
        <v>0</v>
      </c>
      <c r="Q71" s="13">
        <f t="shared" si="28"/>
        <v>0</v>
      </c>
      <c r="R71" s="11">
        <f t="shared" si="29"/>
        <v>10</v>
      </c>
      <c r="S71" s="12">
        <f t="shared" si="7"/>
        <v>21</v>
      </c>
      <c r="T71" s="13">
        <f t="shared" si="7"/>
        <v>31</v>
      </c>
    </row>
    <row r="72" spans="1:20" ht="12.75">
      <c r="A72" s="115" t="s">
        <v>322</v>
      </c>
      <c r="B72" s="11">
        <v>0</v>
      </c>
      <c r="C72" s="12">
        <v>0</v>
      </c>
      <c r="D72" s="11">
        <v>0</v>
      </c>
      <c r="E72" s="12">
        <v>0</v>
      </c>
      <c r="F72" s="11">
        <f t="shared" si="23"/>
        <v>0</v>
      </c>
      <c r="G72" s="13">
        <f t="shared" si="24"/>
        <v>0</v>
      </c>
      <c r="H72" s="13">
        <f t="shared" si="25"/>
        <v>0</v>
      </c>
      <c r="I72" s="11">
        <v>0</v>
      </c>
      <c r="J72" s="12">
        <v>0</v>
      </c>
      <c r="K72" s="11">
        <v>0</v>
      </c>
      <c r="L72" s="12">
        <v>0</v>
      </c>
      <c r="M72" s="11">
        <v>3</v>
      </c>
      <c r="N72" s="12">
        <v>7</v>
      </c>
      <c r="O72" s="11">
        <f t="shared" si="26"/>
        <v>3</v>
      </c>
      <c r="P72" s="13">
        <f t="shared" si="27"/>
        <v>7</v>
      </c>
      <c r="Q72" s="13">
        <f t="shared" si="28"/>
        <v>10</v>
      </c>
      <c r="R72" s="11">
        <f t="shared" si="29"/>
        <v>3</v>
      </c>
      <c r="S72" s="12">
        <f t="shared" si="7"/>
        <v>7</v>
      </c>
      <c r="T72" s="13">
        <f t="shared" si="7"/>
        <v>10</v>
      </c>
    </row>
    <row r="73" spans="1:20" ht="12.75">
      <c r="A73" s="115" t="s">
        <v>323</v>
      </c>
      <c r="B73" s="11">
        <v>0</v>
      </c>
      <c r="C73" s="12">
        <v>0</v>
      </c>
      <c r="D73" s="11">
        <v>0</v>
      </c>
      <c r="E73" s="12">
        <v>0</v>
      </c>
      <c r="F73" s="11">
        <f t="shared" si="23"/>
        <v>0</v>
      </c>
      <c r="G73" s="13">
        <f t="shared" si="24"/>
        <v>0</v>
      </c>
      <c r="H73" s="13">
        <f t="shared" si="25"/>
        <v>0</v>
      </c>
      <c r="I73" s="11">
        <v>2</v>
      </c>
      <c r="J73" s="12">
        <v>11</v>
      </c>
      <c r="K73" s="11">
        <v>6</v>
      </c>
      <c r="L73" s="12">
        <v>11</v>
      </c>
      <c r="M73" s="11">
        <v>0</v>
      </c>
      <c r="N73" s="12">
        <v>0</v>
      </c>
      <c r="O73" s="11">
        <f t="shared" si="26"/>
        <v>8</v>
      </c>
      <c r="P73" s="13">
        <f t="shared" si="27"/>
        <v>22</v>
      </c>
      <c r="Q73" s="13">
        <f t="shared" si="28"/>
        <v>30</v>
      </c>
      <c r="R73" s="11">
        <f t="shared" si="29"/>
        <v>8</v>
      </c>
      <c r="S73" s="12">
        <f t="shared" si="7"/>
        <v>22</v>
      </c>
      <c r="T73" s="13">
        <f t="shared" si="7"/>
        <v>30</v>
      </c>
    </row>
    <row r="74" spans="1:20" ht="12.75">
      <c r="A74" s="115" t="s">
        <v>324</v>
      </c>
      <c r="B74" s="11">
        <v>0</v>
      </c>
      <c r="C74" s="12">
        <v>0</v>
      </c>
      <c r="D74" s="11">
        <v>0</v>
      </c>
      <c r="E74" s="12">
        <v>0</v>
      </c>
      <c r="F74" s="11">
        <f t="shared" si="23"/>
        <v>0</v>
      </c>
      <c r="G74" s="13">
        <f t="shared" si="24"/>
        <v>0</v>
      </c>
      <c r="H74" s="13">
        <f t="shared" si="25"/>
        <v>0</v>
      </c>
      <c r="I74" s="11">
        <v>0</v>
      </c>
      <c r="J74" s="12">
        <v>0</v>
      </c>
      <c r="K74" s="11">
        <v>0</v>
      </c>
      <c r="L74" s="12">
        <v>0</v>
      </c>
      <c r="M74" s="11">
        <v>3</v>
      </c>
      <c r="N74" s="12">
        <v>0</v>
      </c>
      <c r="O74" s="11">
        <f t="shared" si="26"/>
        <v>3</v>
      </c>
      <c r="P74" s="13">
        <f t="shared" si="27"/>
        <v>0</v>
      </c>
      <c r="Q74" s="13">
        <f t="shared" si="28"/>
        <v>3</v>
      </c>
      <c r="R74" s="11">
        <f t="shared" si="29"/>
        <v>3</v>
      </c>
      <c r="S74" s="12">
        <f t="shared" si="7"/>
        <v>0</v>
      </c>
      <c r="T74" s="13">
        <f t="shared" si="7"/>
        <v>3</v>
      </c>
    </row>
    <row r="75" spans="1:20" ht="12.75">
      <c r="A75" s="115" t="s">
        <v>325</v>
      </c>
      <c r="B75" s="11">
        <v>37</v>
      </c>
      <c r="C75" s="12">
        <v>26</v>
      </c>
      <c r="D75" s="11">
        <v>42</v>
      </c>
      <c r="E75" s="12">
        <v>22</v>
      </c>
      <c r="F75" s="11">
        <f t="shared" si="23"/>
        <v>79</v>
      </c>
      <c r="G75" s="13">
        <f t="shared" si="24"/>
        <v>48</v>
      </c>
      <c r="H75" s="13">
        <f t="shared" si="25"/>
        <v>127</v>
      </c>
      <c r="I75" s="11">
        <v>41</v>
      </c>
      <c r="J75" s="12">
        <v>23</v>
      </c>
      <c r="K75" s="11">
        <v>30</v>
      </c>
      <c r="L75" s="12">
        <v>11</v>
      </c>
      <c r="M75" s="11">
        <v>0</v>
      </c>
      <c r="N75" s="12">
        <v>0</v>
      </c>
      <c r="O75" s="11">
        <f t="shared" si="26"/>
        <v>71</v>
      </c>
      <c r="P75" s="13">
        <f t="shared" si="27"/>
        <v>34</v>
      </c>
      <c r="Q75" s="13">
        <f t="shared" si="28"/>
        <v>105</v>
      </c>
      <c r="R75" s="11">
        <f t="shared" si="29"/>
        <v>150</v>
      </c>
      <c r="S75" s="12">
        <f t="shared" si="7"/>
        <v>82</v>
      </c>
      <c r="T75" s="13">
        <f t="shared" si="7"/>
        <v>232</v>
      </c>
    </row>
    <row r="76" spans="1:20" ht="12.75">
      <c r="A76" s="115" t="s">
        <v>326</v>
      </c>
      <c r="B76" s="11">
        <v>0</v>
      </c>
      <c r="C76" s="12">
        <v>0</v>
      </c>
      <c r="D76" s="11">
        <v>0</v>
      </c>
      <c r="E76" s="12">
        <v>0</v>
      </c>
      <c r="F76" s="11">
        <f t="shared" si="23"/>
        <v>0</v>
      </c>
      <c r="G76" s="13">
        <f t="shared" si="24"/>
        <v>0</v>
      </c>
      <c r="H76" s="13">
        <f t="shared" si="25"/>
        <v>0</v>
      </c>
      <c r="I76" s="11">
        <v>0</v>
      </c>
      <c r="J76" s="12">
        <v>0</v>
      </c>
      <c r="K76" s="11">
        <v>0</v>
      </c>
      <c r="L76" s="12">
        <v>0</v>
      </c>
      <c r="M76" s="11">
        <v>6</v>
      </c>
      <c r="N76" s="12">
        <v>3</v>
      </c>
      <c r="O76" s="11">
        <f t="shared" si="26"/>
        <v>6</v>
      </c>
      <c r="P76" s="13">
        <f t="shared" si="27"/>
        <v>3</v>
      </c>
      <c r="Q76" s="13">
        <f t="shared" si="28"/>
        <v>9</v>
      </c>
      <c r="R76" s="11">
        <f t="shared" si="29"/>
        <v>6</v>
      </c>
      <c r="S76" s="12">
        <f t="shared" si="7"/>
        <v>3</v>
      </c>
      <c r="T76" s="13">
        <f t="shared" si="7"/>
        <v>9</v>
      </c>
    </row>
    <row r="77" spans="1:20" ht="12.75">
      <c r="A77" s="115" t="s">
        <v>328</v>
      </c>
      <c r="B77" s="11">
        <v>0</v>
      </c>
      <c r="C77" s="12">
        <v>0</v>
      </c>
      <c r="D77" s="11">
        <v>0</v>
      </c>
      <c r="E77" s="12">
        <v>0</v>
      </c>
      <c r="F77" s="11">
        <f t="shared" si="23"/>
        <v>0</v>
      </c>
      <c r="G77" s="13">
        <f t="shared" si="24"/>
        <v>0</v>
      </c>
      <c r="H77" s="13">
        <f t="shared" si="25"/>
        <v>0</v>
      </c>
      <c r="I77" s="11">
        <v>0</v>
      </c>
      <c r="J77" s="12">
        <v>0</v>
      </c>
      <c r="K77" s="11">
        <v>0</v>
      </c>
      <c r="L77" s="12">
        <v>0</v>
      </c>
      <c r="M77" s="11">
        <v>5</v>
      </c>
      <c r="N77" s="12">
        <v>0</v>
      </c>
      <c r="O77" s="11">
        <f t="shared" si="26"/>
        <v>5</v>
      </c>
      <c r="P77" s="13">
        <f t="shared" si="27"/>
        <v>0</v>
      </c>
      <c r="Q77" s="13">
        <f t="shared" si="28"/>
        <v>5</v>
      </c>
      <c r="R77" s="11">
        <f t="shared" si="29"/>
        <v>5</v>
      </c>
      <c r="S77" s="12">
        <f t="shared" si="7"/>
        <v>0</v>
      </c>
      <c r="T77" s="13">
        <f t="shared" si="7"/>
        <v>5</v>
      </c>
    </row>
    <row r="78" spans="1:20" ht="12.75">
      <c r="A78" s="115" t="s">
        <v>331</v>
      </c>
      <c r="B78" s="11">
        <v>0</v>
      </c>
      <c r="C78" s="12">
        <v>0</v>
      </c>
      <c r="D78" s="11">
        <v>0</v>
      </c>
      <c r="E78" s="12">
        <v>0</v>
      </c>
      <c r="F78" s="11">
        <f t="shared" si="23"/>
        <v>0</v>
      </c>
      <c r="G78" s="13">
        <f t="shared" si="24"/>
        <v>0</v>
      </c>
      <c r="H78" s="13">
        <f t="shared" si="25"/>
        <v>0</v>
      </c>
      <c r="I78" s="11">
        <v>20</v>
      </c>
      <c r="J78" s="12">
        <v>0</v>
      </c>
      <c r="K78" s="11">
        <v>17</v>
      </c>
      <c r="L78" s="12">
        <v>0</v>
      </c>
      <c r="M78" s="11">
        <v>0</v>
      </c>
      <c r="N78" s="12">
        <v>0</v>
      </c>
      <c r="O78" s="11">
        <f t="shared" si="26"/>
        <v>37</v>
      </c>
      <c r="P78" s="13">
        <f t="shared" si="27"/>
        <v>0</v>
      </c>
      <c r="Q78" s="13">
        <f t="shared" si="28"/>
        <v>37</v>
      </c>
      <c r="R78" s="11">
        <f t="shared" si="29"/>
        <v>37</v>
      </c>
      <c r="S78" s="12">
        <f t="shared" si="7"/>
        <v>0</v>
      </c>
      <c r="T78" s="13">
        <f t="shared" si="7"/>
        <v>37</v>
      </c>
    </row>
    <row r="79" spans="1:20" ht="12.75">
      <c r="A79" s="280" t="s">
        <v>582</v>
      </c>
      <c r="B79" s="11">
        <v>0</v>
      </c>
      <c r="C79" s="12">
        <v>0</v>
      </c>
      <c r="D79" s="11">
        <v>0</v>
      </c>
      <c r="E79" s="12">
        <v>0</v>
      </c>
      <c r="F79" s="11">
        <f t="shared" si="23"/>
        <v>0</v>
      </c>
      <c r="G79" s="13">
        <f t="shared" si="24"/>
        <v>0</v>
      </c>
      <c r="H79" s="13">
        <f aca="true" t="shared" si="30" ref="H79:H88">SUM(F79:G79)</f>
        <v>0</v>
      </c>
      <c r="I79" s="11">
        <v>1</v>
      </c>
      <c r="J79" s="12">
        <v>0</v>
      </c>
      <c r="K79" s="11">
        <v>6</v>
      </c>
      <c r="L79" s="12">
        <v>0</v>
      </c>
      <c r="M79" s="11">
        <v>0</v>
      </c>
      <c r="N79" s="12">
        <v>0</v>
      </c>
      <c r="O79" s="11">
        <f t="shared" si="26"/>
        <v>7</v>
      </c>
      <c r="P79" s="13">
        <f t="shared" si="27"/>
        <v>0</v>
      </c>
      <c r="Q79" s="13">
        <f>SUM(O79:P79)</f>
        <v>7</v>
      </c>
      <c r="R79" s="11">
        <f t="shared" si="29"/>
        <v>7</v>
      </c>
      <c r="S79" s="12">
        <f aca="true" t="shared" si="31" ref="S79:T81">SUM(P79,G79)</f>
        <v>0</v>
      </c>
      <c r="T79" s="13">
        <f t="shared" si="31"/>
        <v>7</v>
      </c>
    </row>
    <row r="80" spans="1:20" ht="12.75">
      <c r="A80" s="115" t="s">
        <v>335</v>
      </c>
      <c r="B80" s="11">
        <v>0</v>
      </c>
      <c r="C80" s="12">
        <v>0</v>
      </c>
      <c r="D80" s="11">
        <v>0</v>
      </c>
      <c r="E80" s="12">
        <v>0</v>
      </c>
      <c r="F80" s="11">
        <f t="shared" si="23"/>
        <v>0</v>
      </c>
      <c r="G80" s="13">
        <f t="shared" si="24"/>
        <v>0</v>
      </c>
      <c r="H80" s="13">
        <f t="shared" si="30"/>
        <v>0</v>
      </c>
      <c r="I80" s="11">
        <v>8</v>
      </c>
      <c r="J80" s="12">
        <v>1</v>
      </c>
      <c r="K80" s="11">
        <v>1</v>
      </c>
      <c r="L80" s="12">
        <v>0</v>
      </c>
      <c r="M80" s="11">
        <v>0</v>
      </c>
      <c r="N80" s="12">
        <v>0</v>
      </c>
      <c r="O80" s="11">
        <f t="shared" si="26"/>
        <v>9</v>
      </c>
      <c r="P80" s="13">
        <f t="shared" si="27"/>
        <v>1</v>
      </c>
      <c r="Q80" s="13">
        <f>SUM(O80:P80)</f>
        <v>10</v>
      </c>
      <c r="R80" s="11">
        <f t="shared" si="29"/>
        <v>9</v>
      </c>
      <c r="S80" s="12">
        <f t="shared" si="31"/>
        <v>1</v>
      </c>
      <c r="T80" s="13">
        <f t="shared" si="31"/>
        <v>10</v>
      </c>
    </row>
    <row r="81" spans="1:20" ht="12.75">
      <c r="A81" s="115" t="s">
        <v>336</v>
      </c>
      <c r="B81" s="11">
        <v>8</v>
      </c>
      <c r="C81" s="12">
        <v>2</v>
      </c>
      <c r="D81" s="11">
        <v>9</v>
      </c>
      <c r="E81" s="12">
        <v>2</v>
      </c>
      <c r="F81" s="11">
        <f t="shared" si="23"/>
        <v>17</v>
      </c>
      <c r="G81" s="13">
        <f t="shared" si="24"/>
        <v>4</v>
      </c>
      <c r="H81" s="13">
        <f t="shared" si="30"/>
        <v>21</v>
      </c>
      <c r="I81" s="11">
        <v>0</v>
      </c>
      <c r="J81" s="12">
        <v>0</v>
      </c>
      <c r="K81" s="11">
        <v>0</v>
      </c>
      <c r="L81" s="12">
        <v>0</v>
      </c>
      <c r="M81" s="11">
        <v>0</v>
      </c>
      <c r="N81" s="12">
        <v>0</v>
      </c>
      <c r="O81" s="11">
        <f t="shared" si="26"/>
        <v>0</v>
      </c>
      <c r="P81" s="13">
        <f t="shared" si="27"/>
        <v>0</v>
      </c>
      <c r="Q81" s="13">
        <f>SUM(O81:P81)</f>
        <v>0</v>
      </c>
      <c r="R81" s="11">
        <f t="shared" si="29"/>
        <v>17</v>
      </c>
      <c r="S81" s="12">
        <f t="shared" si="31"/>
        <v>4</v>
      </c>
      <c r="T81" s="13">
        <f t="shared" si="31"/>
        <v>21</v>
      </c>
    </row>
    <row r="82" spans="1:20" ht="12.75">
      <c r="A82" s="115" t="s">
        <v>337</v>
      </c>
      <c r="B82" s="11">
        <v>0</v>
      </c>
      <c r="C82" s="12">
        <v>0</v>
      </c>
      <c r="D82" s="11">
        <v>0</v>
      </c>
      <c r="E82" s="12">
        <v>0</v>
      </c>
      <c r="F82" s="11">
        <f t="shared" si="23"/>
        <v>0</v>
      </c>
      <c r="G82" s="13">
        <f t="shared" si="24"/>
        <v>0</v>
      </c>
      <c r="H82" s="13">
        <f t="shared" si="30"/>
        <v>0</v>
      </c>
      <c r="I82" s="11">
        <v>0</v>
      </c>
      <c r="J82" s="12">
        <v>0</v>
      </c>
      <c r="K82" s="11">
        <v>0</v>
      </c>
      <c r="L82" s="12">
        <v>0</v>
      </c>
      <c r="M82" s="11">
        <v>9</v>
      </c>
      <c r="N82" s="12">
        <v>1</v>
      </c>
      <c r="O82" s="11">
        <f>SUM(M82,K82,I82)</f>
        <v>9</v>
      </c>
      <c r="P82" s="13">
        <f>SUM(N82,L82,J82)</f>
        <v>1</v>
      </c>
      <c r="Q82" s="13">
        <f>SUM(O82:P82)</f>
        <v>10</v>
      </c>
      <c r="R82" s="11">
        <f aca="true" t="shared" si="32" ref="R82:T83">SUM(O82,F82)</f>
        <v>9</v>
      </c>
      <c r="S82" s="12">
        <f t="shared" si="32"/>
        <v>1</v>
      </c>
      <c r="T82" s="13">
        <f t="shared" si="32"/>
        <v>10</v>
      </c>
    </row>
    <row r="83" spans="1:20" ht="12.75">
      <c r="A83" s="115" t="s">
        <v>338</v>
      </c>
      <c r="B83" s="11">
        <v>0</v>
      </c>
      <c r="C83" s="12">
        <v>0</v>
      </c>
      <c r="D83" s="11">
        <v>0</v>
      </c>
      <c r="E83" s="12">
        <v>0</v>
      </c>
      <c r="F83" s="11">
        <f t="shared" si="23"/>
        <v>0</v>
      </c>
      <c r="G83" s="13">
        <f t="shared" si="24"/>
        <v>0</v>
      </c>
      <c r="H83" s="13">
        <f t="shared" si="30"/>
        <v>0</v>
      </c>
      <c r="I83" s="11">
        <v>0</v>
      </c>
      <c r="J83" s="12">
        <v>0</v>
      </c>
      <c r="K83" s="11">
        <v>0</v>
      </c>
      <c r="L83" s="12">
        <v>0</v>
      </c>
      <c r="M83" s="11">
        <v>5</v>
      </c>
      <c r="N83" s="12">
        <v>2</v>
      </c>
      <c r="O83" s="11">
        <f>SUM(M83,K83,I83)</f>
        <v>5</v>
      </c>
      <c r="P83" s="13">
        <f>SUM(N83,L83,J83)</f>
        <v>2</v>
      </c>
      <c r="Q83" s="13">
        <f>SUM(O83:P83)</f>
        <v>7</v>
      </c>
      <c r="R83" s="11">
        <f t="shared" si="32"/>
        <v>5</v>
      </c>
      <c r="S83" s="12">
        <f t="shared" si="32"/>
        <v>2</v>
      </c>
      <c r="T83" s="13">
        <f t="shared" si="32"/>
        <v>7</v>
      </c>
    </row>
    <row r="84" spans="1:20" ht="12.75">
      <c r="A84" s="115" t="s">
        <v>452</v>
      </c>
      <c r="B84" s="11">
        <v>0</v>
      </c>
      <c r="C84" s="12">
        <v>0</v>
      </c>
      <c r="D84" s="11">
        <v>0</v>
      </c>
      <c r="E84" s="12">
        <v>0</v>
      </c>
      <c r="F84" s="11">
        <f aca="true" t="shared" si="33" ref="F84:G88">SUM(B84,D84)</f>
        <v>0</v>
      </c>
      <c r="G84" s="13">
        <f t="shared" si="33"/>
        <v>0</v>
      </c>
      <c r="H84" s="13">
        <f t="shared" si="30"/>
        <v>0</v>
      </c>
      <c r="I84" s="11">
        <v>0</v>
      </c>
      <c r="J84" s="12">
        <v>0</v>
      </c>
      <c r="K84" s="11">
        <v>0</v>
      </c>
      <c r="L84" s="12">
        <v>0</v>
      </c>
      <c r="M84" s="11">
        <v>5</v>
      </c>
      <c r="N84" s="12">
        <v>0</v>
      </c>
      <c r="O84" s="11">
        <f aca="true" t="shared" si="34" ref="O84:O89">SUM(M84,K84,I84)</f>
        <v>5</v>
      </c>
      <c r="P84" s="13">
        <f aca="true" t="shared" si="35" ref="P84:P89">SUM(N84,L84,J84)</f>
        <v>0</v>
      </c>
      <c r="Q84" s="13">
        <f aca="true" t="shared" si="36" ref="Q84:Q89">SUM(O84:P84)</f>
        <v>5</v>
      </c>
      <c r="R84" s="11">
        <f aca="true" t="shared" si="37" ref="R84:R89">SUM(O84,F84)</f>
        <v>5</v>
      </c>
      <c r="S84" s="12">
        <f aca="true" t="shared" si="38" ref="S84:S89">SUM(P84,G84)</f>
        <v>0</v>
      </c>
      <c r="T84" s="13">
        <f aca="true" t="shared" si="39" ref="T84:T89">SUM(Q84,H84)</f>
        <v>5</v>
      </c>
    </row>
    <row r="85" spans="1:20" ht="12.75">
      <c r="A85" s="115" t="s">
        <v>556</v>
      </c>
      <c r="B85" s="11">
        <v>0</v>
      </c>
      <c r="C85" s="12">
        <v>0</v>
      </c>
      <c r="D85" s="11">
        <v>0</v>
      </c>
      <c r="E85" s="12">
        <v>0</v>
      </c>
      <c r="F85" s="11">
        <f t="shared" si="33"/>
        <v>0</v>
      </c>
      <c r="G85" s="13">
        <f t="shared" si="33"/>
        <v>0</v>
      </c>
      <c r="H85" s="13">
        <f t="shared" si="30"/>
        <v>0</v>
      </c>
      <c r="I85" s="11">
        <v>0</v>
      </c>
      <c r="J85" s="12">
        <v>0</v>
      </c>
      <c r="K85" s="11">
        <v>0</v>
      </c>
      <c r="L85" s="12">
        <v>0</v>
      </c>
      <c r="M85" s="11">
        <v>4</v>
      </c>
      <c r="N85" s="12">
        <v>0</v>
      </c>
      <c r="O85" s="11">
        <f t="shared" si="34"/>
        <v>4</v>
      </c>
      <c r="P85" s="13">
        <f t="shared" si="35"/>
        <v>0</v>
      </c>
      <c r="Q85" s="13">
        <f t="shared" si="36"/>
        <v>4</v>
      </c>
      <c r="R85" s="11">
        <f t="shared" si="37"/>
        <v>4</v>
      </c>
      <c r="S85" s="12">
        <f t="shared" si="38"/>
        <v>0</v>
      </c>
      <c r="T85" s="13">
        <f t="shared" si="39"/>
        <v>4</v>
      </c>
    </row>
    <row r="86" spans="1:20" ht="12.75">
      <c r="A86" s="115" t="s">
        <v>13</v>
      </c>
      <c r="B86" s="11">
        <v>7</v>
      </c>
      <c r="C86" s="12">
        <v>0</v>
      </c>
      <c r="D86" s="11">
        <v>9</v>
      </c>
      <c r="E86" s="12">
        <v>0</v>
      </c>
      <c r="F86" s="11">
        <f t="shared" si="33"/>
        <v>16</v>
      </c>
      <c r="G86" s="13">
        <f t="shared" si="33"/>
        <v>0</v>
      </c>
      <c r="H86" s="13">
        <f t="shared" si="30"/>
        <v>16</v>
      </c>
      <c r="I86" s="11">
        <v>5</v>
      </c>
      <c r="J86" s="12">
        <v>0</v>
      </c>
      <c r="K86" s="11">
        <v>2</v>
      </c>
      <c r="L86" s="12">
        <v>0</v>
      </c>
      <c r="M86" s="11">
        <v>0</v>
      </c>
      <c r="N86" s="12">
        <v>0</v>
      </c>
      <c r="O86" s="11">
        <f t="shared" si="34"/>
        <v>7</v>
      </c>
      <c r="P86" s="13">
        <f t="shared" si="35"/>
        <v>0</v>
      </c>
      <c r="Q86" s="13">
        <f t="shared" si="36"/>
        <v>7</v>
      </c>
      <c r="R86" s="11">
        <f t="shared" si="37"/>
        <v>23</v>
      </c>
      <c r="S86" s="12">
        <f t="shared" si="38"/>
        <v>0</v>
      </c>
      <c r="T86" s="13">
        <f t="shared" si="39"/>
        <v>23</v>
      </c>
    </row>
    <row r="87" spans="1:20" ht="12.75">
      <c r="A87" s="115" t="s">
        <v>340</v>
      </c>
      <c r="B87" s="11">
        <v>0</v>
      </c>
      <c r="C87" s="12">
        <v>0</v>
      </c>
      <c r="D87" s="11">
        <v>0</v>
      </c>
      <c r="E87" s="12">
        <v>0</v>
      </c>
      <c r="F87" s="11">
        <f t="shared" si="33"/>
        <v>0</v>
      </c>
      <c r="G87" s="13">
        <f t="shared" si="33"/>
        <v>0</v>
      </c>
      <c r="H87" s="13">
        <f t="shared" si="30"/>
        <v>0</v>
      </c>
      <c r="I87" s="11">
        <v>0</v>
      </c>
      <c r="J87" s="12">
        <v>0</v>
      </c>
      <c r="K87" s="11">
        <v>0</v>
      </c>
      <c r="L87" s="12">
        <v>0</v>
      </c>
      <c r="M87" s="11">
        <v>3</v>
      </c>
      <c r="N87" s="12">
        <v>21</v>
      </c>
      <c r="O87" s="11">
        <f t="shared" si="34"/>
        <v>3</v>
      </c>
      <c r="P87" s="13">
        <f t="shared" si="35"/>
        <v>21</v>
      </c>
      <c r="Q87" s="13">
        <f t="shared" si="36"/>
        <v>24</v>
      </c>
      <c r="R87" s="11">
        <f t="shared" si="37"/>
        <v>3</v>
      </c>
      <c r="S87" s="12">
        <f t="shared" si="38"/>
        <v>21</v>
      </c>
      <c r="T87" s="13">
        <f t="shared" si="39"/>
        <v>24</v>
      </c>
    </row>
    <row r="88" spans="1:20" ht="12.75">
      <c r="A88" s="115" t="s">
        <v>342</v>
      </c>
      <c r="B88" s="11">
        <v>0</v>
      </c>
      <c r="C88" s="12">
        <v>0</v>
      </c>
      <c r="D88" s="11">
        <v>0</v>
      </c>
      <c r="E88" s="12">
        <v>0</v>
      </c>
      <c r="F88" s="11">
        <f t="shared" si="33"/>
        <v>0</v>
      </c>
      <c r="G88" s="13">
        <f t="shared" si="33"/>
        <v>0</v>
      </c>
      <c r="H88" s="13">
        <f t="shared" si="30"/>
        <v>0</v>
      </c>
      <c r="I88" s="11">
        <v>0</v>
      </c>
      <c r="J88" s="12">
        <v>0</v>
      </c>
      <c r="K88" s="11">
        <v>0</v>
      </c>
      <c r="L88" s="12">
        <v>0</v>
      </c>
      <c r="M88" s="11">
        <v>46</v>
      </c>
      <c r="N88" s="12">
        <v>7</v>
      </c>
      <c r="O88" s="11">
        <f t="shared" si="34"/>
        <v>46</v>
      </c>
      <c r="P88" s="13">
        <f t="shared" si="35"/>
        <v>7</v>
      </c>
      <c r="Q88" s="13">
        <f t="shared" si="36"/>
        <v>53</v>
      </c>
      <c r="R88" s="11">
        <f t="shared" si="37"/>
        <v>46</v>
      </c>
      <c r="S88" s="12">
        <f t="shared" si="38"/>
        <v>7</v>
      </c>
      <c r="T88" s="13">
        <f t="shared" si="39"/>
        <v>53</v>
      </c>
    </row>
    <row r="89" spans="1:20" ht="12.75">
      <c r="A89" s="115" t="s">
        <v>431</v>
      </c>
      <c r="B89" s="11">
        <v>0</v>
      </c>
      <c r="C89" s="12">
        <v>0</v>
      </c>
      <c r="D89" s="11">
        <v>0</v>
      </c>
      <c r="E89" s="12">
        <v>0</v>
      </c>
      <c r="F89" s="11">
        <f aca="true" t="shared" si="40" ref="F89:G92">SUM(B89,D89)</f>
        <v>0</v>
      </c>
      <c r="G89" s="13">
        <f t="shared" si="40"/>
        <v>0</v>
      </c>
      <c r="H89" s="13">
        <f>SUM(F89:G89)</f>
        <v>0</v>
      </c>
      <c r="I89" s="11">
        <v>0</v>
      </c>
      <c r="J89" s="12">
        <v>0</v>
      </c>
      <c r="K89" s="11">
        <v>0</v>
      </c>
      <c r="L89" s="12">
        <v>0</v>
      </c>
      <c r="M89" s="11">
        <v>20</v>
      </c>
      <c r="N89" s="12">
        <v>0</v>
      </c>
      <c r="O89" s="11">
        <f t="shared" si="34"/>
        <v>20</v>
      </c>
      <c r="P89" s="13">
        <f t="shared" si="35"/>
        <v>0</v>
      </c>
      <c r="Q89" s="13">
        <f t="shared" si="36"/>
        <v>20</v>
      </c>
      <c r="R89" s="11">
        <f t="shared" si="37"/>
        <v>20</v>
      </c>
      <c r="S89" s="12">
        <f t="shared" si="38"/>
        <v>0</v>
      </c>
      <c r="T89" s="13">
        <f t="shared" si="39"/>
        <v>20</v>
      </c>
    </row>
    <row r="90" spans="1:20" ht="12.75">
      <c r="A90" s="115" t="s">
        <v>343</v>
      </c>
      <c r="B90" s="11">
        <v>0</v>
      </c>
      <c r="C90" s="12">
        <v>0</v>
      </c>
      <c r="D90" s="11">
        <v>0</v>
      </c>
      <c r="E90" s="12">
        <v>0</v>
      </c>
      <c r="F90" s="11">
        <f t="shared" si="40"/>
        <v>0</v>
      </c>
      <c r="G90" s="13">
        <f t="shared" si="40"/>
        <v>0</v>
      </c>
      <c r="H90" s="13">
        <f>SUM(F90:G90)</f>
        <v>0</v>
      </c>
      <c r="I90" s="11">
        <v>70</v>
      </c>
      <c r="J90" s="12">
        <v>13</v>
      </c>
      <c r="K90" s="11">
        <v>54</v>
      </c>
      <c r="L90" s="12">
        <v>7</v>
      </c>
      <c r="M90" s="11">
        <v>0</v>
      </c>
      <c r="N90" s="12">
        <v>0</v>
      </c>
      <c r="O90" s="11">
        <f aca="true" t="shared" si="41" ref="O90:P92">SUM(M90,K90,I90)</f>
        <v>124</v>
      </c>
      <c r="P90" s="13">
        <f t="shared" si="41"/>
        <v>20</v>
      </c>
      <c r="Q90" s="13">
        <f>SUM(O90:P90)</f>
        <v>144</v>
      </c>
      <c r="R90" s="11">
        <f aca="true" t="shared" si="42" ref="R90:T92">SUM(O90,F90)</f>
        <v>124</v>
      </c>
      <c r="S90" s="12">
        <f t="shared" si="42"/>
        <v>20</v>
      </c>
      <c r="T90" s="13">
        <f t="shared" si="42"/>
        <v>144</v>
      </c>
    </row>
    <row r="91" spans="1:20" ht="12.75">
      <c r="A91" s="115" t="s">
        <v>348</v>
      </c>
      <c r="B91" s="11">
        <v>0</v>
      </c>
      <c r="C91" s="12">
        <v>0</v>
      </c>
      <c r="D91" s="11">
        <v>0</v>
      </c>
      <c r="E91" s="12">
        <v>0</v>
      </c>
      <c r="F91" s="11">
        <f t="shared" si="40"/>
        <v>0</v>
      </c>
      <c r="G91" s="13">
        <f t="shared" si="40"/>
        <v>0</v>
      </c>
      <c r="H91" s="13">
        <f>SUM(F91:G91)</f>
        <v>0</v>
      </c>
      <c r="I91" s="11">
        <v>0</v>
      </c>
      <c r="J91" s="12">
        <v>0</v>
      </c>
      <c r="K91" s="11">
        <v>0</v>
      </c>
      <c r="L91" s="12">
        <v>0</v>
      </c>
      <c r="M91" s="11">
        <v>23</v>
      </c>
      <c r="N91" s="12">
        <v>1</v>
      </c>
      <c r="O91" s="11">
        <f t="shared" si="41"/>
        <v>23</v>
      </c>
      <c r="P91" s="13">
        <f t="shared" si="41"/>
        <v>1</v>
      </c>
      <c r="Q91" s="13">
        <f>SUM(O91:P91)</f>
        <v>24</v>
      </c>
      <c r="R91" s="11">
        <f t="shared" si="42"/>
        <v>23</v>
      </c>
      <c r="S91" s="12">
        <f t="shared" si="42"/>
        <v>1</v>
      </c>
      <c r="T91" s="13">
        <f t="shared" si="42"/>
        <v>24</v>
      </c>
    </row>
    <row r="92" spans="1:20" ht="12.75">
      <c r="A92" s="115" t="s">
        <v>349</v>
      </c>
      <c r="B92" s="11">
        <v>1</v>
      </c>
      <c r="C92" s="12">
        <v>3</v>
      </c>
      <c r="D92" s="11">
        <v>2</v>
      </c>
      <c r="E92" s="12">
        <v>2</v>
      </c>
      <c r="F92" s="11">
        <f t="shared" si="40"/>
        <v>3</v>
      </c>
      <c r="G92" s="13">
        <f t="shared" si="40"/>
        <v>5</v>
      </c>
      <c r="H92" s="13">
        <f>SUM(F92:G92)</f>
        <v>8</v>
      </c>
      <c r="I92" s="11">
        <v>5</v>
      </c>
      <c r="J92" s="12">
        <v>3</v>
      </c>
      <c r="K92" s="11">
        <v>4</v>
      </c>
      <c r="L92" s="12">
        <v>5</v>
      </c>
      <c r="M92" s="11">
        <v>0</v>
      </c>
      <c r="N92" s="12">
        <v>0</v>
      </c>
      <c r="O92" s="11">
        <f t="shared" si="41"/>
        <v>9</v>
      </c>
      <c r="P92" s="13">
        <f t="shared" si="41"/>
        <v>8</v>
      </c>
      <c r="Q92" s="13">
        <f>SUM(O92:P92)</f>
        <v>17</v>
      </c>
      <c r="R92" s="11">
        <f t="shared" si="42"/>
        <v>12</v>
      </c>
      <c r="S92" s="12">
        <f t="shared" si="42"/>
        <v>13</v>
      </c>
      <c r="T92" s="13">
        <f t="shared" si="42"/>
        <v>25</v>
      </c>
    </row>
    <row r="93" spans="1:20" ht="12.75">
      <c r="A93" s="115" t="s">
        <v>351</v>
      </c>
      <c r="B93" s="11">
        <v>0</v>
      </c>
      <c r="C93" s="12">
        <v>0</v>
      </c>
      <c r="D93" s="11">
        <v>0</v>
      </c>
      <c r="E93" s="12">
        <v>0</v>
      </c>
      <c r="F93" s="11">
        <f aca="true" t="shared" si="43" ref="F93:F98">SUM(B93,D93)</f>
        <v>0</v>
      </c>
      <c r="G93" s="13">
        <f aca="true" t="shared" si="44" ref="G93:G98">SUM(C93,E93)</f>
        <v>0</v>
      </c>
      <c r="H93" s="13">
        <f aca="true" t="shared" si="45" ref="H93:H98">SUM(F93:G93)</f>
        <v>0</v>
      </c>
      <c r="I93" s="11">
        <v>0</v>
      </c>
      <c r="J93" s="12">
        <v>0</v>
      </c>
      <c r="K93" s="11">
        <v>0</v>
      </c>
      <c r="L93" s="12">
        <v>0</v>
      </c>
      <c r="M93" s="11">
        <v>16</v>
      </c>
      <c r="N93" s="12">
        <v>0</v>
      </c>
      <c r="O93" s="11">
        <f aca="true" t="shared" si="46" ref="O93:O98">SUM(M93,K93,I93)</f>
        <v>16</v>
      </c>
      <c r="P93" s="13">
        <f aca="true" t="shared" si="47" ref="P93:P98">SUM(N93,L93,J93)</f>
        <v>0</v>
      </c>
      <c r="Q93" s="13">
        <f aca="true" t="shared" si="48" ref="Q93:Q98">SUM(O93:P93)</f>
        <v>16</v>
      </c>
      <c r="R93" s="11">
        <f aca="true" t="shared" si="49" ref="R93:R98">SUM(O93,F93)</f>
        <v>16</v>
      </c>
      <c r="S93" s="12">
        <f aca="true" t="shared" si="50" ref="S93:S98">SUM(P93,G93)</f>
        <v>0</v>
      </c>
      <c r="T93" s="13">
        <f aca="true" t="shared" si="51" ref="T93:T98">SUM(Q93,H93)</f>
        <v>16</v>
      </c>
    </row>
    <row r="94" spans="1:20" ht="12.75">
      <c r="A94" s="115" t="s">
        <v>558</v>
      </c>
      <c r="B94" s="11">
        <v>0</v>
      </c>
      <c r="C94" s="12">
        <v>0</v>
      </c>
      <c r="D94" s="11">
        <v>0</v>
      </c>
      <c r="E94" s="12">
        <v>0</v>
      </c>
      <c r="F94" s="11">
        <f t="shared" si="43"/>
        <v>0</v>
      </c>
      <c r="G94" s="13">
        <f t="shared" si="44"/>
        <v>0</v>
      </c>
      <c r="H94" s="13">
        <f t="shared" si="45"/>
        <v>0</v>
      </c>
      <c r="I94" s="11">
        <v>0</v>
      </c>
      <c r="J94" s="12">
        <v>0</v>
      </c>
      <c r="K94" s="11">
        <v>0</v>
      </c>
      <c r="L94" s="12">
        <v>0</v>
      </c>
      <c r="M94" s="11">
        <v>0</v>
      </c>
      <c r="N94" s="12">
        <v>7</v>
      </c>
      <c r="O94" s="11">
        <f t="shared" si="46"/>
        <v>0</v>
      </c>
      <c r="P94" s="13">
        <f t="shared" si="47"/>
        <v>7</v>
      </c>
      <c r="Q94" s="13">
        <f t="shared" si="48"/>
        <v>7</v>
      </c>
      <c r="R94" s="11">
        <f t="shared" si="49"/>
        <v>0</v>
      </c>
      <c r="S94" s="12">
        <f t="shared" si="50"/>
        <v>7</v>
      </c>
      <c r="T94" s="13">
        <f t="shared" si="51"/>
        <v>7</v>
      </c>
    </row>
    <row r="95" spans="1:20" ht="12.75">
      <c r="A95" s="115" t="s">
        <v>352</v>
      </c>
      <c r="B95" s="11">
        <v>0</v>
      </c>
      <c r="C95" s="12">
        <v>0</v>
      </c>
      <c r="D95" s="11">
        <v>0</v>
      </c>
      <c r="E95" s="12">
        <v>0</v>
      </c>
      <c r="F95" s="11">
        <f t="shared" si="43"/>
        <v>0</v>
      </c>
      <c r="G95" s="13">
        <f t="shared" si="44"/>
        <v>0</v>
      </c>
      <c r="H95" s="13">
        <f t="shared" si="45"/>
        <v>0</v>
      </c>
      <c r="I95" s="11">
        <v>13</v>
      </c>
      <c r="J95" s="12">
        <v>62</v>
      </c>
      <c r="K95" s="11">
        <v>2</v>
      </c>
      <c r="L95" s="12">
        <v>43</v>
      </c>
      <c r="M95" s="11">
        <v>0</v>
      </c>
      <c r="N95" s="12">
        <v>0</v>
      </c>
      <c r="O95" s="11">
        <f t="shared" si="46"/>
        <v>15</v>
      </c>
      <c r="P95" s="13">
        <f t="shared" si="47"/>
        <v>105</v>
      </c>
      <c r="Q95" s="13">
        <f t="shared" si="48"/>
        <v>120</v>
      </c>
      <c r="R95" s="11">
        <f t="shared" si="49"/>
        <v>15</v>
      </c>
      <c r="S95" s="12">
        <f t="shared" si="50"/>
        <v>105</v>
      </c>
      <c r="T95" s="13">
        <f t="shared" si="51"/>
        <v>120</v>
      </c>
    </row>
    <row r="96" spans="1:20" ht="12.75">
      <c r="A96" s="115" t="s">
        <v>353</v>
      </c>
      <c r="B96" s="11">
        <v>4</v>
      </c>
      <c r="C96" s="12">
        <v>50</v>
      </c>
      <c r="D96" s="11">
        <v>10</v>
      </c>
      <c r="E96" s="12">
        <v>61</v>
      </c>
      <c r="F96" s="11">
        <f t="shared" si="43"/>
        <v>14</v>
      </c>
      <c r="G96" s="13">
        <f t="shared" si="44"/>
        <v>111</v>
      </c>
      <c r="H96" s="13">
        <f t="shared" si="45"/>
        <v>125</v>
      </c>
      <c r="I96" s="11">
        <v>0</v>
      </c>
      <c r="J96" s="12">
        <v>0</v>
      </c>
      <c r="K96" s="11">
        <v>0</v>
      </c>
      <c r="L96" s="12">
        <v>0</v>
      </c>
      <c r="M96" s="11">
        <v>0</v>
      </c>
      <c r="N96" s="12">
        <v>0</v>
      </c>
      <c r="O96" s="11">
        <f t="shared" si="46"/>
        <v>0</v>
      </c>
      <c r="P96" s="13">
        <f t="shared" si="47"/>
        <v>0</v>
      </c>
      <c r="Q96" s="13">
        <f t="shared" si="48"/>
        <v>0</v>
      </c>
      <c r="R96" s="11">
        <f t="shared" si="49"/>
        <v>14</v>
      </c>
      <c r="S96" s="12">
        <f t="shared" si="50"/>
        <v>111</v>
      </c>
      <c r="T96" s="13">
        <f t="shared" si="51"/>
        <v>125</v>
      </c>
    </row>
    <row r="97" spans="1:20" ht="12.75">
      <c r="A97" s="115" t="s">
        <v>357</v>
      </c>
      <c r="B97" s="11">
        <v>0</v>
      </c>
      <c r="C97" s="12">
        <v>0</v>
      </c>
      <c r="D97" s="11">
        <v>0</v>
      </c>
      <c r="E97" s="12">
        <v>0</v>
      </c>
      <c r="F97" s="11">
        <f t="shared" si="43"/>
        <v>0</v>
      </c>
      <c r="G97" s="13">
        <f t="shared" si="44"/>
        <v>0</v>
      </c>
      <c r="H97" s="13">
        <f t="shared" si="45"/>
        <v>0</v>
      </c>
      <c r="I97" s="11">
        <v>43</v>
      </c>
      <c r="J97" s="12">
        <v>0</v>
      </c>
      <c r="K97" s="11">
        <v>36</v>
      </c>
      <c r="L97" s="12">
        <v>2</v>
      </c>
      <c r="M97" s="11">
        <v>0</v>
      </c>
      <c r="N97" s="12">
        <v>0</v>
      </c>
      <c r="O97" s="11">
        <f t="shared" si="46"/>
        <v>79</v>
      </c>
      <c r="P97" s="13">
        <f t="shared" si="47"/>
        <v>2</v>
      </c>
      <c r="Q97" s="13">
        <f t="shared" si="48"/>
        <v>81</v>
      </c>
      <c r="R97" s="11">
        <f t="shared" si="49"/>
        <v>79</v>
      </c>
      <c r="S97" s="12">
        <f t="shared" si="50"/>
        <v>2</v>
      </c>
      <c r="T97" s="13">
        <f t="shared" si="51"/>
        <v>81</v>
      </c>
    </row>
    <row r="98" spans="1:20" ht="12.75">
      <c r="A98" s="115" t="s">
        <v>358</v>
      </c>
      <c r="B98" s="226">
        <v>0</v>
      </c>
      <c r="C98" s="12">
        <v>0</v>
      </c>
      <c r="D98" s="11">
        <v>0</v>
      </c>
      <c r="E98" s="12">
        <v>0</v>
      </c>
      <c r="F98" s="11">
        <f t="shared" si="43"/>
        <v>0</v>
      </c>
      <c r="G98" s="13">
        <f t="shared" si="44"/>
        <v>0</v>
      </c>
      <c r="H98" s="13">
        <f t="shared" si="45"/>
        <v>0</v>
      </c>
      <c r="I98" s="11">
        <v>0</v>
      </c>
      <c r="J98" s="12">
        <v>0</v>
      </c>
      <c r="K98" s="11">
        <v>0</v>
      </c>
      <c r="L98" s="12">
        <v>0</v>
      </c>
      <c r="M98" s="11">
        <v>5</v>
      </c>
      <c r="N98" s="12">
        <v>10</v>
      </c>
      <c r="O98" s="11">
        <f t="shared" si="46"/>
        <v>5</v>
      </c>
      <c r="P98" s="13">
        <f t="shared" si="47"/>
        <v>10</v>
      </c>
      <c r="Q98" s="13">
        <f t="shared" si="48"/>
        <v>15</v>
      </c>
      <c r="R98" s="11">
        <f t="shared" si="49"/>
        <v>5</v>
      </c>
      <c r="S98" s="12">
        <f t="shared" si="50"/>
        <v>10</v>
      </c>
      <c r="T98" s="13">
        <f t="shared" si="51"/>
        <v>15</v>
      </c>
    </row>
    <row r="99" spans="1:20" s="21" customFormat="1" ht="12.75">
      <c r="A99" s="286" t="s">
        <v>27</v>
      </c>
      <c r="B99" s="18">
        <f>SUM(B10:B98)</f>
        <v>705</v>
      </c>
      <c r="C99" s="18">
        <f aca="true" t="shared" si="52" ref="C99:T99">SUM(C10:C98)</f>
        <v>313</v>
      </c>
      <c r="D99" s="17">
        <f t="shared" si="52"/>
        <v>695</v>
      </c>
      <c r="E99" s="18">
        <f t="shared" si="52"/>
        <v>302</v>
      </c>
      <c r="F99" s="17">
        <f t="shared" si="52"/>
        <v>1400</v>
      </c>
      <c r="G99" s="18">
        <f t="shared" si="52"/>
        <v>615</v>
      </c>
      <c r="H99" s="18">
        <f t="shared" si="52"/>
        <v>2015</v>
      </c>
      <c r="I99" s="17">
        <f t="shared" si="52"/>
        <v>668</v>
      </c>
      <c r="J99" s="18">
        <f t="shared" si="52"/>
        <v>329</v>
      </c>
      <c r="K99" s="17">
        <f t="shared" si="52"/>
        <v>548</v>
      </c>
      <c r="L99" s="18">
        <f t="shared" si="52"/>
        <v>272</v>
      </c>
      <c r="M99" s="17">
        <f t="shared" si="52"/>
        <v>470</v>
      </c>
      <c r="N99" s="18">
        <f t="shared" si="52"/>
        <v>291</v>
      </c>
      <c r="O99" s="17">
        <f t="shared" si="52"/>
        <v>1686</v>
      </c>
      <c r="P99" s="18">
        <f t="shared" si="52"/>
        <v>892</v>
      </c>
      <c r="Q99" s="18">
        <f t="shared" si="52"/>
        <v>2578</v>
      </c>
      <c r="R99" s="17">
        <f t="shared" si="52"/>
        <v>3086</v>
      </c>
      <c r="S99" s="18">
        <f t="shared" si="52"/>
        <v>1507</v>
      </c>
      <c r="T99" s="18">
        <f t="shared" si="52"/>
        <v>4593</v>
      </c>
    </row>
    <row r="100" spans="1:20" s="16" customFormat="1" ht="6" customHeight="1">
      <c r="A100" s="286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1"/>
      <c r="S100" s="30"/>
      <c r="T100" s="30"/>
    </row>
    <row r="101" spans="1:20" s="16" customFormat="1" ht="12.75">
      <c r="A101" s="287" t="s">
        <v>75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1"/>
      <c r="S101" s="30"/>
      <c r="T101" s="30"/>
    </row>
    <row r="102" spans="1:20" s="16" customFormat="1" ht="12.75">
      <c r="A102" s="287" t="s">
        <v>76</v>
      </c>
      <c r="B102" s="106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9"/>
      <c r="R102" s="129">
        <v>29</v>
      </c>
      <c r="S102" s="127">
        <v>0</v>
      </c>
      <c r="T102" s="128">
        <v>29</v>
      </c>
    </row>
    <row r="103" spans="1:20" s="16" customFormat="1" ht="12.75">
      <c r="A103" s="288" t="s">
        <v>101</v>
      </c>
      <c r="B103" s="110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2"/>
      <c r="R103" s="41"/>
      <c r="S103" s="41"/>
      <c r="T103" s="40"/>
    </row>
    <row r="104" spans="1:20" s="3" customFormat="1" ht="12.75">
      <c r="A104" s="273"/>
      <c r="B104" s="73"/>
      <c r="L104" s="86"/>
      <c r="M104" s="86"/>
      <c r="N104" s="86"/>
      <c r="O104" s="86"/>
      <c r="P104" s="86"/>
      <c r="Q104" s="86"/>
      <c r="R104" s="101"/>
      <c r="S104" s="103"/>
      <c r="T104" s="103"/>
    </row>
    <row r="105" spans="1:20" s="2" customFormat="1" ht="12.75">
      <c r="A105" s="277" t="s">
        <v>71</v>
      </c>
      <c r="B105" s="73"/>
      <c r="I105" s="3"/>
      <c r="J105" s="3"/>
      <c r="K105" s="3"/>
      <c r="L105" s="104"/>
      <c r="M105" s="104"/>
      <c r="N105" s="104"/>
      <c r="O105" s="104"/>
      <c r="P105" s="86"/>
      <c r="Q105" s="86"/>
      <c r="R105" s="101"/>
      <c r="S105" s="102"/>
      <c r="T105" s="103"/>
    </row>
    <row r="106" spans="1:20" s="21" customFormat="1" ht="12.75">
      <c r="A106" s="289" t="s">
        <v>73</v>
      </c>
      <c r="B106" s="218"/>
      <c r="C106" s="219"/>
      <c r="D106" s="219"/>
      <c r="E106" s="219"/>
      <c r="F106" s="219"/>
      <c r="G106" s="219"/>
      <c r="H106" s="219"/>
      <c r="I106" s="219"/>
      <c r="J106" s="219"/>
      <c r="K106" s="219"/>
      <c r="L106" s="227"/>
      <c r="M106" s="227"/>
      <c r="N106" s="227"/>
      <c r="O106" s="227"/>
      <c r="P106" s="227"/>
      <c r="Q106" s="227"/>
      <c r="R106" s="228">
        <f>SUM(R102,R99)</f>
        <v>3115</v>
      </c>
      <c r="S106" s="221">
        <f>SUM(S102,S99)</f>
        <v>1507</v>
      </c>
      <c r="T106" s="221">
        <f>SUM(T102,T99)</f>
        <v>4622</v>
      </c>
    </row>
  </sheetData>
  <sheetProtection/>
  <mergeCells count="13">
    <mergeCell ref="A2:T2"/>
    <mergeCell ref="A3:T3"/>
    <mergeCell ref="A5:T5"/>
    <mergeCell ref="B7:H7"/>
    <mergeCell ref="I7:Q7"/>
    <mergeCell ref="R7:T7"/>
    <mergeCell ref="K8:L8"/>
    <mergeCell ref="M8:N8"/>
    <mergeCell ref="O8:Q8"/>
    <mergeCell ref="B8:C8"/>
    <mergeCell ref="D8:E8"/>
    <mergeCell ref="F8:H8"/>
    <mergeCell ref="I8:J8"/>
  </mergeCells>
  <printOptions horizontalCentered="1"/>
  <pageMargins left="0" right="0" top="0.5905511811023623" bottom="0.7874015748031497" header="0.5118110236220472" footer="0.5118110236220472"/>
  <pageSetup horizontalDpi="600" verticalDpi="600" orientation="landscape" paperSize="9" scale="80" r:id="rId1"/>
  <headerFooter alignWithMargins="0">
    <oddFooter>&amp;R&amp;A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39" sqref="A39"/>
    </sheetView>
  </sheetViews>
  <sheetFormatPr defaultColWidth="9.140625" defaultRowHeight="12.75"/>
  <cols>
    <col min="1" max="1" width="45.28125" style="87" customWidth="1"/>
    <col min="2" max="4" width="12.421875" style="87" customWidth="1"/>
    <col min="5" max="16384" width="9.140625" style="87" customWidth="1"/>
  </cols>
  <sheetData>
    <row r="1" spans="1:4" ht="12.75">
      <c r="A1" s="3" t="s">
        <v>471</v>
      </c>
      <c r="B1" s="104"/>
      <c r="C1" s="104"/>
      <c r="D1" s="104"/>
    </row>
    <row r="2" spans="1:4" ht="12.75">
      <c r="A2" s="310" t="s">
        <v>8</v>
      </c>
      <c r="B2" s="310"/>
      <c r="C2" s="310"/>
      <c r="D2" s="310"/>
    </row>
    <row r="3" spans="1:4" ht="12.75">
      <c r="A3" s="310" t="s">
        <v>65</v>
      </c>
      <c r="B3" s="310"/>
      <c r="C3" s="310"/>
      <c r="D3" s="310"/>
    </row>
    <row r="4" spans="1:4" ht="12.75">
      <c r="A4" s="310" t="s">
        <v>102</v>
      </c>
      <c r="B4" s="310"/>
      <c r="C4" s="310"/>
      <c r="D4" s="310"/>
    </row>
    <row r="5" spans="1:4" ht="12.75">
      <c r="A5" s="120"/>
      <c r="B5" s="120"/>
      <c r="C5" s="120"/>
      <c r="D5" s="120"/>
    </row>
    <row r="6" spans="1:4" ht="12.75">
      <c r="A6" s="310" t="s">
        <v>3</v>
      </c>
      <c r="B6" s="310"/>
      <c r="C6" s="310"/>
      <c r="D6" s="310"/>
    </row>
    <row r="7" ht="13.5" thickBot="1"/>
    <row r="8" spans="1:4" ht="12.75">
      <c r="A8" s="121" t="s">
        <v>103</v>
      </c>
      <c r="B8" s="272" t="s">
        <v>63</v>
      </c>
      <c r="C8" s="122" t="s">
        <v>64</v>
      </c>
      <c r="D8" s="122" t="s">
        <v>27</v>
      </c>
    </row>
    <row r="9" spans="1:4" ht="12.75">
      <c r="A9" t="s">
        <v>362</v>
      </c>
      <c r="B9" s="268">
        <v>2</v>
      </c>
      <c r="C9" s="283">
        <v>0</v>
      </c>
      <c r="D9" s="78">
        <v>2</v>
      </c>
    </row>
    <row r="10" spans="1:4" ht="12.75">
      <c r="A10" t="s">
        <v>454</v>
      </c>
      <c r="B10" s="269">
        <v>1</v>
      </c>
      <c r="C10" s="27">
        <v>0</v>
      </c>
      <c r="D10" s="78">
        <v>1</v>
      </c>
    </row>
    <row r="11" spans="1:4" ht="12.75">
      <c r="A11" t="s">
        <v>364</v>
      </c>
      <c r="B11" s="269">
        <v>4</v>
      </c>
      <c r="C11" s="27">
        <v>0</v>
      </c>
      <c r="D11" s="78">
        <v>4</v>
      </c>
    </row>
    <row r="12" spans="1:4" ht="12.75">
      <c r="A12" t="s">
        <v>366</v>
      </c>
      <c r="B12" s="269">
        <v>1</v>
      </c>
      <c r="C12" s="27">
        <v>0</v>
      </c>
      <c r="D12" s="78">
        <v>1</v>
      </c>
    </row>
    <row r="13" spans="1:4" ht="12.75">
      <c r="A13" t="s">
        <v>455</v>
      </c>
      <c r="B13" s="269">
        <v>6</v>
      </c>
      <c r="C13" s="27">
        <v>0</v>
      </c>
      <c r="D13" s="78">
        <v>6</v>
      </c>
    </row>
    <row r="14" spans="1:4" ht="12.75">
      <c r="A14" t="s">
        <v>369</v>
      </c>
      <c r="B14" s="269">
        <v>4</v>
      </c>
      <c r="C14" s="27">
        <v>0</v>
      </c>
      <c r="D14" s="78">
        <v>4</v>
      </c>
    </row>
    <row r="15" spans="1:4" ht="12.75">
      <c r="A15" t="s">
        <v>393</v>
      </c>
      <c r="B15" s="269">
        <v>9</v>
      </c>
      <c r="C15" s="27">
        <v>0</v>
      </c>
      <c r="D15" s="78">
        <v>9</v>
      </c>
    </row>
    <row r="16" spans="1:4" ht="12.75">
      <c r="A16" t="s">
        <v>371</v>
      </c>
      <c r="B16" s="269">
        <v>2</v>
      </c>
      <c r="C16" s="27">
        <v>0</v>
      </c>
      <c r="D16" s="78">
        <v>2</v>
      </c>
    </row>
    <row r="17" spans="1:4" s="96" customFormat="1" ht="12.75">
      <c r="A17" s="96" t="s">
        <v>27</v>
      </c>
      <c r="B17" s="123">
        <f>SUM(B9:B16)</f>
        <v>29</v>
      </c>
      <c r="C17" s="267">
        <f>SUM(C9:C16)</f>
        <v>0</v>
      </c>
      <c r="D17" s="267">
        <f>SUM(D9:D16)</f>
        <v>29</v>
      </c>
    </row>
  </sheetData>
  <sheetProtection/>
  <mergeCells count="4">
    <mergeCell ref="A2:D2"/>
    <mergeCell ref="A3:D3"/>
    <mergeCell ref="A4:D4"/>
    <mergeCell ref="A6:D6"/>
  </mergeCells>
  <printOptions/>
  <pageMargins left="0.75" right="0.75" top="1" bottom="1" header="0.5" footer="0.5"/>
  <pageSetup horizontalDpi="204" verticalDpi="204" orientation="portrait" paperSize="9" r:id="rId1"/>
  <headerFooter alignWithMargins="0">
    <oddFooter>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PageLayoutView="0" workbookViewId="0" topLeftCell="A1">
      <selection activeCell="A39" sqref="A39"/>
    </sheetView>
  </sheetViews>
  <sheetFormatPr defaultColWidth="9.140625" defaultRowHeight="12.75"/>
  <cols>
    <col min="1" max="1" width="30.7109375" style="4" customWidth="1"/>
    <col min="2" max="17" width="7.421875" style="0" customWidth="1"/>
    <col min="18" max="18" width="7.421875" style="4" customWidth="1"/>
    <col min="19" max="22" width="7.421875" style="0" customWidth="1"/>
    <col min="23" max="24" width="7.00390625" style="0" customWidth="1"/>
    <col min="25" max="25" width="9.28125" style="0" customWidth="1"/>
    <col min="26" max="27" width="7.00390625" style="0" customWidth="1"/>
    <col min="28" max="28" width="9.28125" style="0" customWidth="1"/>
    <col min="29" max="30" width="5.57421875" style="0" customWidth="1"/>
    <col min="31" max="31" width="7.57421875" style="0" customWidth="1"/>
    <col min="32" max="33" width="4.00390625" style="0" customWidth="1"/>
    <col min="34" max="34" width="7.57421875" style="0" customWidth="1"/>
    <col min="35" max="35" width="17.00390625" style="0" customWidth="1"/>
    <col min="36" max="37" width="6.8515625" style="0" customWidth="1"/>
    <col min="38" max="38" width="7.57421875" style="0" customWidth="1"/>
    <col min="39" max="39" width="12.421875" style="0" customWidth="1"/>
    <col min="40" max="41" width="7.57421875" style="0" customWidth="1"/>
    <col min="42" max="42" width="9.28125" style="0" customWidth="1"/>
    <col min="43" max="43" width="9.57421875" style="0" customWidth="1"/>
    <col min="44" max="44" width="16.00390625" style="0" customWidth="1"/>
    <col min="45" max="46" width="10.57421875" style="0" customWidth="1"/>
    <col min="47" max="47" width="17.00390625" style="0" customWidth="1"/>
    <col min="48" max="49" width="11.421875" style="0" customWidth="1"/>
    <col min="50" max="50" width="9.57421875" style="0" customWidth="1"/>
    <col min="51" max="51" width="16.00390625" style="0" customWidth="1"/>
    <col min="52" max="52" width="10.57421875" style="0" customWidth="1"/>
  </cols>
  <sheetData>
    <row r="1" ht="12.75">
      <c r="A1" s="3" t="s">
        <v>471</v>
      </c>
    </row>
    <row r="2" spans="1:20" ht="12.75">
      <c r="A2" s="298" t="s">
        <v>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1:20" ht="12.75">
      <c r="A3" s="298" t="s">
        <v>4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4" ht="12.75">
      <c r="A4" s="3"/>
    </row>
    <row r="5" spans="1:20" ht="12.75">
      <c r="A5" s="298" t="s">
        <v>68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</row>
    <row r="6" ht="13.5" thickBot="1"/>
    <row r="7" spans="1:20" ht="12.75">
      <c r="A7" s="5"/>
      <c r="B7" s="303" t="s">
        <v>66</v>
      </c>
      <c r="C7" s="304"/>
      <c r="D7" s="304"/>
      <c r="E7" s="304"/>
      <c r="F7" s="304"/>
      <c r="G7" s="304"/>
      <c r="H7" s="305"/>
      <c r="I7" s="306" t="s">
        <v>67</v>
      </c>
      <c r="J7" s="307"/>
      <c r="K7" s="307"/>
      <c r="L7" s="307"/>
      <c r="M7" s="307"/>
      <c r="N7" s="307"/>
      <c r="O7" s="307"/>
      <c r="P7" s="307"/>
      <c r="Q7" s="308"/>
      <c r="R7" s="306" t="s">
        <v>30</v>
      </c>
      <c r="S7" s="307"/>
      <c r="T7" s="307"/>
    </row>
    <row r="8" spans="2:20" ht="12.75">
      <c r="B8" s="300" t="s">
        <v>5</v>
      </c>
      <c r="C8" s="302"/>
      <c r="D8" s="300" t="s">
        <v>26</v>
      </c>
      <c r="E8" s="301"/>
      <c r="F8" s="300" t="s">
        <v>27</v>
      </c>
      <c r="G8" s="301"/>
      <c r="H8" s="302"/>
      <c r="I8" s="300" t="s">
        <v>5</v>
      </c>
      <c r="J8" s="302"/>
      <c r="K8" s="300" t="s">
        <v>26</v>
      </c>
      <c r="L8" s="301"/>
      <c r="M8" s="300" t="s">
        <v>29</v>
      </c>
      <c r="N8" s="302"/>
      <c r="O8" s="300" t="s">
        <v>27</v>
      </c>
      <c r="P8" s="301"/>
      <c r="Q8" s="302"/>
      <c r="R8" s="49"/>
      <c r="S8" s="52"/>
      <c r="T8" s="53"/>
    </row>
    <row r="9" spans="1:20" s="56" customFormat="1" ht="12.75">
      <c r="A9" s="33" t="s">
        <v>33</v>
      </c>
      <c r="B9" s="54" t="s">
        <v>0</v>
      </c>
      <c r="C9" s="55" t="s">
        <v>1</v>
      </c>
      <c r="D9" s="54" t="s">
        <v>0</v>
      </c>
      <c r="E9" s="55" t="s">
        <v>1</v>
      </c>
      <c r="F9" s="8" t="s">
        <v>0</v>
      </c>
      <c r="G9" s="6" t="s">
        <v>1</v>
      </c>
      <c r="H9" s="48" t="s">
        <v>28</v>
      </c>
      <c r="I9" s="54" t="s">
        <v>0</v>
      </c>
      <c r="J9" s="55" t="s">
        <v>1</v>
      </c>
      <c r="K9" s="54" t="s">
        <v>0</v>
      </c>
      <c r="L9" s="55" t="s">
        <v>1</v>
      </c>
      <c r="M9" s="54" t="s">
        <v>0</v>
      </c>
      <c r="N9" s="55" t="s">
        <v>1</v>
      </c>
      <c r="O9" s="8" t="s">
        <v>0</v>
      </c>
      <c r="P9" s="6" t="s">
        <v>1</v>
      </c>
      <c r="Q9" s="48" t="s">
        <v>28</v>
      </c>
      <c r="R9" s="8" t="s">
        <v>0</v>
      </c>
      <c r="S9" s="6" t="s">
        <v>1</v>
      </c>
      <c r="T9" s="6" t="s">
        <v>28</v>
      </c>
    </row>
    <row r="10" spans="1:20" ht="12.75">
      <c r="A10" s="1" t="s">
        <v>129</v>
      </c>
      <c r="B10" s="9">
        <v>105</v>
      </c>
      <c r="C10" s="10">
        <v>93</v>
      </c>
      <c r="D10" s="9">
        <v>72</v>
      </c>
      <c r="E10" s="10">
        <v>78</v>
      </c>
      <c r="F10" s="69">
        <f aca="true" t="shared" si="0" ref="F10:F23">SUM(B10,D10)</f>
        <v>177</v>
      </c>
      <c r="G10" s="70">
        <f aca="true" t="shared" si="1" ref="G10:G23">SUM(C10,E10)</f>
        <v>171</v>
      </c>
      <c r="H10" s="70">
        <f aca="true" t="shared" si="2" ref="H10:H23">SUM(F10:G10)</f>
        <v>348</v>
      </c>
      <c r="I10" s="9">
        <v>0</v>
      </c>
      <c r="J10" s="10">
        <v>0</v>
      </c>
      <c r="K10" s="9">
        <v>0</v>
      </c>
      <c r="L10" s="10">
        <v>0</v>
      </c>
      <c r="M10" s="9">
        <v>0</v>
      </c>
      <c r="N10" s="66">
        <v>0</v>
      </c>
      <c r="O10" s="69">
        <f aca="true" t="shared" si="3" ref="O10:O23">SUM(M10,K10,I10)</f>
        <v>0</v>
      </c>
      <c r="P10" s="70">
        <f aca="true" t="shared" si="4" ref="P10:P23">SUM(N10,L10,J10)</f>
        <v>0</v>
      </c>
      <c r="Q10" s="70">
        <f aca="true" t="shared" si="5" ref="Q10:Q23">SUM(O10:P10)</f>
        <v>0</v>
      </c>
      <c r="R10" s="69">
        <f aca="true" t="shared" si="6" ref="R10:R23">SUM(O10,F10)</f>
        <v>177</v>
      </c>
      <c r="S10" s="70">
        <f aca="true" t="shared" si="7" ref="S10:T23">SUM(P10,G10)</f>
        <v>171</v>
      </c>
      <c r="T10" s="70">
        <f t="shared" si="7"/>
        <v>348</v>
      </c>
    </row>
    <row r="11" spans="1:20" ht="12.75">
      <c r="A11" s="4" t="s">
        <v>130</v>
      </c>
      <c r="B11" s="11">
        <v>0</v>
      </c>
      <c r="C11" s="13">
        <v>0</v>
      </c>
      <c r="D11" s="11">
        <v>0</v>
      </c>
      <c r="E11" s="13">
        <v>0</v>
      </c>
      <c r="F11" s="11">
        <f t="shared" si="0"/>
        <v>0</v>
      </c>
      <c r="G11" s="13">
        <f t="shared" si="1"/>
        <v>0</v>
      </c>
      <c r="H11" s="13">
        <f t="shared" si="2"/>
        <v>0</v>
      </c>
      <c r="I11" s="11">
        <v>32</v>
      </c>
      <c r="J11" s="13">
        <v>52</v>
      </c>
      <c r="K11" s="11">
        <v>26</v>
      </c>
      <c r="L11" s="13">
        <v>37</v>
      </c>
      <c r="M11" s="11">
        <v>0</v>
      </c>
      <c r="N11" s="67">
        <v>0</v>
      </c>
      <c r="O11" s="13">
        <f t="shared" si="3"/>
        <v>58</v>
      </c>
      <c r="P11" s="13">
        <f t="shared" si="4"/>
        <v>89</v>
      </c>
      <c r="Q11" s="13">
        <f t="shared" si="5"/>
        <v>147</v>
      </c>
      <c r="R11" s="11">
        <f t="shared" si="6"/>
        <v>58</v>
      </c>
      <c r="S11" s="13">
        <f t="shared" si="7"/>
        <v>89</v>
      </c>
      <c r="T11" s="13">
        <f t="shared" si="7"/>
        <v>147</v>
      </c>
    </row>
    <row r="12" spans="1:20" ht="12.75">
      <c r="A12" s="4" t="s">
        <v>132</v>
      </c>
      <c r="B12" s="11">
        <v>0</v>
      </c>
      <c r="C12" s="13">
        <v>0</v>
      </c>
      <c r="D12" s="11">
        <v>0</v>
      </c>
      <c r="E12" s="13">
        <v>0</v>
      </c>
      <c r="F12" s="11">
        <f t="shared" si="0"/>
        <v>0</v>
      </c>
      <c r="G12" s="13">
        <f t="shared" si="1"/>
        <v>0</v>
      </c>
      <c r="H12" s="13">
        <f t="shared" si="2"/>
        <v>0</v>
      </c>
      <c r="I12" s="11">
        <v>15</v>
      </c>
      <c r="J12" s="13">
        <v>13</v>
      </c>
      <c r="K12" s="11">
        <v>9</v>
      </c>
      <c r="L12" s="13">
        <v>5</v>
      </c>
      <c r="M12" s="11">
        <v>0</v>
      </c>
      <c r="N12" s="67">
        <v>0</v>
      </c>
      <c r="O12" s="13">
        <f t="shared" si="3"/>
        <v>24</v>
      </c>
      <c r="P12" s="13">
        <f t="shared" si="4"/>
        <v>18</v>
      </c>
      <c r="Q12" s="13">
        <f t="shared" si="5"/>
        <v>42</v>
      </c>
      <c r="R12" s="11">
        <f t="shared" si="6"/>
        <v>24</v>
      </c>
      <c r="S12" s="13">
        <f t="shared" si="7"/>
        <v>18</v>
      </c>
      <c r="T12" s="13">
        <f t="shared" si="7"/>
        <v>42</v>
      </c>
    </row>
    <row r="13" spans="1:20" ht="12.75">
      <c r="A13" s="4" t="s">
        <v>137</v>
      </c>
      <c r="B13" s="11">
        <v>50</v>
      </c>
      <c r="C13" s="13">
        <v>155</v>
      </c>
      <c r="D13" s="11">
        <v>49</v>
      </c>
      <c r="E13" s="13">
        <v>116</v>
      </c>
      <c r="F13" s="11">
        <f t="shared" si="0"/>
        <v>99</v>
      </c>
      <c r="G13" s="13">
        <f t="shared" si="1"/>
        <v>271</v>
      </c>
      <c r="H13" s="13">
        <f t="shared" si="2"/>
        <v>370</v>
      </c>
      <c r="I13" s="11">
        <v>33</v>
      </c>
      <c r="J13" s="13">
        <v>106</v>
      </c>
      <c r="K13" s="11">
        <v>37</v>
      </c>
      <c r="L13" s="13">
        <v>112</v>
      </c>
      <c r="M13" s="11">
        <v>0</v>
      </c>
      <c r="N13" s="67">
        <v>0</v>
      </c>
      <c r="O13" s="13">
        <f t="shared" si="3"/>
        <v>70</v>
      </c>
      <c r="P13" s="13">
        <f t="shared" si="4"/>
        <v>218</v>
      </c>
      <c r="Q13" s="13">
        <f t="shared" si="5"/>
        <v>288</v>
      </c>
      <c r="R13" s="11">
        <f t="shared" si="6"/>
        <v>169</v>
      </c>
      <c r="S13" s="13">
        <f t="shared" si="7"/>
        <v>489</v>
      </c>
      <c r="T13" s="13">
        <f t="shared" si="7"/>
        <v>658</v>
      </c>
    </row>
    <row r="14" spans="1:20" ht="12.75">
      <c r="A14" s="4" t="s">
        <v>122</v>
      </c>
      <c r="B14" s="11">
        <v>29</v>
      </c>
      <c r="C14" s="13">
        <v>91</v>
      </c>
      <c r="D14" s="11">
        <v>37</v>
      </c>
      <c r="E14" s="13">
        <v>77</v>
      </c>
      <c r="F14" s="11">
        <f t="shared" si="0"/>
        <v>66</v>
      </c>
      <c r="G14" s="13">
        <f t="shared" si="1"/>
        <v>168</v>
      </c>
      <c r="H14" s="13">
        <f t="shared" si="2"/>
        <v>234</v>
      </c>
      <c r="I14" s="11">
        <v>0</v>
      </c>
      <c r="J14" s="13">
        <v>0</v>
      </c>
      <c r="K14" s="11">
        <v>0</v>
      </c>
      <c r="L14" s="13">
        <v>0</v>
      </c>
      <c r="M14" s="11">
        <v>0</v>
      </c>
      <c r="N14" s="67">
        <v>0</v>
      </c>
      <c r="O14" s="13">
        <f t="shared" si="3"/>
        <v>0</v>
      </c>
      <c r="P14" s="13">
        <f t="shared" si="4"/>
        <v>0</v>
      </c>
      <c r="Q14" s="13">
        <f t="shared" si="5"/>
        <v>0</v>
      </c>
      <c r="R14" s="11">
        <f t="shared" si="6"/>
        <v>66</v>
      </c>
      <c r="S14" s="13">
        <f t="shared" si="7"/>
        <v>168</v>
      </c>
      <c r="T14" s="13">
        <f t="shared" si="7"/>
        <v>234</v>
      </c>
    </row>
    <row r="15" spans="1:20" ht="12.75">
      <c r="A15" s="4" t="s">
        <v>138</v>
      </c>
      <c r="B15" s="11">
        <v>0</v>
      </c>
      <c r="C15" s="13">
        <v>0</v>
      </c>
      <c r="D15" s="11">
        <v>0</v>
      </c>
      <c r="E15" s="13">
        <v>0</v>
      </c>
      <c r="F15" s="11">
        <f t="shared" si="0"/>
        <v>0</v>
      </c>
      <c r="G15" s="13">
        <f t="shared" si="1"/>
        <v>0</v>
      </c>
      <c r="H15" s="13">
        <f t="shared" si="2"/>
        <v>0</v>
      </c>
      <c r="I15" s="11">
        <v>4</v>
      </c>
      <c r="J15" s="13">
        <v>20</v>
      </c>
      <c r="K15" s="11">
        <v>11</v>
      </c>
      <c r="L15" s="13">
        <v>18</v>
      </c>
      <c r="M15" s="11">
        <v>0</v>
      </c>
      <c r="N15" s="67">
        <v>0</v>
      </c>
      <c r="O15" s="13">
        <f t="shared" si="3"/>
        <v>15</v>
      </c>
      <c r="P15" s="13">
        <f t="shared" si="4"/>
        <v>38</v>
      </c>
      <c r="Q15" s="13">
        <f t="shared" si="5"/>
        <v>53</v>
      </c>
      <c r="R15" s="11">
        <f t="shared" si="6"/>
        <v>15</v>
      </c>
      <c r="S15" s="13">
        <f t="shared" si="7"/>
        <v>38</v>
      </c>
      <c r="T15" s="13">
        <f t="shared" si="7"/>
        <v>53</v>
      </c>
    </row>
    <row r="16" spans="1:20" ht="12.75">
      <c r="A16" s="4" t="s">
        <v>139</v>
      </c>
      <c r="B16" s="11">
        <v>0</v>
      </c>
      <c r="C16" s="13">
        <v>0</v>
      </c>
      <c r="D16" s="11">
        <v>0</v>
      </c>
      <c r="E16" s="13">
        <v>0</v>
      </c>
      <c r="F16" s="11">
        <f t="shared" si="0"/>
        <v>0</v>
      </c>
      <c r="G16" s="13">
        <f t="shared" si="1"/>
        <v>0</v>
      </c>
      <c r="H16" s="13">
        <f t="shared" si="2"/>
        <v>0</v>
      </c>
      <c r="I16" s="11">
        <v>2</v>
      </c>
      <c r="J16" s="13">
        <v>0</v>
      </c>
      <c r="K16" s="11">
        <v>3</v>
      </c>
      <c r="L16" s="13">
        <v>0</v>
      </c>
      <c r="M16" s="11">
        <v>0</v>
      </c>
      <c r="N16" s="67">
        <v>0</v>
      </c>
      <c r="O16" s="13">
        <f t="shared" si="3"/>
        <v>5</v>
      </c>
      <c r="P16" s="13">
        <f t="shared" si="4"/>
        <v>0</v>
      </c>
      <c r="Q16" s="13">
        <f t="shared" si="5"/>
        <v>5</v>
      </c>
      <c r="R16" s="11">
        <f t="shared" si="6"/>
        <v>5</v>
      </c>
      <c r="S16" s="13">
        <f t="shared" si="7"/>
        <v>0</v>
      </c>
      <c r="T16" s="13">
        <f t="shared" si="7"/>
        <v>5</v>
      </c>
    </row>
    <row r="17" spans="1:20" ht="12.75">
      <c r="A17" s="4" t="s">
        <v>140</v>
      </c>
      <c r="B17" s="11">
        <v>0</v>
      </c>
      <c r="C17" s="12">
        <v>0</v>
      </c>
      <c r="D17" s="11">
        <v>0</v>
      </c>
      <c r="E17" s="12">
        <v>0</v>
      </c>
      <c r="F17" s="11">
        <f t="shared" si="0"/>
        <v>0</v>
      </c>
      <c r="G17" s="13">
        <f t="shared" si="1"/>
        <v>0</v>
      </c>
      <c r="H17" s="13">
        <f t="shared" si="2"/>
        <v>0</v>
      </c>
      <c r="I17" s="11">
        <v>7</v>
      </c>
      <c r="J17" s="12">
        <v>34</v>
      </c>
      <c r="K17" s="11">
        <v>8</v>
      </c>
      <c r="L17" s="12">
        <v>16</v>
      </c>
      <c r="M17" s="11">
        <v>0</v>
      </c>
      <c r="N17" s="67">
        <v>0</v>
      </c>
      <c r="O17" s="13">
        <f t="shared" si="3"/>
        <v>15</v>
      </c>
      <c r="P17" s="13">
        <f t="shared" si="4"/>
        <v>50</v>
      </c>
      <c r="Q17" s="13">
        <f t="shared" si="5"/>
        <v>65</v>
      </c>
      <c r="R17" s="11">
        <f t="shared" si="6"/>
        <v>15</v>
      </c>
      <c r="S17" s="12">
        <f t="shared" si="7"/>
        <v>50</v>
      </c>
      <c r="T17" s="13">
        <f t="shared" si="7"/>
        <v>65</v>
      </c>
    </row>
    <row r="18" spans="1:20" ht="12.75">
      <c r="A18" s="4" t="s">
        <v>141</v>
      </c>
      <c r="B18" s="11">
        <v>0</v>
      </c>
      <c r="C18" s="12">
        <v>0</v>
      </c>
      <c r="D18" s="11">
        <v>0</v>
      </c>
      <c r="E18" s="12">
        <v>0</v>
      </c>
      <c r="F18" s="11">
        <f t="shared" si="0"/>
        <v>0</v>
      </c>
      <c r="G18" s="13">
        <f t="shared" si="1"/>
        <v>0</v>
      </c>
      <c r="H18" s="13">
        <f t="shared" si="2"/>
        <v>0</v>
      </c>
      <c r="I18" s="11">
        <v>1</v>
      </c>
      <c r="J18" s="12">
        <v>2</v>
      </c>
      <c r="K18" s="11">
        <v>0</v>
      </c>
      <c r="L18" s="12">
        <v>3</v>
      </c>
      <c r="M18" s="11">
        <v>0</v>
      </c>
      <c r="N18" s="67">
        <v>0</v>
      </c>
      <c r="O18" s="13">
        <f t="shared" si="3"/>
        <v>1</v>
      </c>
      <c r="P18" s="13">
        <f t="shared" si="4"/>
        <v>5</v>
      </c>
      <c r="Q18" s="13">
        <f t="shared" si="5"/>
        <v>6</v>
      </c>
      <c r="R18" s="11">
        <f t="shared" si="6"/>
        <v>1</v>
      </c>
      <c r="S18" s="12">
        <f t="shared" si="7"/>
        <v>5</v>
      </c>
      <c r="T18" s="13">
        <f t="shared" si="7"/>
        <v>6</v>
      </c>
    </row>
    <row r="19" spans="1:20" ht="12.75">
      <c r="A19" s="4" t="s">
        <v>142</v>
      </c>
      <c r="B19" s="11">
        <v>0</v>
      </c>
      <c r="C19" s="12">
        <v>0</v>
      </c>
      <c r="D19" s="11">
        <v>0</v>
      </c>
      <c r="E19" s="12">
        <v>0</v>
      </c>
      <c r="F19" s="11">
        <f t="shared" si="0"/>
        <v>0</v>
      </c>
      <c r="G19" s="13">
        <f t="shared" si="1"/>
        <v>0</v>
      </c>
      <c r="H19" s="13">
        <f t="shared" si="2"/>
        <v>0</v>
      </c>
      <c r="I19" s="11">
        <v>10</v>
      </c>
      <c r="J19" s="12">
        <v>34</v>
      </c>
      <c r="K19" s="11">
        <v>18</v>
      </c>
      <c r="L19" s="12">
        <v>19</v>
      </c>
      <c r="M19" s="11">
        <v>0</v>
      </c>
      <c r="N19" s="67">
        <v>0</v>
      </c>
      <c r="O19" s="13">
        <f t="shared" si="3"/>
        <v>28</v>
      </c>
      <c r="P19" s="13">
        <f t="shared" si="4"/>
        <v>53</v>
      </c>
      <c r="Q19" s="13">
        <f t="shared" si="5"/>
        <v>81</v>
      </c>
      <c r="R19" s="11">
        <f t="shared" si="6"/>
        <v>28</v>
      </c>
      <c r="S19" s="12">
        <f t="shared" si="7"/>
        <v>53</v>
      </c>
      <c r="T19" s="13">
        <f t="shared" si="7"/>
        <v>81</v>
      </c>
    </row>
    <row r="20" spans="1:20" ht="12.75">
      <c r="A20" s="4" t="s">
        <v>144</v>
      </c>
      <c r="B20" s="11">
        <v>20</v>
      </c>
      <c r="C20" s="12">
        <v>6</v>
      </c>
      <c r="D20" s="11">
        <v>13</v>
      </c>
      <c r="E20" s="12">
        <v>6</v>
      </c>
      <c r="F20" s="11">
        <f>SUM(B20,D20)</f>
        <v>33</v>
      </c>
      <c r="G20" s="13">
        <f t="shared" si="1"/>
        <v>12</v>
      </c>
      <c r="H20" s="13">
        <f t="shared" si="2"/>
        <v>45</v>
      </c>
      <c r="I20" s="11">
        <v>27</v>
      </c>
      <c r="J20" s="12">
        <v>8</v>
      </c>
      <c r="K20" s="11">
        <v>28</v>
      </c>
      <c r="L20" s="12">
        <v>9</v>
      </c>
      <c r="M20" s="11">
        <v>0</v>
      </c>
      <c r="N20" s="67">
        <v>0</v>
      </c>
      <c r="O20" s="13">
        <f t="shared" si="3"/>
        <v>55</v>
      </c>
      <c r="P20" s="13">
        <f t="shared" si="4"/>
        <v>17</v>
      </c>
      <c r="Q20" s="13">
        <f t="shared" si="5"/>
        <v>72</v>
      </c>
      <c r="R20" s="11">
        <f t="shared" si="6"/>
        <v>88</v>
      </c>
      <c r="S20" s="12">
        <f t="shared" si="7"/>
        <v>29</v>
      </c>
      <c r="T20" s="13">
        <f t="shared" si="7"/>
        <v>117</v>
      </c>
    </row>
    <row r="21" spans="1:20" ht="12.75">
      <c r="A21" s="4" t="s">
        <v>145</v>
      </c>
      <c r="B21" s="11">
        <v>247</v>
      </c>
      <c r="C21" s="12">
        <v>185</v>
      </c>
      <c r="D21" s="11">
        <v>187</v>
      </c>
      <c r="E21" s="12">
        <v>137</v>
      </c>
      <c r="F21" s="11">
        <f t="shared" si="0"/>
        <v>434</v>
      </c>
      <c r="G21" s="13">
        <f t="shared" si="1"/>
        <v>322</v>
      </c>
      <c r="H21" s="13">
        <f t="shared" si="2"/>
        <v>756</v>
      </c>
      <c r="I21" s="11">
        <v>0</v>
      </c>
      <c r="J21" s="12">
        <v>0</v>
      </c>
      <c r="K21" s="11">
        <v>0</v>
      </c>
      <c r="L21" s="12">
        <v>0</v>
      </c>
      <c r="M21" s="11">
        <v>0</v>
      </c>
      <c r="N21" s="67">
        <v>0</v>
      </c>
      <c r="O21" s="13">
        <f t="shared" si="3"/>
        <v>0</v>
      </c>
      <c r="P21" s="13">
        <f t="shared" si="4"/>
        <v>0</v>
      </c>
      <c r="Q21" s="13">
        <f t="shared" si="5"/>
        <v>0</v>
      </c>
      <c r="R21" s="11">
        <f t="shared" si="6"/>
        <v>434</v>
      </c>
      <c r="S21" s="12">
        <f t="shared" si="7"/>
        <v>322</v>
      </c>
      <c r="T21" s="13">
        <f t="shared" si="7"/>
        <v>756</v>
      </c>
    </row>
    <row r="22" spans="1:20" ht="12.75">
      <c r="A22" s="4" t="s">
        <v>146</v>
      </c>
      <c r="B22" s="11">
        <v>17</v>
      </c>
      <c r="C22" s="12">
        <v>6</v>
      </c>
      <c r="D22" s="11">
        <v>15</v>
      </c>
      <c r="E22" s="12">
        <v>8</v>
      </c>
      <c r="F22" s="11">
        <f t="shared" si="0"/>
        <v>32</v>
      </c>
      <c r="G22" s="13">
        <f t="shared" si="1"/>
        <v>14</v>
      </c>
      <c r="H22" s="13">
        <f t="shared" si="2"/>
        <v>46</v>
      </c>
      <c r="I22" s="11">
        <v>7</v>
      </c>
      <c r="J22" s="12">
        <v>8</v>
      </c>
      <c r="K22" s="11">
        <v>7</v>
      </c>
      <c r="L22" s="12">
        <v>1</v>
      </c>
      <c r="M22" s="11">
        <v>0</v>
      </c>
      <c r="N22" s="67">
        <v>0</v>
      </c>
      <c r="O22" s="13">
        <f t="shared" si="3"/>
        <v>14</v>
      </c>
      <c r="P22" s="13">
        <f t="shared" si="4"/>
        <v>9</v>
      </c>
      <c r="Q22" s="13">
        <f t="shared" si="5"/>
        <v>23</v>
      </c>
      <c r="R22" s="11">
        <f t="shared" si="6"/>
        <v>46</v>
      </c>
      <c r="S22" s="12">
        <f t="shared" si="7"/>
        <v>23</v>
      </c>
      <c r="T22" s="13">
        <f t="shared" si="7"/>
        <v>69</v>
      </c>
    </row>
    <row r="23" spans="1:20" ht="12.75">
      <c r="A23" s="4" t="s">
        <v>147</v>
      </c>
      <c r="B23" s="11">
        <v>0</v>
      </c>
      <c r="C23" s="12">
        <v>0</v>
      </c>
      <c r="D23" s="11">
        <v>0</v>
      </c>
      <c r="E23" s="12">
        <v>0</v>
      </c>
      <c r="F23" s="11">
        <f t="shared" si="0"/>
        <v>0</v>
      </c>
      <c r="G23" s="13">
        <f t="shared" si="1"/>
        <v>0</v>
      </c>
      <c r="H23" s="13">
        <f t="shared" si="2"/>
        <v>0</v>
      </c>
      <c r="I23" s="11">
        <v>117</v>
      </c>
      <c r="J23" s="12">
        <v>106</v>
      </c>
      <c r="K23" s="11">
        <v>86</v>
      </c>
      <c r="L23" s="12">
        <v>96</v>
      </c>
      <c r="M23" s="11">
        <v>0</v>
      </c>
      <c r="N23" s="67">
        <v>0</v>
      </c>
      <c r="O23" s="13">
        <f t="shared" si="3"/>
        <v>203</v>
      </c>
      <c r="P23" s="13">
        <f t="shared" si="4"/>
        <v>202</v>
      </c>
      <c r="Q23" s="13">
        <f t="shared" si="5"/>
        <v>405</v>
      </c>
      <c r="R23" s="11">
        <f t="shared" si="6"/>
        <v>203</v>
      </c>
      <c r="S23" s="12">
        <f t="shared" si="7"/>
        <v>202</v>
      </c>
      <c r="T23" s="13">
        <f t="shared" si="7"/>
        <v>405</v>
      </c>
    </row>
    <row r="24" spans="1:20" s="21" customFormat="1" ht="12.75">
      <c r="A24" s="16" t="s">
        <v>27</v>
      </c>
      <c r="B24" s="17">
        <f>SUM(B10:B23)</f>
        <v>468</v>
      </c>
      <c r="C24" s="18">
        <f aca="true" t="shared" si="8" ref="C24:T24">SUM(C10:C23)</f>
        <v>536</v>
      </c>
      <c r="D24" s="17">
        <f t="shared" si="8"/>
        <v>373</v>
      </c>
      <c r="E24" s="18">
        <f t="shared" si="8"/>
        <v>422</v>
      </c>
      <c r="F24" s="17">
        <f t="shared" si="8"/>
        <v>841</v>
      </c>
      <c r="G24" s="18">
        <f t="shared" si="8"/>
        <v>958</v>
      </c>
      <c r="H24" s="18">
        <f t="shared" si="8"/>
        <v>1799</v>
      </c>
      <c r="I24" s="17">
        <f t="shared" si="8"/>
        <v>255</v>
      </c>
      <c r="J24" s="18">
        <f t="shared" si="8"/>
        <v>383</v>
      </c>
      <c r="K24" s="17">
        <f t="shared" si="8"/>
        <v>233</v>
      </c>
      <c r="L24" s="18">
        <f t="shared" si="8"/>
        <v>316</v>
      </c>
      <c r="M24" s="17">
        <f t="shared" si="8"/>
        <v>0</v>
      </c>
      <c r="N24" s="68">
        <f t="shared" si="8"/>
        <v>0</v>
      </c>
      <c r="O24" s="18">
        <f t="shared" si="8"/>
        <v>488</v>
      </c>
      <c r="P24" s="18">
        <f t="shared" si="8"/>
        <v>699</v>
      </c>
      <c r="Q24" s="18">
        <f t="shared" si="8"/>
        <v>1187</v>
      </c>
      <c r="R24" s="17">
        <f t="shared" si="8"/>
        <v>1329</v>
      </c>
      <c r="S24" s="18">
        <f t="shared" si="8"/>
        <v>1657</v>
      </c>
      <c r="T24" s="18">
        <f t="shared" si="8"/>
        <v>2986</v>
      </c>
    </row>
    <row r="25" s="4" customFormat="1" ht="12.75"/>
  </sheetData>
  <sheetProtection/>
  <mergeCells count="13">
    <mergeCell ref="A2:T2"/>
    <mergeCell ref="A3:T3"/>
    <mergeCell ref="A5:T5"/>
    <mergeCell ref="B7:H7"/>
    <mergeCell ref="I7:Q7"/>
    <mergeCell ref="R7:T7"/>
    <mergeCell ref="K8:L8"/>
    <mergeCell ref="M8:N8"/>
    <mergeCell ref="O8:Q8"/>
    <mergeCell ref="B8:C8"/>
    <mergeCell ref="D8:E8"/>
    <mergeCell ref="F8:H8"/>
    <mergeCell ref="I8:J8"/>
  </mergeCells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landscape" paperSize="9" scale="85" r:id="rId1"/>
  <headerFooter alignWithMargins="0">
    <oddFooter>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32.00390625" style="4" customWidth="1"/>
    <col min="2" max="21" width="7.421875" style="0" customWidth="1"/>
    <col min="22" max="22" width="7.421875" style="4" customWidth="1"/>
    <col min="23" max="42" width="7.421875" style="0" customWidth="1"/>
    <col min="43" max="43" width="7.57421875" style="0" customWidth="1"/>
    <col min="44" max="44" width="9.28125" style="0" customWidth="1"/>
    <col min="45" max="45" width="9.57421875" style="0" customWidth="1"/>
    <col min="46" max="46" width="16.00390625" style="0" customWidth="1"/>
    <col min="47" max="48" width="10.57421875" style="0" customWidth="1"/>
    <col min="49" max="49" width="17.00390625" style="0" customWidth="1"/>
    <col min="50" max="51" width="11.421875" style="0" customWidth="1"/>
    <col min="52" max="52" width="9.57421875" style="0" customWidth="1"/>
    <col min="53" max="53" width="16.00390625" style="0" customWidth="1"/>
    <col min="54" max="54" width="10.57421875" style="0" customWidth="1"/>
  </cols>
  <sheetData>
    <row r="1" ht="12.75">
      <c r="A1" s="3" t="s">
        <v>471</v>
      </c>
    </row>
    <row r="2" spans="1:22" ht="12.75">
      <c r="A2" s="298" t="s">
        <v>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</row>
    <row r="3" spans="1:22" ht="12.75">
      <c r="A3" s="298" t="s">
        <v>4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</row>
    <row r="4" ht="12.75">
      <c r="A4" s="3"/>
    </row>
    <row r="5" spans="1:22" ht="12.75">
      <c r="A5" s="298" t="s">
        <v>69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</row>
    <row r="6" ht="13.5" thickBot="1"/>
    <row r="7" spans="1:22" ht="12.75">
      <c r="A7" s="5"/>
      <c r="B7" s="303" t="s">
        <v>66</v>
      </c>
      <c r="C7" s="304"/>
      <c r="D7" s="304"/>
      <c r="E7" s="304"/>
      <c r="F7" s="304"/>
      <c r="G7" s="304"/>
      <c r="H7" s="305"/>
      <c r="I7" s="306" t="s">
        <v>67</v>
      </c>
      <c r="J7" s="307"/>
      <c r="K7" s="307"/>
      <c r="L7" s="307"/>
      <c r="M7" s="307"/>
      <c r="N7" s="307"/>
      <c r="O7" s="307"/>
      <c r="P7" s="307"/>
      <c r="Q7" s="307"/>
      <c r="R7" s="307"/>
      <c r="S7" s="308"/>
      <c r="T7" s="306" t="s">
        <v>30</v>
      </c>
      <c r="U7" s="307"/>
      <c r="V7" s="307"/>
    </row>
    <row r="8" spans="2:22" ht="12.75">
      <c r="B8" s="300" t="s">
        <v>5</v>
      </c>
      <c r="C8" s="302"/>
      <c r="D8" s="300" t="s">
        <v>26</v>
      </c>
      <c r="E8" s="301"/>
      <c r="F8" s="300" t="s">
        <v>27</v>
      </c>
      <c r="G8" s="301"/>
      <c r="H8" s="302"/>
      <c r="I8" s="300" t="s">
        <v>5</v>
      </c>
      <c r="J8" s="302"/>
      <c r="K8" s="300" t="s">
        <v>26</v>
      </c>
      <c r="L8" s="301"/>
      <c r="M8" s="300" t="s">
        <v>29</v>
      </c>
      <c r="N8" s="302"/>
      <c r="O8" s="300" t="s">
        <v>107</v>
      </c>
      <c r="P8" s="302"/>
      <c r="Q8" s="300" t="s">
        <v>27</v>
      </c>
      <c r="R8" s="301"/>
      <c r="S8" s="302"/>
      <c r="T8" s="49"/>
      <c r="U8" s="52"/>
      <c r="V8" s="53"/>
    </row>
    <row r="9" spans="1:22" s="56" customFormat="1" ht="12.75">
      <c r="A9" s="33" t="s">
        <v>33</v>
      </c>
      <c r="B9" s="54" t="s">
        <v>0</v>
      </c>
      <c r="C9" s="55" t="s">
        <v>1</v>
      </c>
      <c r="D9" s="54" t="s">
        <v>0</v>
      </c>
      <c r="E9" s="55" t="s">
        <v>1</v>
      </c>
      <c r="F9" s="8" t="s">
        <v>0</v>
      </c>
      <c r="G9" s="6" t="s">
        <v>1</v>
      </c>
      <c r="H9" s="48" t="s">
        <v>28</v>
      </c>
      <c r="I9" s="54" t="s">
        <v>0</v>
      </c>
      <c r="J9" s="55" t="s">
        <v>1</v>
      </c>
      <c r="K9" s="54" t="s">
        <v>0</v>
      </c>
      <c r="L9" s="55" t="s">
        <v>1</v>
      </c>
      <c r="M9" s="54" t="s">
        <v>0</v>
      </c>
      <c r="N9" s="65" t="s">
        <v>1</v>
      </c>
      <c r="O9" s="54" t="s">
        <v>0</v>
      </c>
      <c r="P9" s="55" t="s">
        <v>1</v>
      </c>
      <c r="Q9" s="8" t="s">
        <v>0</v>
      </c>
      <c r="R9" s="6" t="s">
        <v>1</v>
      </c>
      <c r="S9" s="48" t="s">
        <v>28</v>
      </c>
      <c r="T9" s="8" t="s">
        <v>0</v>
      </c>
      <c r="U9" s="6" t="s">
        <v>1</v>
      </c>
      <c r="V9" s="6" t="s">
        <v>28</v>
      </c>
    </row>
    <row r="10" spans="1:22" ht="12.75">
      <c r="A10" s="1" t="s">
        <v>149</v>
      </c>
      <c r="B10" s="9">
        <v>0</v>
      </c>
      <c r="C10" s="10">
        <v>0</v>
      </c>
      <c r="D10" s="9">
        <v>0</v>
      </c>
      <c r="E10" s="10">
        <v>0</v>
      </c>
      <c r="F10" s="9">
        <f aca="true" t="shared" si="0" ref="F10:F20">SUM(B10,D10)</f>
        <v>0</v>
      </c>
      <c r="G10" s="10">
        <f aca="true" t="shared" si="1" ref="G10:G20">SUM(C10,E10)</f>
        <v>0</v>
      </c>
      <c r="H10" s="10">
        <f aca="true" t="shared" si="2" ref="H10:H20">SUM(F10:G10)</f>
        <v>0</v>
      </c>
      <c r="I10" s="9">
        <v>8</v>
      </c>
      <c r="J10" s="10">
        <v>29</v>
      </c>
      <c r="K10" s="9">
        <v>10</v>
      </c>
      <c r="L10" s="10">
        <v>17</v>
      </c>
      <c r="M10" s="82">
        <v>0</v>
      </c>
      <c r="N10" s="116">
        <v>0</v>
      </c>
      <c r="O10" s="82">
        <v>0</v>
      </c>
      <c r="P10" s="83">
        <v>0</v>
      </c>
      <c r="Q10" s="9">
        <f aca="true" t="shared" si="3" ref="Q10:Q17">SUM(I10,K10,M10,O10)</f>
        <v>18</v>
      </c>
      <c r="R10" s="10">
        <f aca="true" t="shared" si="4" ref="R10:R17">SUM(J10,L10,N10,P10)</f>
        <v>46</v>
      </c>
      <c r="S10" s="10">
        <f aca="true" t="shared" si="5" ref="S10:S17">SUM(Q10:R10)</f>
        <v>64</v>
      </c>
      <c r="T10" s="9">
        <f>SUM(Q10,F10)</f>
        <v>18</v>
      </c>
      <c r="U10" s="10">
        <f>SUM(R10,G10)</f>
        <v>46</v>
      </c>
      <c r="V10" s="10">
        <f>SUM(S10,H10)</f>
        <v>64</v>
      </c>
    </row>
    <row r="11" spans="1:22" ht="12.75">
      <c r="A11" s="4" t="s">
        <v>151</v>
      </c>
      <c r="B11" s="11">
        <v>6</v>
      </c>
      <c r="C11" s="12">
        <v>32</v>
      </c>
      <c r="D11" s="11">
        <v>8</v>
      </c>
      <c r="E11" s="12">
        <v>22</v>
      </c>
      <c r="F11" s="11">
        <f t="shared" si="0"/>
        <v>14</v>
      </c>
      <c r="G11" s="13">
        <f t="shared" si="1"/>
        <v>54</v>
      </c>
      <c r="H11" s="67">
        <f t="shared" si="2"/>
        <v>68</v>
      </c>
      <c r="I11" s="13">
        <v>4</v>
      </c>
      <c r="J11" s="12">
        <v>18</v>
      </c>
      <c r="K11" s="11">
        <v>1</v>
      </c>
      <c r="L11" s="12">
        <v>11</v>
      </c>
      <c r="M11" s="84">
        <v>0</v>
      </c>
      <c r="N11" s="91">
        <v>0</v>
      </c>
      <c r="O11" s="84">
        <v>0</v>
      </c>
      <c r="P11" s="85">
        <v>0</v>
      </c>
      <c r="Q11" s="11">
        <f t="shared" si="3"/>
        <v>5</v>
      </c>
      <c r="R11" s="13">
        <f t="shared" si="4"/>
        <v>29</v>
      </c>
      <c r="S11" s="13">
        <f t="shared" si="5"/>
        <v>34</v>
      </c>
      <c r="T11" s="11">
        <f aca="true" t="shared" si="6" ref="T11:T19">SUM(Q11,F11)</f>
        <v>19</v>
      </c>
      <c r="U11" s="12">
        <f aca="true" t="shared" si="7" ref="U11:U19">SUM(R11,G11)</f>
        <v>83</v>
      </c>
      <c r="V11" s="13">
        <f aca="true" t="shared" si="8" ref="V11:V19">SUM(S11,H11)</f>
        <v>102</v>
      </c>
    </row>
    <row r="12" spans="1:22" ht="12.75">
      <c r="A12" s="4" t="s">
        <v>152</v>
      </c>
      <c r="B12" s="11">
        <v>30</v>
      </c>
      <c r="C12" s="12">
        <v>21</v>
      </c>
      <c r="D12" s="11">
        <v>42</v>
      </c>
      <c r="E12" s="12">
        <v>32</v>
      </c>
      <c r="F12" s="11">
        <f t="shared" si="0"/>
        <v>72</v>
      </c>
      <c r="G12" s="13">
        <f t="shared" si="1"/>
        <v>53</v>
      </c>
      <c r="H12" s="67">
        <f t="shared" si="2"/>
        <v>125</v>
      </c>
      <c r="I12" s="13">
        <v>44</v>
      </c>
      <c r="J12" s="12">
        <v>24</v>
      </c>
      <c r="K12" s="11">
        <v>29</v>
      </c>
      <c r="L12" s="12">
        <v>22</v>
      </c>
      <c r="M12" s="84">
        <v>0</v>
      </c>
      <c r="N12" s="91">
        <v>0</v>
      </c>
      <c r="O12" s="84">
        <v>0</v>
      </c>
      <c r="P12" s="85">
        <v>0</v>
      </c>
      <c r="Q12" s="11">
        <f t="shared" si="3"/>
        <v>73</v>
      </c>
      <c r="R12" s="13">
        <f t="shared" si="4"/>
        <v>46</v>
      </c>
      <c r="S12" s="13">
        <f t="shared" si="5"/>
        <v>119</v>
      </c>
      <c r="T12" s="11">
        <f t="shared" si="6"/>
        <v>145</v>
      </c>
      <c r="U12" s="12">
        <f t="shared" si="7"/>
        <v>99</v>
      </c>
      <c r="V12" s="13">
        <f t="shared" si="8"/>
        <v>244</v>
      </c>
    </row>
    <row r="13" spans="1:22" ht="12.75">
      <c r="A13" s="4" t="s">
        <v>17</v>
      </c>
      <c r="B13" s="11">
        <v>4</v>
      </c>
      <c r="C13" s="12">
        <v>8</v>
      </c>
      <c r="D13" s="11">
        <v>2</v>
      </c>
      <c r="E13" s="12">
        <v>11</v>
      </c>
      <c r="F13" s="11">
        <f t="shared" si="0"/>
        <v>6</v>
      </c>
      <c r="G13" s="13">
        <f t="shared" si="1"/>
        <v>19</v>
      </c>
      <c r="H13" s="67">
        <f t="shared" si="2"/>
        <v>25</v>
      </c>
      <c r="I13" s="13">
        <v>5</v>
      </c>
      <c r="J13" s="12">
        <v>16</v>
      </c>
      <c r="K13" s="11">
        <v>4</v>
      </c>
      <c r="L13" s="12">
        <v>11</v>
      </c>
      <c r="M13" s="84">
        <v>0</v>
      </c>
      <c r="N13" s="91">
        <v>0</v>
      </c>
      <c r="O13" s="84">
        <v>0</v>
      </c>
      <c r="P13" s="85">
        <v>0</v>
      </c>
      <c r="Q13" s="11">
        <f t="shared" si="3"/>
        <v>9</v>
      </c>
      <c r="R13" s="13">
        <f t="shared" si="4"/>
        <v>27</v>
      </c>
      <c r="S13" s="13">
        <f t="shared" si="5"/>
        <v>36</v>
      </c>
      <c r="T13" s="11">
        <f t="shared" si="6"/>
        <v>15</v>
      </c>
      <c r="U13" s="12">
        <f t="shared" si="7"/>
        <v>46</v>
      </c>
      <c r="V13" s="13">
        <f t="shared" si="8"/>
        <v>61</v>
      </c>
    </row>
    <row r="14" spans="1:22" ht="12.75">
      <c r="A14" s="4" t="s">
        <v>153</v>
      </c>
      <c r="B14" s="11">
        <v>17</v>
      </c>
      <c r="C14" s="12">
        <v>46</v>
      </c>
      <c r="D14" s="11">
        <v>26</v>
      </c>
      <c r="E14" s="12">
        <v>72</v>
      </c>
      <c r="F14" s="11">
        <f t="shared" si="0"/>
        <v>43</v>
      </c>
      <c r="G14" s="13">
        <f t="shared" si="1"/>
        <v>118</v>
      </c>
      <c r="H14" s="67">
        <f t="shared" si="2"/>
        <v>161</v>
      </c>
      <c r="I14" s="13">
        <v>0</v>
      </c>
      <c r="J14" s="12">
        <v>0</v>
      </c>
      <c r="K14" s="11">
        <v>0</v>
      </c>
      <c r="L14" s="12">
        <v>0</v>
      </c>
      <c r="M14" s="84">
        <v>0</v>
      </c>
      <c r="N14" s="91">
        <v>0</v>
      </c>
      <c r="O14" s="84">
        <v>0</v>
      </c>
      <c r="P14" s="85">
        <v>0</v>
      </c>
      <c r="Q14" s="11">
        <f t="shared" si="3"/>
        <v>0</v>
      </c>
      <c r="R14" s="13">
        <f t="shared" si="4"/>
        <v>0</v>
      </c>
      <c r="S14" s="13">
        <f t="shared" si="5"/>
        <v>0</v>
      </c>
      <c r="T14" s="11">
        <f t="shared" si="6"/>
        <v>43</v>
      </c>
      <c r="U14" s="12">
        <f t="shared" si="7"/>
        <v>118</v>
      </c>
      <c r="V14" s="13">
        <f t="shared" si="8"/>
        <v>161</v>
      </c>
    </row>
    <row r="15" spans="1:22" ht="12.75">
      <c r="A15" s="4" t="s">
        <v>156</v>
      </c>
      <c r="B15" s="11">
        <v>0</v>
      </c>
      <c r="C15" s="12">
        <v>0</v>
      </c>
      <c r="D15" s="11">
        <v>0</v>
      </c>
      <c r="E15" s="12">
        <v>0</v>
      </c>
      <c r="F15" s="11">
        <f t="shared" si="0"/>
        <v>0</v>
      </c>
      <c r="G15" s="13">
        <f t="shared" si="1"/>
        <v>0</v>
      </c>
      <c r="H15" s="67">
        <f t="shared" si="2"/>
        <v>0</v>
      </c>
      <c r="I15" s="13">
        <v>0</v>
      </c>
      <c r="J15" s="12">
        <v>0</v>
      </c>
      <c r="K15" s="11">
        <v>0</v>
      </c>
      <c r="L15" s="12">
        <v>0</v>
      </c>
      <c r="M15" s="84">
        <v>7</v>
      </c>
      <c r="N15" s="91">
        <v>18</v>
      </c>
      <c r="O15" s="84">
        <v>0</v>
      </c>
      <c r="P15" s="85">
        <v>0</v>
      </c>
      <c r="Q15" s="11">
        <f t="shared" si="3"/>
        <v>7</v>
      </c>
      <c r="R15" s="13">
        <f t="shared" si="4"/>
        <v>18</v>
      </c>
      <c r="S15" s="13">
        <f t="shared" si="5"/>
        <v>25</v>
      </c>
      <c r="T15" s="11">
        <f t="shared" si="6"/>
        <v>7</v>
      </c>
      <c r="U15" s="12">
        <f t="shared" si="7"/>
        <v>18</v>
      </c>
      <c r="V15" s="13">
        <f t="shared" si="8"/>
        <v>25</v>
      </c>
    </row>
    <row r="16" spans="1:22" ht="12.75">
      <c r="A16" s="4" t="s">
        <v>387</v>
      </c>
      <c r="B16" s="11">
        <v>0</v>
      </c>
      <c r="C16" s="12">
        <v>0</v>
      </c>
      <c r="D16" s="11">
        <v>0</v>
      </c>
      <c r="E16" s="12">
        <v>0</v>
      </c>
      <c r="F16" s="11">
        <f>SUM(B16,D16)</f>
        <v>0</v>
      </c>
      <c r="G16" s="13">
        <f>SUM(C16,E16)</f>
        <v>0</v>
      </c>
      <c r="H16" s="67">
        <f>SUM(F16:G16)</f>
        <v>0</v>
      </c>
      <c r="I16" s="13">
        <v>0</v>
      </c>
      <c r="J16" s="12">
        <v>0</v>
      </c>
      <c r="K16" s="11">
        <v>0</v>
      </c>
      <c r="L16" s="12">
        <v>0</v>
      </c>
      <c r="M16" s="84">
        <v>0</v>
      </c>
      <c r="N16" s="91">
        <v>3</v>
      </c>
      <c r="O16" s="84">
        <v>0</v>
      </c>
      <c r="P16" s="85">
        <v>0</v>
      </c>
      <c r="Q16" s="11">
        <f>SUM(I16,K16,M16,O16)</f>
        <v>0</v>
      </c>
      <c r="R16" s="13">
        <f>SUM(J16,L16,N16,P16)</f>
        <v>3</v>
      </c>
      <c r="S16" s="13">
        <f>SUM(Q16:R16)</f>
        <v>3</v>
      </c>
      <c r="T16" s="11">
        <f>SUM(Q16,F16)</f>
        <v>0</v>
      </c>
      <c r="U16" s="12">
        <f>SUM(R16,G16)</f>
        <v>3</v>
      </c>
      <c r="V16" s="13">
        <f>SUM(S16,H16)</f>
        <v>3</v>
      </c>
    </row>
    <row r="17" spans="1:22" ht="12.75">
      <c r="A17" s="4" t="s">
        <v>376</v>
      </c>
      <c r="B17" s="11">
        <v>0</v>
      </c>
      <c r="C17" s="12">
        <v>0</v>
      </c>
      <c r="D17" s="11">
        <v>0</v>
      </c>
      <c r="E17" s="12">
        <v>0</v>
      </c>
      <c r="F17" s="11">
        <f t="shared" si="0"/>
        <v>0</v>
      </c>
      <c r="G17" s="13">
        <f t="shared" si="1"/>
        <v>0</v>
      </c>
      <c r="H17" s="67">
        <f t="shared" si="2"/>
        <v>0</v>
      </c>
      <c r="I17" s="13">
        <v>0</v>
      </c>
      <c r="J17" s="12">
        <v>0</v>
      </c>
      <c r="K17" s="11">
        <v>0</v>
      </c>
      <c r="L17" s="12">
        <v>0</v>
      </c>
      <c r="M17" s="84">
        <v>3</v>
      </c>
      <c r="N17" s="91">
        <v>8</v>
      </c>
      <c r="O17" s="84">
        <v>0</v>
      </c>
      <c r="P17" s="85">
        <v>0</v>
      </c>
      <c r="Q17" s="11">
        <f t="shared" si="3"/>
        <v>3</v>
      </c>
      <c r="R17" s="13">
        <f t="shared" si="4"/>
        <v>8</v>
      </c>
      <c r="S17" s="13">
        <f t="shared" si="5"/>
        <v>11</v>
      </c>
      <c r="T17" s="11">
        <f t="shared" si="6"/>
        <v>3</v>
      </c>
      <c r="U17" s="12">
        <f t="shared" si="7"/>
        <v>8</v>
      </c>
      <c r="V17" s="13">
        <f t="shared" si="8"/>
        <v>11</v>
      </c>
    </row>
    <row r="18" spans="1:22" ht="12.75">
      <c r="A18" s="4" t="s">
        <v>158</v>
      </c>
      <c r="B18" s="11">
        <v>0</v>
      </c>
      <c r="C18" s="12">
        <v>5</v>
      </c>
      <c r="D18" s="11">
        <v>0</v>
      </c>
      <c r="E18" s="12">
        <v>0</v>
      </c>
      <c r="F18" s="11">
        <f t="shared" si="0"/>
        <v>0</v>
      </c>
      <c r="G18" s="13">
        <f t="shared" si="1"/>
        <v>5</v>
      </c>
      <c r="H18" s="67">
        <f t="shared" si="2"/>
        <v>5</v>
      </c>
      <c r="I18" s="13">
        <v>0</v>
      </c>
      <c r="J18" s="12">
        <v>0</v>
      </c>
      <c r="K18" s="11">
        <v>0</v>
      </c>
      <c r="L18" s="12">
        <v>0</v>
      </c>
      <c r="M18" s="84">
        <v>0</v>
      </c>
      <c r="N18" s="91">
        <v>0</v>
      </c>
      <c r="O18" s="84">
        <v>0</v>
      </c>
      <c r="P18" s="85">
        <v>0</v>
      </c>
      <c r="Q18" s="11">
        <f aca="true" t="shared" si="9" ref="Q18:R21">SUM(I18,K18,M18,O18)</f>
        <v>0</v>
      </c>
      <c r="R18" s="13">
        <f t="shared" si="9"/>
        <v>0</v>
      </c>
      <c r="S18" s="13">
        <f>SUM(Q18:R18)</f>
        <v>0</v>
      </c>
      <c r="T18" s="11">
        <f t="shared" si="6"/>
        <v>0</v>
      </c>
      <c r="U18" s="12">
        <f t="shared" si="7"/>
        <v>5</v>
      </c>
      <c r="V18" s="13">
        <f t="shared" si="8"/>
        <v>5</v>
      </c>
    </row>
    <row r="19" spans="1:22" ht="12.75">
      <c r="A19" s="4" t="s">
        <v>162</v>
      </c>
      <c r="B19" s="11">
        <v>0</v>
      </c>
      <c r="C19" s="12">
        <v>0</v>
      </c>
      <c r="D19" s="11">
        <v>0</v>
      </c>
      <c r="E19" s="12">
        <v>0</v>
      </c>
      <c r="F19" s="11">
        <f t="shared" si="0"/>
        <v>0</v>
      </c>
      <c r="G19" s="13">
        <f t="shared" si="1"/>
        <v>0</v>
      </c>
      <c r="H19" s="67">
        <f t="shared" si="2"/>
        <v>0</v>
      </c>
      <c r="I19" s="13">
        <v>26</v>
      </c>
      <c r="J19" s="12">
        <v>26</v>
      </c>
      <c r="K19" s="11">
        <v>16</v>
      </c>
      <c r="L19" s="12">
        <v>20</v>
      </c>
      <c r="M19" s="84">
        <v>0</v>
      </c>
      <c r="N19" s="91">
        <v>0</v>
      </c>
      <c r="O19" s="84">
        <v>0</v>
      </c>
      <c r="P19" s="85">
        <v>0</v>
      </c>
      <c r="Q19" s="11">
        <f t="shared" si="9"/>
        <v>42</v>
      </c>
      <c r="R19" s="13">
        <f t="shared" si="9"/>
        <v>46</v>
      </c>
      <c r="S19" s="13">
        <f>SUM(Q19:R19)</f>
        <v>88</v>
      </c>
      <c r="T19" s="11">
        <f t="shared" si="6"/>
        <v>42</v>
      </c>
      <c r="U19" s="12">
        <f t="shared" si="7"/>
        <v>46</v>
      </c>
      <c r="V19" s="13">
        <f t="shared" si="8"/>
        <v>88</v>
      </c>
    </row>
    <row r="20" spans="1:22" ht="12.75">
      <c r="A20" s="4" t="s">
        <v>163</v>
      </c>
      <c r="B20" s="11">
        <v>0</v>
      </c>
      <c r="C20" s="12">
        <v>0</v>
      </c>
      <c r="D20" s="11">
        <v>0</v>
      </c>
      <c r="E20" s="12">
        <v>0</v>
      </c>
      <c r="F20" s="11">
        <f t="shared" si="0"/>
        <v>0</v>
      </c>
      <c r="G20" s="13">
        <f t="shared" si="1"/>
        <v>0</v>
      </c>
      <c r="H20" s="67">
        <f t="shared" si="2"/>
        <v>0</v>
      </c>
      <c r="I20" s="13">
        <v>6</v>
      </c>
      <c r="J20" s="12">
        <v>29</v>
      </c>
      <c r="K20" s="11">
        <v>10</v>
      </c>
      <c r="L20" s="12">
        <v>33</v>
      </c>
      <c r="M20" s="84">
        <v>0</v>
      </c>
      <c r="N20" s="91">
        <v>0</v>
      </c>
      <c r="O20" s="84">
        <v>0</v>
      </c>
      <c r="P20" s="85">
        <v>0</v>
      </c>
      <c r="Q20" s="11">
        <f t="shared" si="9"/>
        <v>16</v>
      </c>
      <c r="R20" s="13">
        <f t="shared" si="9"/>
        <v>62</v>
      </c>
      <c r="S20" s="13">
        <f>SUM(Q20:R20)</f>
        <v>78</v>
      </c>
      <c r="T20" s="11">
        <f aca="true" t="shared" si="10" ref="T20:V21">SUM(Q20,F20)</f>
        <v>16</v>
      </c>
      <c r="U20" s="12">
        <f t="shared" si="10"/>
        <v>62</v>
      </c>
      <c r="V20" s="13">
        <f t="shared" si="10"/>
        <v>78</v>
      </c>
    </row>
    <row r="21" spans="1:22" ht="12.75">
      <c r="A21" s="4" t="s">
        <v>164</v>
      </c>
      <c r="B21" s="11">
        <v>18</v>
      </c>
      <c r="C21" s="12">
        <v>55</v>
      </c>
      <c r="D21" s="11">
        <v>16</v>
      </c>
      <c r="E21" s="12">
        <v>59</v>
      </c>
      <c r="F21" s="11">
        <f>SUM(B21,D21)</f>
        <v>34</v>
      </c>
      <c r="G21" s="13">
        <f>SUM(C21,E21)</f>
        <v>114</v>
      </c>
      <c r="H21" s="67">
        <f>SUM(F21:G21)</f>
        <v>148</v>
      </c>
      <c r="I21" s="13">
        <v>14</v>
      </c>
      <c r="J21" s="12">
        <v>62</v>
      </c>
      <c r="K21" s="11">
        <v>13</v>
      </c>
      <c r="L21" s="12">
        <v>58</v>
      </c>
      <c r="M21" s="84">
        <v>0</v>
      </c>
      <c r="N21" s="91">
        <v>0</v>
      </c>
      <c r="O21" s="84">
        <v>0</v>
      </c>
      <c r="P21" s="85">
        <v>0</v>
      </c>
      <c r="Q21" s="11">
        <f t="shared" si="9"/>
        <v>27</v>
      </c>
      <c r="R21" s="13">
        <f t="shared" si="9"/>
        <v>120</v>
      </c>
      <c r="S21" s="13">
        <f>SUM(Q21:R21)</f>
        <v>147</v>
      </c>
      <c r="T21" s="11">
        <f t="shared" si="10"/>
        <v>61</v>
      </c>
      <c r="U21" s="12">
        <f t="shared" si="10"/>
        <v>234</v>
      </c>
      <c r="V21" s="13">
        <f t="shared" si="10"/>
        <v>295</v>
      </c>
    </row>
    <row r="22" spans="1:22" s="21" customFormat="1" ht="12.75">
      <c r="A22" s="16" t="s">
        <v>27</v>
      </c>
      <c r="B22" s="17">
        <f>SUM(B10:B21)</f>
        <v>75</v>
      </c>
      <c r="C22" s="18">
        <f>SUM(C10:C21)</f>
        <v>167</v>
      </c>
      <c r="D22" s="17">
        <f aca="true" t="shared" si="11" ref="D22:V22">SUM(D10:D21)</f>
        <v>94</v>
      </c>
      <c r="E22" s="18">
        <f t="shared" si="11"/>
        <v>196</v>
      </c>
      <c r="F22" s="17">
        <f t="shared" si="11"/>
        <v>169</v>
      </c>
      <c r="G22" s="18">
        <f>SUM(G10:G21)</f>
        <v>363</v>
      </c>
      <c r="H22" s="18">
        <f t="shared" si="11"/>
        <v>532</v>
      </c>
      <c r="I22" s="17">
        <f t="shared" si="11"/>
        <v>107</v>
      </c>
      <c r="J22" s="18">
        <f t="shared" si="11"/>
        <v>204</v>
      </c>
      <c r="K22" s="17">
        <f t="shared" si="11"/>
        <v>83</v>
      </c>
      <c r="L22" s="18">
        <f t="shared" si="11"/>
        <v>172</v>
      </c>
      <c r="M22" s="89">
        <f t="shared" si="11"/>
        <v>10</v>
      </c>
      <c r="N22" s="97">
        <f t="shared" si="11"/>
        <v>29</v>
      </c>
      <c r="O22" s="89">
        <f t="shared" si="11"/>
        <v>0</v>
      </c>
      <c r="P22" s="90">
        <f t="shared" si="11"/>
        <v>0</v>
      </c>
      <c r="Q22" s="17">
        <f t="shared" si="11"/>
        <v>200</v>
      </c>
      <c r="R22" s="18">
        <f t="shared" si="11"/>
        <v>405</v>
      </c>
      <c r="S22" s="18">
        <f t="shared" si="11"/>
        <v>605</v>
      </c>
      <c r="T22" s="17">
        <f t="shared" si="11"/>
        <v>369</v>
      </c>
      <c r="U22" s="18">
        <f t="shared" si="11"/>
        <v>768</v>
      </c>
      <c r="V22" s="18">
        <f t="shared" si="11"/>
        <v>1137</v>
      </c>
    </row>
  </sheetData>
  <sheetProtection/>
  <mergeCells count="14">
    <mergeCell ref="A2:V2"/>
    <mergeCell ref="A3:V3"/>
    <mergeCell ref="A5:V5"/>
    <mergeCell ref="B7:H7"/>
    <mergeCell ref="I7:S7"/>
    <mergeCell ref="T7:V7"/>
    <mergeCell ref="K8:L8"/>
    <mergeCell ref="O8:P8"/>
    <mergeCell ref="Q8:S8"/>
    <mergeCell ref="B8:C8"/>
    <mergeCell ref="D8:E8"/>
    <mergeCell ref="F8:H8"/>
    <mergeCell ref="I8:J8"/>
    <mergeCell ref="M8:N8"/>
  </mergeCells>
  <printOptions/>
  <pageMargins left="0" right="0" top="0.5905511811023623" bottom="0.5905511811023623" header="0.5118110236220472" footer="0.5118110236220472"/>
  <pageSetup fitToHeight="1" fitToWidth="1" horizontalDpi="600" verticalDpi="600" orientation="landscape" paperSize="9" scale="78" r:id="rId1"/>
  <headerFooter alignWithMargins="0">
    <oddFooter>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zoomScalePageLayoutView="0" workbookViewId="0" topLeftCell="A1">
      <selection activeCell="A66" sqref="A66"/>
    </sheetView>
  </sheetViews>
  <sheetFormatPr defaultColWidth="9.140625" defaultRowHeight="12.75"/>
  <cols>
    <col min="1" max="1" width="39.7109375" style="4" customWidth="1"/>
    <col min="2" max="19" width="7.8515625" style="0" customWidth="1"/>
    <col min="20" max="20" width="7.8515625" style="4" customWidth="1"/>
    <col min="21" max="37" width="7.8515625" style="0" customWidth="1"/>
    <col min="38" max="38" width="7.57421875" style="0" customWidth="1"/>
    <col min="39" max="39" width="12.421875" style="0" customWidth="1"/>
    <col min="40" max="41" width="7.57421875" style="0" customWidth="1"/>
    <col min="42" max="42" width="9.28125" style="0" customWidth="1"/>
    <col min="43" max="43" width="9.57421875" style="0" customWidth="1"/>
    <col min="44" max="44" width="16.00390625" style="0" customWidth="1"/>
    <col min="45" max="46" width="10.57421875" style="0" customWidth="1"/>
    <col min="47" max="47" width="17.00390625" style="0" customWidth="1"/>
    <col min="48" max="49" width="11.421875" style="0" customWidth="1"/>
    <col min="50" max="50" width="9.57421875" style="0" customWidth="1"/>
    <col min="51" max="51" width="16.00390625" style="0" customWidth="1"/>
    <col min="52" max="52" width="10.57421875" style="0" customWidth="1"/>
  </cols>
  <sheetData>
    <row r="1" ht="12.75">
      <c r="A1" s="3" t="s">
        <v>471</v>
      </c>
    </row>
    <row r="2" spans="1:20" ht="12.75">
      <c r="A2" s="298" t="s">
        <v>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1:20" ht="12.75">
      <c r="A3" s="298" t="s">
        <v>4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4" ht="6.75" customHeight="1">
      <c r="A4" s="3"/>
    </row>
    <row r="5" spans="1:20" ht="12.75">
      <c r="A5" s="298" t="s">
        <v>70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</row>
    <row r="6" ht="9" customHeight="1" thickBot="1"/>
    <row r="7" spans="1:20" ht="12.75">
      <c r="A7" s="5"/>
      <c r="B7" s="303" t="s">
        <v>66</v>
      </c>
      <c r="C7" s="304"/>
      <c r="D7" s="304"/>
      <c r="E7" s="304"/>
      <c r="F7" s="304"/>
      <c r="G7" s="304"/>
      <c r="H7" s="305"/>
      <c r="I7" s="306" t="s">
        <v>67</v>
      </c>
      <c r="J7" s="307"/>
      <c r="K7" s="307"/>
      <c r="L7" s="307"/>
      <c r="M7" s="307"/>
      <c r="N7" s="307"/>
      <c r="O7" s="307"/>
      <c r="P7" s="307"/>
      <c r="Q7" s="308"/>
      <c r="R7" s="306" t="s">
        <v>30</v>
      </c>
      <c r="S7" s="307"/>
      <c r="T7" s="307"/>
    </row>
    <row r="8" spans="2:20" ht="12.75">
      <c r="B8" s="300" t="s">
        <v>5</v>
      </c>
      <c r="C8" s="302"/>
      <c r="D8" s="300" t="s">
        <v>26</v>
      </c>
      <c r="E8" s="301"/>
      <c r="F8" s="300" t="s">
        <v>27</v>
      </c>
      <c r="G8" s="301"/>
      <c r="H8" s="302"/>
      <c r="I8" s="300" t="s">
        <v>5</v>
      </c>
      <c r="J8" s="302"/>
      <c r="K8" s="300" t="s">
        <v>26</v>
      </c>
      <c r="L8" s="301"/>
      <c r="M8" s="300" t="s">
        <v>107</v>
      </c>
      <c r="N8" s="302"/>
      <c r="O8" s="300" t="s">
        <v>27</v>
      </c>
      <c r="P8" s="301"/>
      <c r="Q8" s="302"/>
      <c r="R8" s="49"/>
      <c r="S8" s="52"/>
      <c r="T8" s="53"/>
    </row>
    <row r="9" spans="1:20" s="56" customFormat="1" ht="13.5" customHeight="1">
      <c r="A9" s="33" t="s">
        <v>33</v>
      </c>
      <c r="B9" s="54" t="s">
        <v>0</v>
      </c>
      <c r="C9" s="55" t="s">
        <v>1</v>
      </c>
      <c r="D9" s="54" t="s">
        <v>0</v>
      </c>
      <c r="E9" s="55" t="s">
        <v>1</v>
      </c>
      <c r="F9" s="8" t="s">
        <v>0</v>
      </c>
      <c r="G9" s="6" t="s">
        <v>1</v>
      </c>
      <c r="H9" s="48" t="s">
        <v>28</v>
      </c>
      <c r="I9" s="54" t="s">
        <v>0</v>
      </c>
      <c r="J9" s="55" t="s">
        <v>1</v>
      </c>
      <c r="K9" s="54" t="s">
        <v>0</v>
      </c>
      <c r="L9" s="55" t="s">
        <v>1</v>
      </c>
      <c r="M9" s="54" t="s">
        <v>0</v>
      </c>
      <c r="N9" s="55" t="s">
        <v>1</v>
      </c>
      <c r="O9" s="8" t="s">
        <v>0</v>
      </c>
      <c r="P9" s="6" t="s">
        <v>1</v>
      </c>
      <c r="Q9" s="48" t="s">
        <v>28</v>
      </c>
      <c r="R9" s="8" t="s">
        <v>0</v>
      </c>
      <c r="S9" s="6" t="s">
        <v>1</v>
      </c>
      <c r="T9" s="6" t="s">
        <v>28</v>
      </c>
    </row>
    <row r="10" spans="1:20" ht="12.75">
      <c r="A10" s="1" t="s">
        <v>172</v>
      </c>
      <c r="B10" s="9">
        <v>0</v>
      </c>
      <c r="C10" s="10">
        <v>0</v>
      </c>
      <c r="D10" s="9">
        <v>0</v>
      </c>
      <c r="E10" s="10">
        <v>0</v>
      </c>
      <c r="F10" s="9">
        <f aca="true" t="shared" si="0" ref="F10:F41">SUM(B10,D10)</f>
        <v>0</v>
      </c>
      <c r="G10" s="10">
        <f aca="true" t="shared" si="1" ref="G10:G41">SUM(C10,E10)</f>
        <v>0</v>
      </c>
      <c r="H10" s="10">
        <f aca="true" t="shared" si="2" ref="H10:H41">SUM(F10:G10)</f>
        <v>0</v>
      </c>
      <c r="I10" s="9">
        <v>28</v>
      </c>
      <c r="J10" s="10">
        <v>1</v>
      </c>
      <c r="K10" s="9">
        <v>26</v>
      </c>
      <c r="L10" s="10">
        <v>1</v>
      </c>
      <c r="M10" s="9">
        <v>0</v>
      </c>
      <c r="N10" s="10">
        <v>0</v>
      </c>
      <c r="O10" s="9">
        <f aca="true" t="shared" si="3" ref="O10:O41">SUM(M10,K10,I10)</f>
        <v>54</v>
      </c>
      <c r="P10" s="10">
        <f aca="true" t="shared" si="4" ref="P10:P41">SUM(N10,L10,J10)</f>
        <v>2</v>
      </c>
      <c r="Q10" s="10">
        <f aca="true" t="shared" si="5" ref="Q10:Q41">SUM(O10:P10)</f>
        <v>56</v>
      </c>
      <c r="R10" s="9">
        <f aca="true" t="shared" si="6" ref="R10:R41">SUM(O10,F10)</f>
        <v>54</v>
      </c>
      <c r="S10" s="10">
        <f aca="true" t="shared" si="7" ref="S10:T59">SUM(P10,G10)</f>
        <v>2</v>
      </c>
      <c r="T10" s="10">
        <f t="shared" si="7"/>
        <v>56</v>
      </c>
    </row>
    <row r="11" spans="1:20" ht="12.75">
      <c r="A11" s="4" t="s">
        <v>173</v>
      </c>
      <c r="B11" s="11">
        <v>0</v>
      </c>
      <c r="C11" s="12">
        <v>7</v>
      </c>
      <c r="D11" s="11">
        <v>0</v>
      </c>
      <c r="E11" s="12">
        <v>5</v>
      </c>
      <c r="F11" s="11">
        <f t="shared" si="0"/>
        <v>0</v>
      </c>
      <c r="G11" s="13">
        <f t="shared" si="1"/>
        <v>12</v>
      </c>
      <c r="H11" s="13">
        <f t="shared" si="2"/>
        <v>12</v>
      </c>
      <c r="I11" s="11">
        <v>0</v>
      </c>
      <c r="J11" s="12">
        <v>0</v>
      </c>
      <c r="K11" s="11">
        <v>0</v>
      </c>
      <c r="L11" s="12">
        <v>0</v>
      </c>
      <c r="M11" s="11">
        <v>0</v>
      </c>
      <c r="N11" s="12">
        <v>0</v>
      </c>
      <c r="O11" s="11">
        <f t="shared" si="3"/>
        <v>0</v>
      </c>
      <c r="P11" s="13">
        <f t="shared" si="4"/>
        <v>0</v>
      </c>
      <c r="Q11" s="13">
        <f t="shared" si="5"/>
        <v>0</v>
      </c>
      <c r="R11" s="11">
        <f t="shared" si="6"/>
        <v>0</v>
      </c>
      <c r="S11" s="12">
        <f t="shared" si="7"/>
        <v>12</v>
      </c>
      <c r="T11" s="13">
        <f t="shared" si="7"/>
        <v>12</v>
      </c>
    </row>
    <row r="12" spans="1:20" ht="12.75">
      <c r="A12" s="4" t="s">
        <v>174</v>
      </c>
      <c r="B12" s="11">
        <v>12</v>
      </c>
      <c r="C12" s="12">
        <v>5</v>
      </c>
      <c r="D12" s="11">
        <v>8</v>
      </c>
      <c r="E12" s="12">
        <v>9</v>
      </c>
      <c r="F12" s="11">
        <f t="shared" si="0"/>
        <v>20</v>
      </c>
      <c r="G12" s="13">
        <f t="shared" si="1"/>
        <v>14</v>
      </c>
      <c r="H12" s="13">
        <f t="shared" si="2"/>
        <v>34</v>
      </c>
      <c r="I12" s="11">
        <v>14</v>
      </c>
      <c r="J12" s="12">
        <v>8</v>
      </c>
      <c r="K12" s="11">
        <v>7</v>
      </c>
      <c r="L12" s="12">
        <v>2</v>
      </c>
      <c r="M12" s="11">
        <v>0</v>
      </c>
      <c r="N12" s="12">
        <v>0</v>
      </c>
      <c r="O12" s="11">
        <f t="shared" si="3"/>
        <v>21</v>
      </c>
      <c r="P12" s="13">
        <f t="shared" si="4"/>
        <v>10</v>
      </c>
      <c r="Q12" s="13">
        <f t="shared" si="5"/>
        <v>31</v>
      </c>
      <c r="R12" s="11">
        <f t="shared" si="6"/>
        <v>41</v>
      </c>
      <c r="S12" s="12">
        <f t="shared" si="7"/>
        <v>24</v>
      </c>
      <c r="T12" s="13">
        <f t="shared" si="7"/>
        <v>65</v>
      </c>
    </row>
    <row r="13" spans="1:20" ht="12.75">
      <c r="A13" s="4" t="s">
        <v>175</v>
      </c>
      <c r="B13" s="11">
        <v>0</v>
      </c>
      <c r="C13" s="12">
        <v>0</v>
      </c>
      <c r="D13" s="11">
        <v>0</v>
      </c>
      <c r="E13" s="12">
        <v>0</v>
      </c>
      <c r="F13" s="11">
        <f t="shared" si="0"/>
        <v>0</v>
      </c>
      <c r="G13" s="13">
        <f t="shared" si="1"/>
        <v>0</v>
      </c>
      <c r="H13" s="13">
        <f t="shared" si="2"/>
        <v>0</v>
      </c>
      <c r="I13" s="11">
        <v>62</v>
      </c>
      <c r="J13" s="12">
        <v>14</v>
      </c>
      <c r="K13" s="11">
        <v>39</v>
      </c>
      <c r="L13" s="12">
        <v>15</v>
      </c>
      <c r="M13" s="11">
        <v>0</v>
      </c>
      <c r="N13" s="12">
        <v>0</v>
      </c>
      <c r="O13" s="11">
        <f t="shared" si="3"/>
        <v>101</v>
      </c>
      <c r="P13" s="13">
        <f t="shared" si="4"/>
        <v>29</v>
      </c>
      <c r="Q13" s="13">
        <f t="shared" si="5"/>
        <v>130</v>
      </c>
      <c r="R13" s="11">
        <f t="shared" si="6"/>
        <v>101</v>
      </c>
      <c r="S13" s="12">
        <f t="shared" si="7"/>
        <v>29</v>
      </c>
      <c r="T13" s="13">
        <f t="shared" si="7"/>
        <v>130</v>
      </c>
    </row>
    <row r="14" spans="1:20" ht="12.75">
      <c r="A14" s="4" t="s">
        <v>176</v>
      </c>
      <c r="B14" s="11">
        <v>12</v>
      </c>
      <c r="C14" s="12">
        <v>0</v>
      </c>
      <c r="D14" s="11">
        <v>17</v>
      </c>
      <c r="E14" s="12">
        <v>0</v>
      </c>
      <c r="F14" s="11">
        <f t="shared" si="0"/>
        <v>29</v>
      </c>
      <c r="G14" s="13">
        <f t="shared" si="1"/>
        <v>0</v>
      </c>
      <c r="H14" s="13">
        <f t="shared" si="2"/>
        <v>29</v>
      </c>
      <c r="I14" s="11">
        <v>17</v>
      </c>
      <c r="J14" s="12">
        <v>1</v>
      </c>
      <c r="K14" s="11">
        <v>17</v>
      </c>
      <c r="L14" s="12">
        <v>0</v>
      </c>
      <c r="M14" s="11">
        <v>0</v>
      </c>
      <c r="N14" s="12">
        <v>0</v>
      </c>
      <c r="O14" s="11">
        <f t="shared" si="3"/>
        <v>34</v>
      </c>
      <c r="P14" s="13">
        <f t="shared" si="4"/>
        <v>1</v>
      </c>
      <c r="Q14" s="13">
        <f t="shared" si="5"/>
        <v>35</v>
      </c>
      <c r="R14" s="11">
        <f t="shared" si="6"/>
        <v>63</v>
      </c>
      <c r="S14" s="12">
        <f t="shared" si="7"/>
        <v>1</v>
      </c>
      <c r="T14" s="13">
        <f t="shared" si="7"/>
        <v>64</v>
      </c>
    </row>
    <row r="15" spans="1:20" ht="12.75">
      <c r="A15" s="4" t="s">
        <v>178</v>
      </c>
      <c r="B15" s="11">
        <v>7</v>
      </c>
      <c r="C15" s="12">
        <v>2</v>
      </c>
      <c r="D15" s="11">
        <v>5</v>
      </c>
      <c r="E15" s="12">
        <v>6</v>
      </c>
      <c r="F15" s="11">
        <f t="shared" si="0"/>
        <v>12</v>
      </c>
      <c r="G15" s="13">
        <f t="shared" si="1"/>
        <v>8</v>
      </c>
      <c r="H15" s="13">
        <f t="shared" si="2"/>
        <v>20</v>
      </c>
      <c r="I15" s="11">
        <v>2</v>
      </c>
      <c r="J15" s="12">
        <v>2</v>
      </c>
      <c r="K15" s="11">
        <v>4</v>
      </c>
      <c r="L15" s="12">
        <v>1</v>
      </c>
      <c r="M15" s="11">
        <v>0</v>
      </c>
      <c r="N15" s="12">
        <v>0</v>
      </c>
      <c r="O15" s="11">
        <f t="shared" si="3"/>
        <v>6</v>
      </c>
      <c r="P15" s="13">
        <f t="shared" si="4"/>
        <v>3</v>
      </c>
      <c r="Q15" s="13">
        <f t="shared" si="5"/>
        <v>9</v>
      </c>
      <c r="R15" s="11">
        <f t="shared" si="6"/>
        <v>18</v>
      </c>
      <c r="S15" s="12">
        <f t="shared" si="7"/>
        <v>11</v>
      </c>
      <c r="T15" s="13">
        <f t="shared" si="7"/>
        <v>29</v>
      </c>
    </row>
    <row r="16" spans="1:20" ht="12.75">
      <c r="A16" s="4" t="s">
        <v>14</v>
      </c>
      <c r="B16" s="11">
        <v>0</v>
      </c>
      <c r="C16" s="12">
        <v>0</v>
      </c>
      <c r="D16" s="11">
        <v>0</v>
      </c>
      <c r="E16" s="12">
        <v>0</v>
      </c>
      <c r="F16" s="11">
        <f t="shared" si="0"/>
        <v>0</v>
      </c>
      <c r="G16" s="13">
        <f t="shared" si="1"/>
        <v>0</v>
      </c>
      <c r="H16" s="13">
        <f t="shared" si="2"/>
        <v>0</v>
      </c>
      <c r="I16" s="11">
        <v>14</v>
      </c>
      <c r="J16" s="12">
        <v>1</v>
      </c>
      <c r="K16" s="11">
        <v>7</v>
      </c>
      <c r="L16" s="12">
        <v>7</v>
      </c>
      <c r="M16" s="11">
        <v>0</v>
      </c>
      <c r="N16" s="12">
        <v>0</v>
      </c>
      <c r="O16" s="11">
        <f t="shared" si="3"/>
        <v>21</v>
      </c>
      <c r="P16" s="13">
        <f t="shared" si="4"/>
        <v>8</v>
      </c>
      <c r="Q16" s="13">
        <f t="shared" si="5"/>
        <v>29</v>
      </c>
      <c r="R16" s="11">
        <f t="shared" si="6"/>
        <v>21</v>
      </c>
      <c r="S16" s="12">
        <f t="shared" si="7"/>
        <v>8</v>
      </c>
      <c r="T16" s="13">
        <f t="shared" si="7"/>
        <v>29</v>
      </c>
    </row>
    <row r="17" spans="1:20" ht="12.75">
      <c r="A17" s="4" t="s">
        <v>183</v>
      </c>
      <c r="B17" s="11">
        <v>0</v>
      </c>
      <c r="C17" s="12">
        <v>0</v>
      </c>
      <c r="D17" s="11">
        <v>0</v>
      </c>
      <c r="E17" s="12">
        <v>0</v>
      </c>
      <c r="F17" s="11">
        <f t="shared" si="0"/>
        <v>0</v>
      </c>
      <c r="G17" s="13">
        <f t="shared" si="1"/>
        <v>0</v>
      </c>
      <c r="H17" s="13">
        <f t="shared" si="2"/>
        <v>0</v>
      </c>
      <c r="I17" s="11">
        <v>0</v>
      </c>
      <c r="J17" s="12">
        <v>0</v>
      </c>
      <c r="K17" s="11">
        <v>0</v>
      </c>
      <c r="L17" s="12">
        <v>0</v>
      </c>
      <c r="M17" s="11">
        <v>1</v>
      </c>
      <c r="N17" s="12">
        <v>0</v>
      </c>
      <c r="O17" s="11">
        <f t="shared" si="3"/>
        <v>1</v>
      </c>
      <c r="P17" s="13">
        <f t="shared" si="4"/>
        <v>0</v>
      </c>
      <c r="Q17" s="13">
        <f t="shared" si="5"/>
        <v>1</v>
      </c>
      <c r="R17" s="11">
        <f t="shared" si="6"/>
        <v>1</v>
      </c>
      <c r="S17" s="12">
        <f t="shared" si="7"/>
        <v>0</v>
      </c>
      <c r="T17" s="13">
        <f t="shared" si="7"/>
        <v>1</v>
      </c>
    </row>
    <row r="18" spans="1:20" ht="12.75">
      <c r="A18" s="141" t="s">
        <v>436</v>
      </c>
      <c r="B18" s="11">
        <v>0</v>
      </c>
      <c r="C18" s="12">
        <v>0</v>
      </c>
      <c r="D18" s="11">
        <v>0</v>
      </c>
      <c r="E18" s="12">
        <v>0</v>
      </c>
      <c r="F18" s="11">
        <f t="shared" si="0"/>
        <v>0</v>
      </c>
      <c r="G18" s="13">
        <f t="shared" si="1"/>
        <v>0</v>
      </c>
      <c r="H18" s="13">
        <f t="shared" si="2"/>
        <v>0</v>
      </c>
      <c r="I18" s="11">
        <v>6</v>
      </c>
      <c r="J18" s="12">
        <v>1</v>
      </c>
      <c r="K18" s="11">
        <v>3</v>
      </c>
      <c r="L18" s="12">
        <v>7</v>
      </c>
      <c r="M18" s="11">
        <v>0</v>
      </c>
      <c r="N18" s="12">
        <v>0</v>
      </c>
      <c r="O18" s="11">
        <f t="shared" si="3"/>
        <v>9</v>
      </c>
      <c r="P18" s="13">
        <f t="shared" si="4"/>
        <v>8</v>
      </c>
      <c r="Q18" s="13">
        <f t="shared" si="5"/>
        <v>17</v>
      </c>
      <c r="R18" s="11">
        <f t="shared" si="6"/>
        <v>9</v>
      </c>
      <c r="S18" s="12">
        <f t="shared" si="7"/>
        <v>8</v>
      </c>
      <c r="T18" s="13">
        <f t="shared" si="7"/>
        <v>17</v>
      </c>
    </row>
    <row r="19" spans="1:20" ht="14.25" customHeight="1">
      <c r="A19" s="115" t="s">
        <v>184</v>
      </c>
      <c r="B19" s="11">
        <v>47</v>
      </c>
      <c r="C19" s="12">
        <v>0</v>
      </c>
      <c r="D19" s="11">
        <v>33</v>
      </c>
      <c r="E19" s="12">
        <v>0</v>
      </c>
      <c r="F19" s="11">
        <f t="shared" si="0"/>
        <v>80</v>
      </c>
      <c r="G19" s="13">
        <f t="shared" si="1"/>
        <v>0</v>
      </c>
      <c r="H19" s="13">
        <f t="shared" si="2"/>
        <v>80</v>
      </c>
      <c r="I19" s="11">
        <v>0</v>
      </c>
      <c r="J19" s="12">
        <v>0</v>
      </c>
      <c r="K19" s="11">
        <v>0</v>
      </c>
      <c r="L19" s="12">
        <v>0</v>
      </c>
      <c r="M19" s="11">
        <v>0</v>
      </c>
      <c r="N19" s="12">
        <v>0</v>
      </c>
      <c r="O19" s="11">
        <f t="shared" si="3"/>
        <v>0</v>
      </c>
      <c r="P19" s="13">
        <f t="shared" si="4"/>
        <v>0</v>
      </c>
      <c r="Q19" s="13">
        <f t="shared" si="5"/>
        <v>0</v>
      </c>
      <c r="R19" s="11">
        <f t="shared" si="6"/>
        <v>80</v>
      </c>
      <c r="S19" s="12">
        <f t="shared" si="7"/>
        <v>0</v>
      </c>
      <c r="T19" s="13">
        <f t="shared" si="7"/>
        <v>80</v>
      </c>
    </row>
    <row r="20" spans="1:20" ht="12.75">
      <c r="A20" s="34" t="s">
        <v>185</v>
      </c>
      <c r="B20" s="11">
        <v>0</v>
      </c>
      <c r="C20" s="12">
        <v>0</v>
      </c>
      <c r="D20" s="11">
        <v>0</v>
      </c>
      <c r="E20" s="12">
        <v>0</v>
      </c>
      <c r="F20" s="11">
        <f t="shared" si="0"/>
        <v>0</v>
      </c>
      <c r="G20" s="13">
        <f t="shared" si="1"/>
        <v>0</v>
      </c>
      <c r="H20" s="13">
        <f t="shared" si="2"/>
        <v>0</v>
      </c>
      <c r="I20" s="11">
        <v>66</v>
      </c>
      <c r="J20" s="12">
        <v>2</v>
      </c>
      <c r="K20" s="11">
        <v>51</v>
      </c>
      <c r="L20" s="12">
        <v>1</v>
      </c>
      <c r="M20" s="11">
        <v>0</v>
      </c>
      <c r="N20" s="12">
        <v>0</v>
      </c>
      <c r="O20" s="11">
        <f t="shared" si="3"/>
        <v>117</v>
      </c>
      <c r="P20" s="13">
        <f t="shared" si="4"/>
        <v>3</v>
      </c>
      <c r="Q20" s="13">
        <f t="shared" si="5"/>
        <v>120</v>
      </c>
      <c r="R20" s="11">
        <f t="shared" si="6"/>
        <v>117</v>
      </c>
      <c r="S20" s="12">
        <f t="shared" si="7"/>
        <v>3</v>
      </c>
      <c r="T20" s="13">
        <f t="shared" si="7"/>
        <v>120</v>
      </c>
    </row>
    <row r="21" spans="1:20" ht="12.75">
      <c r="A21" s="34" t="s">
        <v>186</v>
      </c>
      <c r="B21" s="11">
        <v>103</v>
      </c>
      <c r="C21" s="12">
        <v>4</v>
      </c>
      <c r="D21" s="11">
        <v>128</v>
      </c>
      <c r="E21" s="12">
        <v>2</v>
      </c>
      <c r="F21" s="11">
        <f t="shared" si="0"/>
        <v>231</v>
      </c>
      <c r="G21" s="13">
        <f t="shared" si="1"/>
        <v>6</v>
      </c>
      <c r="H21" s="13">
        <f t="shared" si="2"/>
        <v>237</v>
      </c>
      <c r="I21" s="11">
        <v>96</v>
      </c>
      <c r="J21" s="12">
        <v>2</v>
      </c>
      <c r="K21" s="11">
        <v>92</v>
      </c>
      <c r="L21" s="12">
        <v>1</v>
      </c>
      <c r="M21" s="11">
        <v>0</v>
      </c>
      <c r="N21" s="12">
        <v>0</v>
      </c>
      <c r="O21" s="11">
        <f t="shared" si="3"/>
        <v>188</v>
      </c>
      <c r="P21" s="13">
        <f t="shared" si="4"/>
        <v>3</v>
      </c>
      <c r="Q21" s="13">
        <f t="shared" si="5"/>
        <v>191</v>
      </c>
      <c r="R21" s="11">
        <f t="shared" si="6"/>
        <v>419</v>
      </c>
      <c r="S21" s="12">
        <f t="shared" si="7"/>
        <v>9</v>
      </c>
      <c r="T21" s="13">
        <f t="shared" si="7"/>
        <v>428</v>
      </c>
    </row>
    <row r="22" spans="1:20" ht="12.75">
      <c r="A22" s="4" t="s">
        <v>188</v>
      </c>
      <c r="B22" s="11">
        <v>56</v>
      </c>
      <c r="C22" s="12">
        <v>1</v>
      </c>
      <c r="D22" s="11">
        <v>71</v>
      </c>
      <c r="E22" s="12">
        <v>2</v>
      </c>
      <c r="F22" s="11">
        <f t="shared" si="0"/>
        <v>127</v>
      </c>
      <c r="G22" s="13">
        <f t="shared" si="1"/>
        <v>3</v>
      </c>
      <c r="H22" s="13">
        <f t="shared" si="2"/>
        <v>130</v>
      </c>
      <c r="I22" s="11">
        <v>0</v>
      </c>
      <c r="J22" s="12">
        <v>0</v>
      </c>
      <c r="K22" s="11">
        <v>0</v>
      </c>
      <c r="L22" s="12">
        <v>0</v>
      </c>
      <c r="M22" s="11">
        <v>0</v>
      </c>
      <c r="N22" s="12">
        <v>0</v>
      </c>
      <c r="O22" s="11">
        <f t="shared" si="3"/>
        <v>0</v>
      </c>
      <c r="P22" s="13">
        <f t="shared" si="4"/>
        <v>0</v>
      </c>
      <c r="Q22" s="13">
        <f t="shared" si="5"/>
        <v>0</v>
      </c>
      <c r="R22" s="11">
        <f t="shared" si="6"/>
        <v>127</v>
      </c>
      <c r="S22" s="12">
        <f t="shared" si="7"/>
        <v>3</v>
      </c>
      <c r="T22" s="13">
        <f t="shared" si="7"/>
        <v>130</v>
      </c>
    </row>
    <row r="23" spans="1:20" ht="12.75">
      <c r="A23" s="4" t="s">
        <v>190</v>
      </c>
      <c r="B23" s="11">
        <v>0</v>
      </c>
      <c r="C23" s="12">
        <v>0</v>
      </c>
      <c r="D23" s="11">
        <v>0</v>
      </c>
      <c r="E23" s="12">
        <v>0</v>
      </c>
      <c r="F23" s="11">
        <f t="shared" si="0"/>
        <v>0</v>
      </c>
      <c r="G23" s="13">
        <f t="shared" si="1"/>
        <v>0</v>
      </c>
      <c r="H23" s="13">
        <f t="shared" si="2"/>
        <v>0</v>
      </c>
      <c r="I23" s="11">
        <v>5</v>
      </c>
      <c r="J23" s="12">
        <v>13</v>
      </c>
      <c r="K23" s="11">
        <v>3</v>
      </c>
      <c r="L23" s="12">
        <v>11</v>
      </c>
      <c r="M23" s="11">
        <v>0</v>
      </c>
      <c r="N23" s="12">
        <v>0</v>
      </c>
      <c r="O23" s="11">
        <f t="shared" si="3"/>
        <v>8</v>
      </c>
      <c r="P23" s="13">
        <f t="shared" si="4"/>
        <v>24</v>
      </c>
      <c r="Q23" s="13">
        <f t="shared" si="5"/>
        <v>32</v>
      </c>
      <c r="R23" s="11">
        <f t="shared" si="6"/>
        <v>8</v>
      </c>
      <c r="S23" s="12">
        <f t="shared" si="7"/>
        <v>24</v>
      </c>
      <c r="T23" s="13">
        <f t="shared" si="7"/>
        <v>32</v>
      </c>
    </row>
    <row r="24" spans="1:20" ht="12.75">
      <c r="A24" s="4" t="s">
        <v>433</v>
      </c>
      <c r="B24" s="11">
        <v>0</v>
      </c>
      <c r="C24" s="12">
        <v>0</v>
      </c>
      <c r="D24" s="11">
        <v>0</v>
      </c>
      <c r="E24" s="12">
        <v>0</v>
      </c>
      <c r="F24" s="11">
        <f t="shared" si="0"/>
        <v>0</v>
      </c>
      <c r="G24" s="13">
        <f t="shared" si="1"/>
        <v>0</v>
      </c>
      <c r="H24" s="13">
        <f t="shared" si="2"/>
        <v>0</v>
      </c>
      <c r="I24" s="11">
        <v>0</v>
      </c>
      <c r="J24" s="12">
        <v>0</v>
      </c>
      <c r="K24" s="11">
        <v>0</v>
      </c>
      <c r="L24" s="12">
        <v>0</v>
      </c>
      <c r="M24" s="11">
        <v>6</v>
      </c>
      <c r="N24" s="12">
        <v>1</v>
      </c>
      <c r="O24" s="11">
        <f t="shared" si="3"/>
        <v>6</v>
      </c>
      <c r="P24" s="13">
        <f t="shared" si="4"/>
        <v>1</v>
      </c>
      <c r="Q24" s="13">
        <f t="shared" si="5"/>
        <v>7</v>
      </c>
      <c r="R24" s="11">
        <f t="shared" si="6"/>
        <v>6</v>
      </c>
      <c r="S24" s="12">
        <f t="shared" si="7"/>
        <v>1</v>
      </c>
      <c r="T24" s="13">
        <f t="shared" si="7"/>
        <v>7</v>
      </c>
    </row>
    <row r="25" spans="1:20" ht="12.75">
      <c r="A25" s="4" t="s">
        <v>19</v>
      </c>
      <c r="B25" s="11">
        <v>3</v>
      </c>
      <c r="C25" s="12">
        <v>11</v>
      </c>
      <c r="D25" s="11">
        <v>10</v>
      </c>
      <c r="E25" s="12">
        <v>12</v>
      </c>
      <c r="F25" s="11">
        <f t="shared" si="0"/>
        <v>13</v>
      </c>
      <c r="G25" s="13">
        <f t="shared" si="1"/>
        <v>23</v>
      </c>
      <c r="H25" s="13">
        <f t="shared" si="2"/>
        <v>36</v>
      </c>
      <c r="I25" s="11">
        <v>6</v>
      </c>
      <c r="J25" s="12">
        <v>14</v>
      </c>
      <c r="K25" s="11">
        <v>4</v>
      </c>
      <c r="L25" s="12">
        <v>13</v>
      </c>
      <c r="M25" s="11">
        <v>0</v>
      </c>
      <c r="N25" s="12">
        <v>0</v>
      </c>
      <c r="O25" s="11">
        <f t="shared" si="3"/>
        <v>10</v>
      </c>
      <c r="P25" s="13">
        <f t="shared" si="4"/>
        <v>27</v>
      </c>
      <c r="Q25" s="13">
        <f t="shared" si="5"/>
        <v>37</v>
      </c>
      <c r="R25" s="11">
        <f t="shared" si="6"/>
        <v>23</v>
      </c>
      <c r="S25" s="12">
        <f t="shared" si="7"/>
        <v>50</v>
      </c>
      <c r="T25" s="13">
        <f t="shared" si="7"/>
        <v>73</v>
      </c>
    </row>
    <row r="26" spans="1:20" ht="12.75">
      <c r="A26" s="4" t="s">
        <v>191</v>
      </c>
      <c r="B26" s="11">
        <v>0</v>
      </c>
      <c r="C26" s="12">
        <v>0</v>
      </c>
      <c r="D26" s="11">
        <v>0</v>
      </c>
      <c r="E26" s="12">
        <v>0</v>
      </c>
      <c r="F26" s="11">
        <f t="shared" si="0"/>
        <v>0</v>
      </c>
      <c r="G26" s="13">
        <f t="shared" si="1"/>
        <v>0</v>
      </c>
      <c r="H26" s="13">
        <f t="shared" si="2"/>
        <v>0</v>
      </c>
      <c r="I26" s="11">
        <v>4</v>
      </c>
      <c r="J26" s="12">
        <v>13</v>
      </c>
      <c r="K26" s="11">
        <v>5</v>
      </c>
      <c r="L26" s="12">
        <v>23</v>
      </c>
      <c r="M26" s="11">
        <v>0</v>
      </c>
      <c r="N26" s="12">
        <v>0</v>
      </c>
      <c r="O26" s="11">
        <f t="shared" si="3"/>
        <v>9</v>
      </c>
      <c r="P26" s="13">
        <f t="shared" si="4"/>
        <v>36</v>
      </c>
      <c r="Q26" s="13">
        <f t="shared" si="5"/>
        <v>45</v>
      </c>
      <c r="R26" s="11">
        <f t="shared" si="6"/>
        <v>9</v>
      </c>
      <c r="S26" s="12">
        <f t="shared" si="7"/>
        <v>36</v>
      </c>
      <c r="T26" s="13">
        <f t="shared" si="7"/>
        <v>45</v>
      </c>
    </row>
    <row r="27" spans="1:20" ht="12.75">
      <c r="A27" s="4" t="s">
        <v>193</v>
      </c>
      <c r="B27" s="11">
        <v>25</v>
      </c>
      <c r="C27" s="12">
        <v>4</v>
      </c>
      <c r="D27" s="11">
        <v>37</v>
      </c>
      <c r="E27" s="12">
        <v>10</v>
      </c>
      <c r="F27" s="11">
        <f t="shared" si="0"/>
        <v>62</v>
      </c>
      <c r="G27" s="13">
        <f t="shared" si="1"/>
        <v>14</v>
      </c>
      <c r="H27" s="13">
        <f t="shared" si="2"/>
        <v>76</v>
      </c>
      <c r="I27" s="11">
        <v>0</v>
      </c>
      <c r="J27" s="12">
        <v>0</v>
      </c>
      <c r="K27" s="11">
        <v>0</v>
      </c>
      <c r="L27" s="12">
        <v>0</v>
      </c>
      <c r="M27" s="11">
        <v>0</v>
      </c>
      <c r="N27" s="12">
        <v>0</v>
      </c>
      <c r="O27" s="11">
        <f t="shared" si="3"/>
        <v>0</v>
      </c>
      <c r="P27" s="13">
        <f t="shared" si="4"/>
        <v>0</v>
      </c>
      <c r="Q27" s="13">
        <f t="shared" si="5"/>
        <v>0</v>
      </c>
      <c r="R27" s="11">
        <f t="shared" si="6"/>
        <v>62</v>
      </c>
      <c r="S27" s="12">
        <f t="shared" si="7"/>
        <v>14</v>
      </c>
      <c r="T27" s="13">
        <f t="shared" si="7"/>
        <v>76</v>
      </c>
    </row>
    <row r="28" spans="1:20" ht="12.75">
      <c r="A28" s="4" t="s">
        <v>194</v>
      </c>
      <c r="B28" s="11">
        <v>0</v>
      </c>
      <c r="C28" s="12">
        <v>0</v>
      </c>
      <c r="D28" s="11">
        <v>0</v>
      </c>
      <c r="E28" s="12">
        <v>0</v>
      </c>
      <c r="F28" s="11">
        <f t="shared" si="0"/>
        <v>0</v>
      </c>
      <c r="G28" s="13">
        <f t="shared" si="1"/>
        <v>0</v>
      </c>
      <c r="H28" s="13">
        <f t="shared" si="2"/>
        <v>0</v>
      </c>
      <c r="I28" s="11">
        <v>0</v>
      </c>
      <c r="J28" s="12">
        <v>0</v>
      </c>
      <c r="K28" s="11">
        <v>0</v>
      </c>
      <c r="L28" s="12">
        <v>0</v>
      </c>
      <c r="M28" s="11">
        <v>0</v>
      </c>
      <c r="N28" s="12">
        <v>3</v>
      </c>
      <c r="O28" s="11">
        <f t="shared" si="3"/>
        <v>0</v>
      </c>
      <c r="P28" s="13">
        <f t="shared" si="4"/>
        <v>3</v>
      </c>
      <c r="Q28" s="13">
        <f t="shared" si="5"/>
        <v>3</v>
      </c>
      <c r="R28" s="11">
        <f t="shared" si="6"/>
        <v>0</v>
      </c>
      <c r="S28" s="12">
        <f t="shared" si="7"/>
        <v>3</v>
      </c>
      <c r="T28" s="13">
        <f t="shared" si="7"/>
        <v>3</v>
      </c>
    </row>
    <row r="29" spans="1:20" ht="12.75">
      <c r="A29" s="4" t="s">
        <v>15</v>
      </c>
      <c r="B29" s="11">
        <v>86</v>
      </c>
      <c r="C29" s="12">
        <v>24</v>
      </c>
      <c r="D29" s="11">
        <v>78</v>
      </c>
      <c r="E29" s="12">
        <v>34</v>
      </c>
      <c r="F29" s="11">
        <f t="shared" si="0"/>
        <v>164</v>
      </c>
      <c r="G29" s="13">
        <f t="shared" si="1"/>
        <v>58</v>
      </c>
      <c r="H29" s="13">
        <f t="shared" si="2"/>
        <v>222</v>
      </c>
      <c r="I29" s="11">
        <v>29</v>
      </c>
      <c r="J29" s="12">
        <v>14</v>
      </c>
      <c r="K29" s="11">
        <v>18</v>
      </c>
      <c r="L29" s="12">
        <v>17</v>
      </c>
      <c r="M29" s="11">
        <v>0</v>
      </c>
      <c r="N29" s="12">
        <v>0</v>
      </c>
      <c r="O29" s="11">
        <f t="shared" si="3"/>
        <v>47</v>
      </c>
      <c r="P29" s="13">
        <f t="shared" si="4"/>
        <v>31</v>
      </c>
      <c r="Q29" s="13">
        <f t="shared" si="5"/>
        <v>78</v>
      </c>
      <c r="R29" s="11">
        <f t="shared" si="6"/>
        <v>211</v>
      </c>
      <c r="S29" s="12">
        <f t="shared" si="7"/>
        <v>89</v>
      </c>
      <c r="T29" s="13">
        <f t="shared" si="7"/>
        <v>300</v>
      </c>
    </row>
    <row r="30" spans="1:20" ht="12.75">
      <c r="A30" s="4" t="s">
        <v>195</v>
      </c>
      <c r="B30" s="11">
        <v>0</v>
      </c>
      <c r="C30" s="12">
        <v>1</v>
      </c>
      <c r="D30" s="11">
        <v>1</v>
      </c>
      <c r="E30" s="12">
        <v>1</v>
      </c>
      <c r="F30" s="11">
        <f t="shared" si="0"/>
        <v>1</v>
      </c>
      <c r="G30" s="13">
        <f t="shared" si="1"/>
        <v>2</v>
      </c>
      <c r="H30" s="13">
        <f t="shared" si="2"/>
        <v>3</v>
      </c>
      <c r="I30" s="11">
        <v>0</v>
      </c>
      <c r="J30" s="12">
        <v>0</v>
      </c>
      <c r="K30" s="11">
        <v>0</v>
      </c>
      <c r="L30" s="12">
        <v>0</v>
      </c>
      <c r="M30" s="11">
        <v>0</v>
      </c>
      <c r="N30" s="12">
        <v>0</v>
      </c>
      <c r="O30" s="11">
        <f t="shared" si="3"/>
        <v>0</v>
      </c>
      <c r="P30" s="13">
        <f t="shared" si="4"/>
        <v>0</v>
      </c>
      <c r="Q30" s="13">
        <f t="shared" si="5"/>
        <v>0</v>
      </c>
      <c r="R30" s="11">
        <f t="shared" si="6"/>
        <v>1</v>
      </c>
      <c r="S30" s="12">
        <f t="shared" si="7"/>
        <v>2</v>
      </c>
      <c r="T30" s="13">
        <f t="shared" si="7"/>
        <v>3</v>
      </c>
    </row>
    <row r="31" spans="1:20" ht="12.75">
      <c r="A31" s="4" t="s">
        <v>196</v>
      </c>
      <c r="B31" s="11">
        <v>0</v>
      </c>
      <c r="C31" s="12">
        <v>0</v>
      </c>
      <c r="D31" s="11">
        <v>0</v>
      </c>
      <c r="E31" s="12">
        <v>0</v>
      </c>
      <c r="F31" s="11">
        <f t="shared" si="0"/>
        <v>0</v>
      </c>
      <c r="G31" s="13">
        <f t="shared" si="1"/>
        <v>0</v>
      </c>
      <c r="H31" s="13">
        <f t="shared" si="2"/>
        <v>0</v>
      </c>
      <c r="I31" s="11">
        <v>0</v>
      </c>
      <c r="J31" s="12">
        <v>0</v>
      </c>
      <c r="K31" s="11">
        <v>0</v>
      </c>
      <c r="L31" s="12">
        <v>0</v>
      </c>
      <c r="M31" s="11">
        <v>4</v>
      </c>
      <c r="N31" s="12">
        <v>0</v>
      </c>
      <c r="O31" s="11">
        <f t="shared" si="3"/>
        <v>4</v>
      </c>
      <c r="P31" s="13">
        <f t="shared" si="4"/>
        <v>0</v>
      </c>
      <c r="Q31" s="13">
        <f t="shared" si="5"/>
        <v>4</v>
      </c>
      <c r="R31" s="11">
        <f t="shared" si="6"/>
        <v>4</v>
      </c>
      <c r="S31" s="12">
        <f t="shared" si="7"/>
        <v>0</v>
      </c>
      <c r="T31" s="13">
        <f t="shared" si="7"/>
        <v>4</v>
      </c>
    </row>
    <row r="32" spans="1:20" ht="12.75">
      <c r="A32" s="4" t="s">
        <v>198</v>
      </c>
      <c r="B32" s="11">
        <v>7</v>
      </c>
      <c r="C32" s="12">
        <v>6</v>
      </c>
      <c r="D32" s="11">
        <v>9</v>
      </c>
      <c r="E32" s="12">
        <v>3</v>
      </c>
      <c r="F32" s="11">
        <f t="shared" si="0"/>
        <v>16</v>
      </c>
      <c r="G32" s="13">
        <f t="shared" si="1"/>
        <v>9</v>
      </c>
      <c r="H32" s="13">
        <f t="shared" si="2"/>
        <v>25</v>
      </c>
      <c r="I32" s="11">
        <v>9</v>
      </c>
      <c r="J32" s="12">
        <v>4</v>
      </c>
      <c r="K32" s="11">
        <v>8</v>
      </c>
      <c r="L32" s="12">
        <v>4</v>
      </c>
      <c r="M32" s="11">
        <v>0</v>
      </c>
      <c r="N32" s="12">
        <v>0</v>
      </c>
      <c r="O32" s="11">
        <f t="shared" si="3"/>
        <v>17</v>
      </c>
      <c r="P32" s="13">
        <f t="shared" si="4"/>
        <v>8</v>
      </c>
      <c r="Q32" s="13">
        <f t="shared" si="5"/>
        <v>25</v>
      </c>
      <c r="R32" s="11">
        <f t="shared" si="6"/>
        <v>33</v>
      </c>
      <c r="S32" s="12">
        <f t="shared" si="7"/>
        <v>17</v>
      </c>
      <c r="T32" s="13">
        <f t="shared" si="7"/>
        <v>50</v>
      </c>
    </row>
    <row r="33" spans="1:20" ht="12.75">
      <c r="A33" s="4" t="s">
        <v>200</v>
      </c>
      <c r="B33" s="11">
        <v>0</v>
      </c>
      <c r="C33" s="12">
        <v>0</v>
      </c>
      <c r="D33" s="11">
        <v>0</v>
      </c>
      <c r="E33" s="12">
        <v>0</v>
      </c>
      <c r="F33" s="11">
        <f t="shared" si="0"/>
        <v>0</v>
      </c>
      <c r="G33" s="13">
        <f t="shared" si="1"/>
        <v>0</v>
      </c>
      <c r="H33" s="13">
        <f t="shared" si="2"/>
        <v>0</v>
      </c>
      <c r="I33" s="11">
        <v>0</v>
      </c>
      <c r="J33" s="12">
        <v>0</v>
      </c>
      <c r="K33" s="11">
        <v>0</v>
      </c>
      <c r="L33" s="12">
        <v>0</v>
      </c>
      <c r="M33" s="11">
        <v>7</v>
      </c>
      <c r="N33" s="12">
        <v>0</v>
      </c>
      <c r="O33" s="11">
        <f t="shared" si="3"/>
        <v>7</v>
      </c>
      <c r="P33" s="13">
        <f t="shared" si="4"/>
        <v>0</v>
      </c>
      <c r="Q33" s="13">
        <f t="shared" si="5"/>
        <v>7</v>
      </c>
      <c r="R33" s="11">
        <f t="shared" si="6"/>
        <v>7</v>
      </c>
      <c r="S33" s="12">
        <f t="shared" si="7"/>
        <v>0</v>
      </c>
      <c r="T33" s="13">
        <f t="shared" si="7"/>
        <v>7</v>
      </c>
    </row>
    <row r="34" spans="1:20" ht="12.75">
      <c r="A34" s="4" t="s">
        <v>201</v>
      </c>
      <c r="B34" s="11">
        <v>32</v>
      </c>
      <c r="C34" s="12">
        <v>3</v>
      </c>
      <c r="D34" s="11">
        <v>17</v>
      </c>
      <c r="E34" s="12">
        <v>1</v>
      </c>
      <c r="F34" s="11">
        <f t="shared" si="0"/>
        <v>49</v>
      </c>
      <c r="G34" s="13">
        <f t="shared" si="1"/>
        <v>4</v>
      </c>
      <c r="H34" s="13">
        <f t="shared" si="2"/>
        <v>53</v>
      </c>
      <c r="I34" s="11">
        <v>20</v>
      </c>
      <c r="J34" s="12">
        <v>2</v>
      </c>
      <c r="K34" s="11">
        <v>17</v>
      </c>
      <c r="L34" s="12">
        <v>0</v>
      </c>
      <c r="M34" s="11">
        <v>0</v>
      </c>
      <c r="N34" s="12">
        <v>0</v>
      </c>
      <c r="O34" s="11">
        <f t="shared" si="3"/>
        <v>37</v>
      </c>
      <c r="P34" s="13">
        <f t="shared" si="4"/>
        <v>2</v>
      </c>
      <c r="Q34" s="13">
        <f t="shared" si="5"/>
        <v>39</v>
      </c>
      <c r="R34" s="11">
        <f t="shared" si="6"/>
        <v>86</v>
      </c>
      <c r="S34" s="12">
        <f t="shared" si="7"/>
        <v>6</v>
      </c>
      <c r="T34" s="13">
        <f t="shared" si="7"/>
        <v>92</v>
      </c>
    </row>
    <row r="35" spans="1:20" ht="12.75">
      <c r="A35" s="4" t="s">
        <v>203</v>
      </c>
      <c r="B35" s="11">
        <v>0</v>
      </c>
      <c r="C35" s="12">
        <v>0</v>
      </c>
      <c r="D35" s="11">
        <v>0</v>
      </c>
      <c r="E35" s="12">
        <v>0</v>
      </c>
      <c r="F35" s="11">
        <f t="shared" si="0"/>
        <v>0</v>
      </c>
      <c r="G35" s="13">
        <f t="shared" si="1"/>
        <v>0</v>
      </c>
      <c r="H35" s="13">
        <f t="shared" si="2"/>
        <v>0</v>
      </c>
      <c r="I35" s="11">
        <v>38</v>
      </c>
      <c r="J35" s="12">
        <v>3</v>
      </c>
      <c r="K35" s="11">
        <v>46</v>
      </c>
      <c r="L35" s="12">
        <v>1</v>
      </c>
      <c r="M35" s="11">
        <v>0</v>
      </c>
      <c r="N35" s="12">
        <v>0</v>
      </c>
      <c r="O35" s="11">
        <f t="shared" si="3"/>
        <v>84</v>
      </c>
      <c r="P35" s="13">
        <f t="shared" si="4"/>
        <v>4</v>
      </c>
      <c r="Q35" s="13">
        <f t="shared" si="5"/>
        <v>88</v>
      </c>
      <c r="R35" s="11">
        <f t="shared" si="6"/>
        <v>84</v>
      </c>
      <c r="S35" s="12">
        <f t="shared" si="7"/>
        <v>4</v>
      </c>
      <c r="T35" s="13">
        <f t="shared" si="7"/>
        <v>88</v>
      </c>
    </row>
    <row r="36" spans="1:20" ht="12.75">
      <c r="A36" s="4" t="s">
        <v>204</v>
      </c>
      <c r="B36" s="11">
        <v>0</v>
      </c>
      <c r="C36" s="12">
        <v>0</v>
      </c>
      <c r="D36" s="11">
        <v>0</v>
      </c>
      <c r="E36" s="12">
        <v>0</v>
      </c>
      <c r="F36" s="11">
        <f t="shared" si="0"/>
        <v>0</v>
      </c>
      <c r="G36" s="13">
        <f t="shared" si="1"/>
        <v>0</v>
      </c>
      <c r="H36" s="13">
        <f t="shared" si="2"/>
        <v>0</v>
      </c>
      <c r="I36" s="11">
        <v>0</v>
      </c>
      <c r="J36" s="12">
        <v>0</v>
      </c>
      <c r="K36" s="11">
        <v>0</v>
      </c>
      <c r="L36" s="12">
        <v>0</v>
      </c>
      <c r="M36" s="11">
        <v>8</v>
      </c>
      <c r="N36" s="12">
        <v>0</v>
      </c>
      <c r="O36" s="11">
        <f t="shared" si="3"/>
        <v>8</v>
      </c>
      <c r="P36" s="13">
        <f t="shared" si="4"/>
        <v>0</v>
      </c>
      <c r="Q36" s="13">
        <f t="shared" si="5"/>
        <v>8</v>
      </c>
      <c r="R36" s="11">
        <f t="shared" si="6"/>
        <v>8</v>
      </c>
      <c r="S36" s="12">
        <f t="shared" si="7"/>
        <v>0</v>
      </c>
      <c r="T36" s="13">
        <f t="shared" si="7"/>
        <v>8</v>
      </c>
    </row>
    <row r="37" spans="1:20" ht="12.75">
      <c r="A37" s="4" t="s">
        <v>121</v>
      </c>
      <c r="B37" s="11">
        <v>122</v>
      </c>
      <c r="C37" s="12">
        <v>8</v>
      </c>
      <c r="D37" s="11">
        <v>89</v>
      </c>
      <c r="E37" s="12">
        <v>5</v>
      </c>
      <c r="F37" s="11">
        <f t="shared" si="0"/>
        <v>211</v>
      </c>
      <c r="G37" s="13">
        <f t="shared" si="1"/>
        <v>13</v>
      </c>
      <c r="H37" s="13">
        <f t="shared" si="2"/>
        <v>224</v>
      </c>
      <c r="I37" s="11">
        <v>69</v>
      </c>
      <c r="J37" s="12">
        <v>4</v>
      </c>
      <c r="K37" s="11">
        <v>74</v>
      </c>
      <c r="L37" s="12">
        <v>2</v>
      </c>
      <c r="M37" s="11">
        <v>0</v>
      </c>
      <c r="N37" s="12">
        <v>0</v>
      </c>
      <c r="O37" s="11">
        <f t="shared" si="3"/>
        <v>143</v>
      </c>
      <c r="P37" s="13">
        <f t="shared" si="4"/>
        <v>6</v>
      </c>
      <c r="Q37" s="13">
        <f t="shared" si="5"/>
        <v>149</v>
      </c>
      <c r="R37" s="11">
        <f t="shared" si="6"/>
        <v>354</v>
      </c>
      <c r="S37" s="12">
        <f t="shared" si="7"/>
        <v>19</v>
      </c>
      <c r="T37" s="13">
        <f t="shared" si="7"/>
        <v>373</v>
      </c>
    </row>
    <row r="38" spans="1:20" ht="12.75">
      <c r="A38" s="4" t="s">
        <v>206</v>
      </c>
      <c r="B38" s="11">
        <v>0</v>
      </c>
      <c r="C38" s="12">
        <v>0</v>
      </c>
      <c r="D38" s="11">
        <v>0</v>
      </c>
      <c r="E38" s="12">
        <v>0</v>
      </c>
      <c r="F38" s="11">
        <f t="shared" si="0"/>
        <v>0</v>
      </c>
      <c r="G38" s="13">
        <f t="shared" si="1"/>
        <v>0</v>
      </c>
      <c r="H38" s="13">
        <f t="shared" si="2"/>
        <v>0</v>
      </c>
      <c r="I38" s="11">
        <v>14</v>
      </c>
      <c r="J38" s="12">
        <v>2</v>
      </c>
      <c r="K38" s="11">
        <v>10</v>
      </c>
      <c r="L38" s="12">
        <v>1</v>
      </c>
      <c r="M38" s="11">
        <v>0</v>
      </c>
      <c r="N38" s="12">
        <v>0</v>
      </c>
      <c r="O38" s="11">
        <f t="shared" si="3"/>
        <v>24</v>
      </c>
      <c r="P38" s="13">
        <f t="shared" si="4"/>
        <v>3</v>
      </c>
      <c r="Q38" s="13">
        <f t="shared" si="5"/>
        <v>27</v>
      </c>
      <c r="R38" s="11">
        <f t="shared" si="6"/>
        <v>24</v>
      </c>
      <c r="S38" s="12">
        <f t="shared" si="7"/>
        <v>3</v>
      </c>
      <c r="T38" s="13">
        <f t="shared" si="7"/>
        <v>27</v>
      </c>
    </row>
    <row r="39" spans="1:20" ht="12.75">
      <c r="A39" s="4" t="s">
        <v>207</v>
      </c>
      <c r="B39" s="11">
        <v>0</v>
      </c>
      <c r="C39" s="12">
        <v>0</v>
      </c>
      <c r="D39" s="11">
        <v>0</v>
      </c>
      <c r="E39" s="12">
        <v>0</v>
      </c>
      <c r="F39" s="11">
        <f t="shared" si="0"/>
        <v>0</v>
      </c>
      <c r="G39" s="13">
        <f t="shared" si="1"/>
        <v>0</v>
      </c>
      <c r="H39" s="13">
        <f t="shared" si="2"/>
        <v>0</v>
      </c>
      <c r="I39" s="11">
        <v>0</v>
      </c>
      <c r="J39" s="12">
        <v>0</v>
      </c>
      <c r="K39" s="11">
        <v>0</v>
      </c>
      <c r="L39" s="12">
        <v>0</v>
      </c>
      <c r="M39" s="11">
        <v>14</v>
      </c>
      <c r="N39" s="12">
        <v>2</v>
      </c>
      <c r="O39" s="11">
        <f t="shared" si="3"/>
        <v>14</v>
      </c>
      <c r="P39" s="13">
        <f t="shared" si="4"/>
        <v>2</v>
      </c>
      <c r="Q39" s="13">
        <f t="shared" si="5"/>
        <v>16</v>
      </c>
      <c r="R39" s="11">
        <f t="shared" si="6"/>
        <v>14</v>
      </c>
      <c r="S39" s="12">
        <f t="shared" si="7"/>
        <v>2</v>
      </c>
      <c r="T39" s="13">
        <f t="shared" si="7"/>
        <v>16</v>
      </c>
    </row>
    <row r="40" spans="1:20" ht="12.75">
      <c r="A40" s="141" t="s">
        <v>437</v>
      </c>
      <c r="B40" s="11">
        <v>0</v>
      </c>
      <c r="C40" s="12">
        <v>0</v>
      </c>
      <c r="D40" s="11">
        <v>0</v>
      </c>
      <c r="E40" s="12">
        <v>0</v>
      </c>
      <c r="F40" s="11">
        <f t="shared" si="0"/>
        <v>0</v>
      </c>
      <c r="G40" s="13">
        <f t="shared" si="1"/>
        <v>0</v>
      </c>
      <c r="H40" s="13">
        <f t="shared" si="2"/>
        <v>0</v>
      </c>
      <c r="I40" s="11">
        <v>0</v>
      </c>
      <c r="J40" s="12">
        <v>0</v>
      </c>
      <c r="K40" s="11">
        <v>0</v>
      </c>
      <c r="L40" s="12">
        <v>0</v>
      </c>
      <c r="M40" s="11">
        <v>1</v>
      </c>
      <c r="N40" s="12">
        <v>0</v>
      </c>
      <c r="O40" s="11">
        <f t="shared" si="3"/>
        <v>1</v>
      </c>
      <c r="P40" s="13">
        <f t="shared" si="4"/>
        <v>0</v>
      </c>
      <c r="Q40" s="13">
        <f t="shared" si="5"/>
        <v>1</v>
      </c>
      <c r="R40" s="11">
        <f t="shared" si="6"/>
        <v>1</v>
      </c>
      <c r="S40" s="12">
        <f t="shared" si="7"/>
        <v>0</v>
      </c>
      <c r="T40" s="13">
        <f t="shared" si="7"/>
        <v>1</v>
      </c>
    </row>
    <row r="41" spans="1:20" ht="12.75">
      <c r="A41" s="4" t="s">
        <v>210</v>
      </c>
      <c r="B41" s="11">
        <v>0</v>
      </c>
      <c r="C41" s="12">
        <v>0</v>
      </c>
      <c r="D41" s="11">
        <v>0</v>
      </c>
      <c r="E41" s="12">
        <v>0</v>
      </c>
      <c r="F41" s="11">
        <f t="shared" si="0"/>
        <v>0</v>
      </c>
      <c r="G41" s="13">
        <f t="shared" si="1"/>
        <v>0</v>
      </c>
      <c r="H41" s="13">
        <f t="shared" si="2"/>
        <v>0</v>
      </c>
      <c r="I41" s="11">
        <v>6</v>
      </c>
      <c r="J41" s="12">
        <v>12</v>
      </c>
      <c r="K41" s="11">
        <v>9</v>
      </c>
      <c r="L41" s="12">
        <v>23</v>
      </c>
      <c r="M41" s="11">
        <v>0</v>
      </c>
      <c r="N41" s="12">
        <v>0</v>
      </c>
      <c r="O41" s="11">
        <f t="shared" si="3"/>
        <v>15</v>
      </c>
      <c r="P41" s="13">
        <f t="shared" si="4"/>
        <v>35</v>
      </c>
      <c r="Q41" s="13">
        <f t="shared" si="5"/>
        <v>50</v>
      </c>
      <c r="R41" s="11">
        <f t="shared" si="6"/>
        <v>15</v>
      </c>
      <c r="S41" s="12">
        <f t="shared" si="7"/>
        <v>35</v>
      </c>
      <c r="T41" s="13">
        <f t="shared" si="7"/>
        <v>50</v>
      </c>
    </row>
    <row r="42" spans="1:20" ht="12.75">
      <c r="A42" s="4" t="s">
        <v>211</v>
      </c>
      <c r="B42" s="11">
        <v>0</v>
      </c>
      <c r="C42" s="12">
        <v>0</v>
      </c>
      <c r="D42" s="11">
        <v>0</v>
      </c>
      <c r="E42" s="12">
        <v>0</v>
      </c>
      <c r="F42" s="11">
        <f aca="true" t="shared" si="8" ref="F42:F60">SUM(B42,D42)</f>
        <v>0</v>
      </c>
      <c r="G42" s="13">
        <f aca="true" t="shared" si="9" ref="G42:G60">SUM(C42,E42)</f>
        <v>0</v>
      </c>
      <c r="H42" s="13">
        <f aca="true" t="shared" si="10" ref="H42:H60">SUM(F42:G42)</f>
        <v>0</v>
      </c>
      <c r="I42" s="11">
        <v>8</v>
      </c>
      <c r="J42" s="12">
        <v>0</v>
      </c>
      <c r="K42" s="11">
        <v>7</v>
      </c>
      <c r="L42" s="12">
        <v>0</v>
      </c>
      <c r="M42" s="11">
        <v>0</v>
      </c>
      <c r="N42" s="12">
        <v>0</v>
      </c>
      <c r="O42" s="11">
        <f aca="true" t="shared" si="11" ref="O42:O59">SUM(M42,K42,I42)</f>
        <v>15</v>
      </c>
      <c r="P42" s="13">
        <f aca="true" t="shared" si="12" ref="P42:P59">SUM(N42,L42,J42)</f>
        <v>0</v>
      </c>
      <c r="Q42" s="13">
        <f aca="true" t="shared" si="13" ref="Q42:Q59">SUM(O42:P42)</f>
        <v>15</v>
      </c>
      <c r="R42" s="11">
        <f aca="true" t="shared" si="14" ref="R42:R59">SUM(O42,F42)</f>
        <v>15</v>
      </c>
      <c r="S42" s="12">
        <f t="shared" si="7"/>
        <v>0</v>
      </c>
      <c r="T42" s="13">
        <f t="shared" si="7"/>
        <v>15</v>
      </c>
    </row>
    <row r="43" spans="1:20" ht="12.75">
      <c r="A43" s="4" t="s">
        <v>384</v>
      </c>
      <c r="B43" s="11">
        <v>43</v>
      </c>
      <c r="C43" s="12">
        <v>12</v>
      </c>
      <c r="D43" s="11">
        <v>65</v>
      </c>
      <c r="E43" s="12">
        <v>16</v>
      </c>
      <c r="F43" s="11">
        <f t="shared" si="8"/>
        <v>108</v>
      </c>
      <c r="G43" s="13">
        <f t="shared" si="9"/>
        <v>28</v>
      </c>
      <c r="H43" s="13">
        <f t="shared" si="10"/>
        <v>136</v>
      </c>
      <c r="I43" s="11">
        <v>52</v>
      </c>
      <c r="J43" s="12">
        <v>13</v>
      </c>
      <c r="K43" s="11">
        <v>50</v>
      </c>
      <c r="L43" s="12">
        <v>11</v>
      </c>
      <c r="M43" s="11">
        <v>0</v>
      </c>
      <c r="N43" s="12">
        <v>0</v>
      </c>
      <c r="O43" s="11">
        <f t="shared" si="11"/>
        <v>102</v>
      </c>
      <c r="P43" s="13">
        <f t="shared" si="12"/>
        <v>24</v>
      </c>
      <c r="Q43" s="13">
        <f t="shared" si="13"/>
        <v>126</v>
      </c>
      <c r="R43" s="11">
        <f t="shared" si="14"/>
        <v>210</v>
      </c>
      <c r="S43" s="12">
        <f t="shared" si="7"/>
        <v>52</v>
      </c>
      <c r="T43" s="13">
        <f t="shared" si="7"/>
        <v>262</v>
      </c>
    </row>
    <row r="44" spans="1:20" ht="12.75">
      <c r="A44" s="4" t="s">
        <v>215</v>
      </c>
      <c r="B44" s="11">
        <v>66</v>
      </c>
      <c r="C44" s="12">
        <v>1</v>
      </c>
      <c r="D44" s="11">
        <v>67</v>
      </c>
      <c r="E44" s="12">
        <v>1</v>
      </c>
      <c r="F44" s="11">
        <f t="shared" si="8"/>
        <v>133</v>
      </c>
      <c r="G44" s="13">
        <f t="shared" si="9"/>
        <v>2</v>
      </c>
      <c r="H44" s="13">
        <f t="shared" si="10"/>
        <v>135</v>
      </c>
      <c r="I44" s="11">
        <v>0</v>
      </c>
      <c r="J44" s="12">
        <v>0</v>
      </c>
      <c r="K44" s="11">
        <v>0</v>
      </c>
      <c r="L44" s="12">
        <v>0</v>
      </c>
      <c r="M44" s="11">
        <v>0</v>
      </c>
      <c r="N44" s="12">
        <v>0</v>
      </c>
      <c r="O44" s="11">
        <f t="shared" si="11"/>
        <v>0</v>
      </c>
      <c r="P44" s="13">
        <f t="shared" si="12"/>
        <v>0</v>
      </c>
      <c r="Q44" s="13">
        <f t="shared" si="13"/>
        <v>0</v>
      </c>
      <c r="R44" s="11">
        <f t="shared" si="14"/>
        <v>133</v>
      </c>
      <c r="S44" s="12">
        <f t="shared" si="7"/>
        <v>2</v>
      </c>
      <c r="T44" s="13">
        <f t="shared" si="7"/>
        <v>135</v>
      </c>
    </row>
    <row r="45" spans="1:20" ht="12.75">
      <c r="A45" s="4" t="s">
        <v>216</v>
      </c>
      <c r="B45" s="11">
        <v>0</v>
      </c>
      <c r="C45" s="12">
        <v>0</v>
      </c>
      <c r="D45" s="11">
        <v>0</v>
      </c>
      <c r="E45" s="12">
        <v>0</v>
      </c>
      <c r="F45" s="11">
        <f t="shared" si="8"/>
        <v>0</v>
      </c>
      <c r="G45" s="13">
        <f t="shared" si="9"/>
        <v>0</v>
      </c>
      <c r="H45" s="13">
        <f t="shared" si="10"/>
        <v>0</v>
      </c>
      <c r="I45" s="11">
        <v>59</v>
      </c>
      <c r="J45" s="12">
        <v>1</v>
      </c>
      <c r="K45" s="11">
        <v>43</v>
      </c>
      <c r="L45" s="12">
        <v>0</v>
      </c>
      <c r="M45" s="11">
        <v>0</v>
      </c>
      <c r="N45" s="12">
        <v>0</v>
      </c>
      <c r="O45" s="11">
        <f t="shared" si="11"/>
        <v>102</v>
      </c>
      <c r="P45" s="13">
        <f t="shared" si="12"/>
        <v>1</v>
      </c>
      <c r="Q45" s="13">
        <f t="shared" si="13"/>
        <v>103</v>
      </c>
      <c r="R45" s="11">
        <f t="shared" si="14"/>
        <v>102</v>
      </c>
      <c r="S45" s="12">
        <f t="shared" si="7"/>
        <v>1</v>
      </c>
      <c r="T45" s="13">
        <f t="shared" si="7"/>
        <v>103</v>
      </c>
    </row>
    <row r="46" spans="1:20" ht="12.75">
      <c r="A46" s="4" t="s">
        <v>218</v>
      </c>
      <c r="B46" s="11">
        <v>0</v>
      </c>
      <c r="C46" s="12">
        <v>0</v>
      </c>
      <c r="D46" s="11">
        <v>0</v>
      </c>
      <c r="E46" s="12">
        <v>0</v>
      </c>
      <c r="F46" s="11">
        <f t="shared" si="8"/>
        <v>0</v>
      </c>
      <c r="G46" s="13">
        <f t="shared" si="9"/>
        <v>0</v>
      </c>
      <c r="H46" s="13">
        <f t="shared" si="10"/>
        <v>0</v>
      </c>
      <c r="I46" s="11">
        <v>40</v>
      </c>
      <c r="J46" s="12">
        <v>19</v>
      </c>
      <c r="K46" s="11">
        <v>35</v>
      </c>
      <c r="L46" s="12">
        <v>7</v>
      </c>
      <c r="M46" s="11">
        <v>0</v>
      </c>
      <c r="N46" s="12">
        <v>0</v>
      </c>
      <c r="O46" s="11">
        <f t="shared" si="11"/>
        <v>75</v>
      </c>
      <c r="P46" s="13">
        <f t="shared" si="12"/>
        <v>26</v>
      </c>
      <c r="Q46" s="13">
        <f t="shared" si="13"/>
        <v>101</v>
      </c>
      <c r="R46" s="11">
        <f t="shared" si="14"/>
        <v>75</v>
      </c>
      <c r="S46" s="12">
        <f t="shared" si="7"/>
        <v>26</v>
      </c>
      <c r="T46" s="13">
        <f t="shared" si="7"/>
        <v>101</v>
      </c>
    </row>
    <row r="47" spans="1:20" ht="12.75">
      <c r="A47" s="4" t="s">
        <v>220</v>
      </c>
      <c r="B47" s="11">
        <v>0</v>
      </c>
      <c r="C47" s="12">
        <v>0</v>
      </c>
      <c r="D47" s="11">
        <v>0</v>
      </c>
      <c r="E47" s="12">
        <v>0</v>
      </c>
      <c r="F47" s="11">
        <f t="shared" si="8"/>
        <v>0</v>
      </c>
      <c r="G47" s="13">
        <f t="shared" si="9"/>
        <v>0</v>
      </c>
      <c r="H47" s="13">
        <f t="shared" si="10"/>
        <v>0</v>
      </c>
      <c r="I47" s="11">
        <v>7</v>
      </c>
      <c r="J47" s="12">
        <v>6</v>
      </c>
      <c r="K47" s="11">
        <v>3</v>
      </c>
      <c r="L47" s="12">
        <v>4</v>
      </c>
      <c r="M47" s="11">
        <v>0</v>
      </c>
      <c r="N47" s="12">
        <v>0</v>
      </c>
      <c r="O47" s="11">
        <f t="shared" si="11"/>
        <v>10</v>
      </c>
      <c r="P47" s="13">
        <f t="shared" si="12"/>
        <v>10</v>
      </c>
      <c r="Q47" s="13">
        <f t="shared" si="13"/>
        <v>20</v>
      </c>
      <c r="R47" s="11">
        <f t="shared" si="14"/>
        <v>10</v>
      </c>
      <c r="S47" s="12">
        <f t="shared" si="7"/>
        <v>10</v>
      </c>
      <c r="T47" s="13">
        <f t="shared" si="7"/>
        <v>20</v>
      </c>
    </row>
    <row r="48" spans="1:20" ht="12.75">
      <c r="A48" s="4" t="s">
        <v>223</v>
      </c>
      <c r="B48" s="11">
        <v>7</v>
      </c>
      <c r="C48" s="12">
        <v>7</v>
      </c>
      <c r="D48" s="11">
        <v>7</v>
      </c>
      <c r="E48" s="12">
        <v>1</v>
      </c>
      <c r="F48" s="11">
        <f t="shared" si="8"/>
        <v>14</v>
      </c>
      <c r="G48" s="13">
        <f t="shared" si="9"/>
        <v>8</v>
      </c>
      <c r="H48" s="13">
        <f t="shared" si="10"/>
        <v>22</v>
      </c>
      <c r="I48" s="11">
        <v>0</v>
      </c>
      <c r="J48" s="12">
        <v>0</v>
      </c>
      <c r="K48" s="11">
        <v>0</v>
      </c>
      <c r="L48" s="12">
        <v>0</v>
      </c>
      <c r="M48" s="11">
        <v>0</v>
      </c>
      <c r="N48" s="12">
        <v>0</v>
      </c>
      <c r="O48" s="11">
        <f t="shared" si="11"/>
        <v>0</v>
      </c>
      <c r="P48" s="13">
        <f t="shared" si="12"/>
        <v>0</v>
      </c>
      <c r="Q48" s="13">
        <f t="shared" si="13"/>
        <v>0</v>
      </c>
      <c r="R48" s="11">
        <f t="shared" si="14"/>
        <v>14</v>
      </c>
      <c r="S48" s="12">
        <f t="shared" si="7"/>
        <v>8</v>
      </c>
      <c r="T48" s="13">
        <f t="shared" si="7"/>
        <v>22</v>
      </c>
    </row>
    <row r="49" spans="1:20" ht="12.75">
      <c r="A49" s="4" t="s">
        <v>224</v>
      </c>
      <c r="B49" s="11">
        <v>0</v>
      </c>
      <c r="C49" s="12">
        <v>0</v>
      </c>
      <c r="D49" s="11">
        <v>0</v>
      </c>
      <c r="E49" s="12">
        <v>0</v>
      </c>
      <c r="F49" s="11">
        <f t="shared" si="8"/>
        <v>0</v>
      </c>
      <c r="G49" s="13">
        <f t="shared" si="9"/>
        <v>0</v>
      </c>
      <c r="H49" s="13">
        <f t="shared" si="10"/>
        <v>0</v>
      </c>
      <c r="I49" s="11">
        <v>9</v>
      </c>
      <c r="J49" s="12">
        <v>3</v>
      </c>
      <c r="K49" s="11">
        <v>7</v>
      </c>
      <c r="L49" s="12">
        <v>1</v>
      </c>
      <c r="M49" s="11">
        <v>0</v>
      </c>
      <c r="N49" s="12">
        <v>0</v>
      </c>
      <c r="O49" s="11">
        <f t="shared" si="11"/>
        <v>16</v>
      </c>
      <c r="P49" s="13">
        <f t="shared" si="12"/>
        <v>4</v>
      </c>
      <c r="Q49" s="13">
        <f t="shared" si="13"/>
        <v>20</v>
      </c>
      <c r="R49" s="11">
        <f t="shared" si="14"/>
        <v>16</v>
      </c>
      <c r="S49" s="12">
        <f t="shared" si="7"/>
        <v>4</v>
      </c>
      <c r="T49" s="13">
        <f t="shared" si="7"/>
        <v>20</v>
      </c>
    </row>
    <row r="50" spans="1:20" ht="12.75">
      <c r="A50" s="4" t="s">
        <v>225</v>
      </c>
      <c r="B50" s="11">
        <v>0</v>
      </c>
      <c r="C50" s="12">
        <v>0</v>
      </c>
      <c r="D50" s="11">
        <v>0</v>
      </c>
      <c r="E50" s="12">
        <v>0</v>
      </c>
      <c r="F50" s="11">
        <f t="shared" si="8"/>
        <v>0</v>
      </c>
      <c r="G50" s="13">
        <f t="shared" si="9"/>
        <v>0</v>
      </c>
      <c r="H50" s="13">
        <f t="shared" si="10"/>
        <v>0</v>
      </c>
      <c r="I50" s="11">
        <v>9</v>
      </c>
      <c r="J50" s="12">
        <v>0</v>
      </c>
      <c r="K50" s="11">
        <v>11</v>
      </c>
      <c r="L50" s="12">
        <v>0</v>
      </c>
      <c r="M50" s="11">
        <v>0</v>
      </c>
      <c r="N50" s="12">
        <v>0</v>
      </c>
      <c r="O50" s="11">
        <f t="shared" si="11"/>
        <v>20</v>
      </c>
      <c r="P50" s="13">
        <f t="shared" si="12"/>
        <v>0</v>
      </c>
      <c r="Q50" s="13">
        <f t="shared" si="13"/>
        <v>20</v>
      </c>
      <c r="R50" s="11">
        <f t="shared" si="14"/>
        <v>20</v>
      </c>
      <c r="S50" s="12">
        <f t="shared" si="7"/>
        <v>0</v>
      </c>
      <c r="T50" s="13">
        <f t="shared" si="7"/>
        <v>20</v>
      </c>
    </row>
    <row r="51" spans="1:20" ht="12.75">
      <c r="A51" s="4" t="s">
        <v>227</v>
      </c>
      <c r="B51" s="11">
        <v>0</v>
      </c>
      <c r="C51" s="12">
        <v>0</v>
      </c>
      <c r="D51" s="11">
        <v>0</v>
      </c>
      <c r="E51" s="12">
        <v>0</v>
      </c>
      <c r="F51" s="11">
        <f t="shared" si="8"/>
        <v>0</v>
      </c>
      <c r="G51" s="13">
        <f t="shared" si="9"/>
        <v>0</v>
      </c>
      <c r="H51" s="13">
        <f t="shared" si="10"/>
        <v>0</v>
      </c>
      <c r="I51" s="11">
        <v>0</v>
      </c>
      <c r="J51" s="12">
        <v>0</v>
      </c>
      <c r="K51" s="11">
        <v>0</v>
      </c>
      <c r="L51" s="12">
        <v>0</v>
      </c>
      <c r="M51" s="11">
        <v>6</v>
      </c>
      <c r="N51" s="12">
        <v>0</v>
      </c>
      <c r="O51" s="11">
        <f t="shared" si="11"/>
        <v>6</v>
      </c>
      <c r="P51" s="13">
        <f t="shared" si="12"/>
        <v>0</v>
      </c>
      <c r="Q51" s="13">
        <f t="shared" si="13"/>
        <v>6</v>
      </c>
      <c r="R51" s="11">
        <f t="shared" si="14"/>
        <v>6</v>
      </c>
      <c r="S51" s="12">
        <f t="shared" si="7"/>
        <v>0</v>
      </c>
      <c r="T51" s="13">
        <f t="shared" si="7"/>
        <v>6</v>
      </c>
    </row>
    <row r="52" spans="1:20" ht="12.75">
      <c r="A52" s="4" t="s">
        <v>228</v>
      </c>
      <c r="B52" s="11">
        <v>0</v>
      </c>
      <c r="C52" s="12">
        <v>0</v>
      </c>
      <c r="D52" s="11">
        <v>0</v>
      </c>
      <c r="E52" s="12">
        <v>0</v>
      </c>
      <c r="F52" s="11">
        <f t="shared" si="8"/>
        <v>0</v>
      </c>
      <c r="G52" s="13">
        <f t="shared" si="9"/>
        <v>0</v>
      </c>
      <c r="H52" s="13">
        <f t="shared" si="10"/>
        <v>0</v>
      </c>
      <c r="I52" s="11">
        <v>0</v>
      </c>
      <c r="J52" s="12">
        <v>0</v>
      </c>
      <c r="K52" s="11">
        <v>0</v>
      </c>
      <c r="L52" s="12">
        <v>0</v>
      </c>
      <c r="M52" s="11">
        <v>2</v>
      </c>
      <c r="N52" s="12">
        <v>0</v>
      </c>
      <c r="O52" s="11">
        <f t="shared" si="11"/>
        <v>2</v>
      </c>
      <c r="P52" s="13">
        <f t="shared" si="12"/>
        <v>0</v>
      </c>
      <c r="Q52" s="13">
        <f t="shared" si="13"/>
        <v>2</v>
      </c>
      <c r="R52" s="11">
        <f t="shared" si="14"/>
        <v>2</v>
      </c>
      <c r="S52" s="12">
        <f t="shared" si="7"/>
        <v>0</v>
      </c>
      <c r="T52" s="13">
        <f t="shared" si="7"/>
        <v>2</v>
      </c>
    </row>
    <row r="53" spans="1:20" ht="12.75">
      <c r="A53" s="4" t="s">
        <v>229</v>
      </c>
      <c r="B53" s="11">
        <v>0</v>
      </c>
      <c r="C53" s="12">
        <v>0</v>
      </c>
      <c r="D53" s="11">
        <v>0</v>
      </c>
      <c r="E53" s="12">
        <v>0</v>
      </c>
      <c r="F53" s="11">
        <f t="shared" si="8"/>
        <v>0</v>
      </c>
      <c r="G53" s="13">
        <f t="shared" si="9"/>
        <v>0</v>
      </c>
      <c r="H53" s="13">
        <f t="shared" si="10"/>
        <v>0</v>
      </c>
      <c r="I53" s="11">
        <v>0</v>
      </c>
      <c r="J53" s="12">
        <v>8</v>
      </c>
      <c r="K53" s="11">
        <v>0</v>
      </c>
      <c r="L53" s="12">
        <v>8</v>
      </c>
      <c r="M53" s="11">
        <v>0</v>
      </c>
      <c r="N53" s="12">
        <v>0</v>
      </c>
      <c r="O53" s="11">
        <f t="shared" si="11"/>
        <v>0</v>
      </c>
      <c r="P53" s="13">
        <f t="shared" si="12"/>
        <v>16</v>
      </c>
      <c r="Q53" s="13">
        <f t="shared" si="13"/>
        <v>16</v>
      </c>
      <c r="R53" s="11">
        <f t="shared" si="14"/>
        <v>0</v>
      </c>
      <c r="S53" s="12">
        <f t="shared" si="7"/>
        <v>16</v>
      </c>
      <c r="T53" s="13">
        <f t="shared" si="7"/>
        <v>16</v>
      </c>
    </row>
    <row r="54" spans="1:20" ht="12.75">
      <c r="A54" s="4" t="s">
        <v>232</v>
      </c>
      <c r="B54" s="11">
        <v>25</v>
      </c>
      <c r="C54" s="12">
        <v>61</v>
      </c>
      <c r="D54" s="11">
        <v>16</v>
      </c>
      <c r="E54" s="12">
        <v>86</v>
      </c>
      <c r="F54" s="11">
        <f t="shared" si="8"/>
        <v>41</v>
      </c>
      <c r="G54" s="13">
        <f t="shared" si="9"/>
        <v>147</v>
      </c>
      <c r="H54" s="13">
        <f t="shared" si="10"/>
        <v>188</v>
      </c>
      <c r="I54" s="11">
        <v>17</v>
      </c>
      <c r="J54" s="12">
        <v>28</v>
      </c>
      <c r="K54" s="11">
        <v>3</v>
      </c>
      <c r="L54" s="12">
        <v>27</v>
      </c>
      <c r="M54" s="11">
        <v>0</v>
      </c>
      <c r="N54" s="12">
        <v>0</v>
      </c>
      <c r="O54" s="11">
        <f t="shared" si="11"/>
        <v>20</v>
      </c>
      <c r="P54" s="13">
        <f t="shared" si="12"/>
        <v>55</v>
      </c>
      <c r="Q54" s="13">
        <f t="shared" si="13"/>
        <v>75</v>
      </c>
      <c r="R54" s="11">
        <f t="shared" si="14"/>
        <v>61</v>
      </c>
      <c r="S54" s="12">
        <f t="shared" si="7"/>
        <v>202</v>
      </c>
      <c r="T54" s="13">
        <f t="shared" si="7"/>
        <v>263</v>
      </c>
    </row>
    <row r="55" spans="1:20" ht="12.75">
      <c r="A55" s="4" t="s">
        <v>22</v>
      </c>
      <c r="B55" s="11">
        <v>0</v>
      </c>
      <c r="C55" s="12">
        <v>0</v>
      </c>
      <c r="D55" s="11">
        <v>0</v>
      </c>
      <c r="E55" s="12">
        <v>0</v>
      </c>
      <c r="F55" s="11">
        <f t="shared" si="8"/>
        <v>0</v>
      </c>
      <c r="G55" s="13">
        <f t="shared" si="9"/>
        <v>0</v>
      </c>
      <c r="H55" s="13">
        <f t="shared" si="10"/>
        <v>0</v>
      </c>
      <c r="I55" s="11">
        <v>4</v>
      </c>
      <c r="J55" s="12">
        <v>2</v>
      </c>
      <c r="K55" s="11">
        <v>1</v>
      </c>
      <c r="L55" s="12">
        <v>4</v>
      </c>
      <c r="M55" s="11">
        <v>0</v>
      </c>
      <c r="N55" s="12">
        <v>0</v>
      </c>
      <c r="O55" s="11">
        <f t="shared" si="11"/>
        <v>5</v>
      </c>
      <c r="P55" s="13">
        <f t="shared" si="12"/>
        <v>6</v>
      </c>
      <c r="Q55" s="13">
        <f t="shared" si="13"/>
        <v>11</v>
      </c>
      <c r="R55" s="11">
        <f t="shared" si="14"/>
        <v>5</v>
      </c>
      <c r="S55" s="12">
        <f t="shared" si="7"/>
        <v>6</v>
      </c>
      <c r="T55" s="13">
        <f t="shared" si="7"/>
        <v>11</v>
      </c>
    </row>
    <row r="56" spans="1:20" ht="12.75">
      <c r="A56" s="4" t="s">
        <v>124</v>
      </c>
      <c r="B56" s="11">
        <v>28</v>
      </c>
      <c r="C56" s="12">
        <v>20</v>
      </c>
      <c r="D56" s="11">
        <v>31</v>
      </c>
      <c r="E56" s="12">
        <v>16</v>
      </c>
      <c r="F56" s="11">
        <f t="shared" si="8"/>
        <v>59</v>
      </c>
      <c r="G56" s="13">
        <f t="shared" si="9"/>
        <v>36</v>
      </c>
      <c r="H56" s="13">
        <f t="shared" si="10"/>
        <v>95</v>
      </c>
      <c r="I56" s="11">
        <v>24</v>
      </c>
      <c r="J56" s="12">
        <v>11</v>
      </c>
      <c r="K56" s="11">
        <v>20</v>
      </c>
      <c r="L56" s="12">
        <v>10</v>
      </c>
      <c r="M56" s="11">
        <v>0</v>
      </c>
      <c r="N56" s="12">
        <v>0</v>
      </c>
      <c r="O56" s="11">
        <f t="shared" si="11"/>
        <v>44</v>
      </c>
      <c r="P56" s="13">
        <f t="shared" si="12"/>
        <v>21</v>
      </c>
      <c r="Q56" s="13">
        <f t="shared" si="13"/>
        <v>65</v>
      </c>
      <c r="R56" s="11">
        <f t="shared" si="14"/>
        <v>103</v>
      </c>
      <c r="S56" s="12">
        <f t="shared" si="7"/>
        <v>57</v>
      </c>
      <c r="T56" s="13">
        <f t="shared" si="7"/>
        <v>160</v>
      </c>
    </row>
    <row r="57" spans="1:20" ht="12.75">
      <c r="A57" s="4" t="s">
        <v>16</v>
      </c>
      <c r="B57" s="11">
        <v>0</v>
      </c>
      <c r="C57" s="12">
        <v>8</v>
      </c>
      <c r="D57" s="11">
        <v>3</v>
      </c>
      <c r="E57" s="12">
        <v>14</v>
      </c>
      <c r="F57" s="11">
        <f t="shared" si="8"/>
        <v>3</v>
      </c>
      <c r="G57" s="13">
        <f t="shared" si="9"/>
        <v>22</v>
      </c>
      <c r="H57" s="13">
        <f t="shared" si="10"/>
        <v>25</v>
      </c>
      <c r="I57" s="11">
        <v>4</v>
      </c>
      <c r="J57" s="12">
        <v>11</v>
      </c>
      <c r="K57" s="11">
        <v>6</v>
      </c>
      <c r="L57" s="12">
        <v>9</v>
      </c>
      <c r="M57" s="11">
        <v>0</v>
      </c>
      <c r="N57" s="12">
        <v>0</v>
      </c>
      <c r="O57" s="11">
        <f t="shared" si="11"/>
        <v>10</v>
      </c>
      <c r="P57" s="13">
        <f t="shared" si="12"/>
        <v>20</v>
      </c>
      <c r="Q57" s="13">
        <f t="shared" si="13"/>
        <v>30</v>
      </c>
      <c r="R57" s="11">
        <f t="shared" si="14"/>
        <v>13</v>
      </c>
      <c r="S57" s="12">
        <f t="shared" si="7"/>
        <v>42</v>
      </c>
      <c r="T57" s="13">
        <f t="shared" si="7"/>
        <v>55</v>
      </c>
    </row>
    <row r="58" spans="1:20" ht="12.75">
      <c r="A58" s="4" t="s">
        <v>125</v>
      </c>
      <c r="B58" s="11">
        <v>14</v>
      </c>
      <c r="C58" s="12">
        <v>1</v>
      </c>
      <c r="D58" s="11">
        <v>6</v>
      </c>
      <c r="E58" s="12">
        <v>2</v>
      </c>
      <c r="F58" s="11">
        <f t="shared" si="8"/>
        <v>20</v>
      </c>
      <c r="G58" s="13">
        <f t="shared" si="9"/>
        <v>3</v>
      </c>
      <c r="H58" s="13">
        <f t="shared" si="10"/>
        <v>23</v>
      </c>
      <c r="I58" s="11">
        <v>8</v>
      </c>
      <c r="J58" s="12">
        <v>1</v>
      </c>
      <c r="K58" s="11">
        <v>4</v>
      </c>
      <c r="L58" s="12">
        <v>0</v>
      </c>
      <c r="M58" s="11">
        <v>0</v>
      </c>
      <c r="N58" s="12">
        <v>0</v>
      </c>
      <c r="O58" s="11">
        <f t="shared" si="11"/>
        <v>12</v>
      </c>
      <c r="P58" s="13">
        <f t="shared" si="12"/>
        <v>1</v>
      </c>
      <c r="Q58" s="13">
        <f t="shared" si="13"/>
        <v>13</v>
      </c>
      <c r="R58" s="11">
        <f t="shared" si="14"/>
        <v>32</v>
      </c>
      <c r="S58" s="12">
        <f t="shared" si="7"/>
        <v>4</v>
      </c>
      <c r="T58" s="13">
        <f t="shared" si="7"/>
        <v>36</v>
      </c>
    </row>
    <row r="59" spans="1:20" ht="12.75">
      <c r="A59" s="4" t="s">
        <v>244</v>
      </c>
      <c r="B59" s="11">
        <v>0</v>
      </c>
      <c r="C59" s="12">
        <v>0</v>
      </c>
      <c r="D59" s="11">
        <v>0</v>
      </c>
      <c r="E59" s="12">
        <v>0</v>
      </c>
      <c r="F59" s="11">
        <f t="shared" si="8"/>
        <v>0</v>
      </c>
      <c r="G59" s="13">
        <f t="shared" si="9"/>
        <v>0</v>
      </c>
      <c r="H59" s="13">
        <f t="shared" si="10"/>
        <v>0</v>
      </c>
      <c r="I59" s="11">
        <v>0</v>
      </c>
      <c r="J59" s="12">
        <v>0</v>
      </c>
      <c r="K59" s="11">
        <v>0</v>
      </c>
      <c r="L59" s="12">
        <v>0</v>
      </c>
      <c r="M59" s="11">
        <v>5</v>
      </c>
      <c r="N59" s="12">
        <v>0</v>
      </c>
      <c r="O59" s="11">
        <f t="shared" si="11"/>
        <v>5</v>
      </c>
      <c r="P59" s="13">
        <f t="shared" si="12"/>
        <v>0</v>
      </c>
      <c r="Q59" s="13">
        <f t="shared" si="13"/>
        <v>5</v>
      </c>
      <c r="R59" s="11">
        <f t="shared" si="14"/>
        <v>5</v>
      </c>
      <c r="S59" s="12">
        <f t="shared" si="7"/>
        <v>0</v>
      </c>
      <c r="T59" s="13">
        <f t="shared" si="7"/>
        <v>5</v>
      </c>
    </row>
    <row r="60" spans="1:20" s="195" customFormat="1" ht="12.75">
      <c r="A60" s="141" t="s">
        <v>245</v>
      </c>
      <c r="B60" s="270">
        <v>0</v>
      </c>
      <c r="C60" s="206">
        <v>0</v>
      </c>
      <c r="D60" s="270">
        <v>0</v>
      </c>
      <c r="E60" s="206">
        <v>0</v>
      </c>
      <c r="F60" s="270">
        <f t="shared" si="8"/>
        <v>0</v>
      </c>
      <c r="G60" s="204">
        <f t="shared" si="9"/>
        <v>0</v>
      </c>
      <c r="H60" s="204">
        <f t="shared" si="10"/>
        <v>0</v>
      </c>
      <c r="I60" s="270">
        <v>10</v>
      </c>
      <c r="J60" s="206">
        <v>1</v>
      </c>
      <c r="K60" s="270">
        <v>10</v>
      </c>
      <c r="L60" s="206">
        <v>0</v>
      </c>
      <c r="M60" s="270">
        <v>0</v>
      </c>
      <c r="N60" s="206">
        <v>0</v>
      </c>
      <c r="O60" s="270">
        <f>SUM(M60,K60,I60)</f>
        <v>20</v>
      </c>
      <c r="P60" s="204">
        <f>SUM(N60,L60,J60)</f>
        <v>1</v>
      </c>
      <c r="Q60" s="204">
        <f>SUM(O60:P60)</f>
        <v>21</v>
      </c>
      <c r="R60" s="270">
        <f>SUM(O60,F60)</f>
        <v>20</v>
      </c>
      <c r="S60" s="206">
        <f>SUM(P60,G60)</f>
        <v>1</v>
      </c>
      <c r="T60" s="204">
        <f>SUM(Q60,H60)</f>
        <v>21</v>
      </c>
    </row>
    <row r="61" spans="1:20" s="21" customFormat="1" ht="12.75">
      <c r="A61" s="16" t="s">
        <v>27</v>
      </c>
      <c r="B61" s="17">
        <f aca="true" t="shared" si="15" ref="B61:T61">SUM(B10:B60)</f>
        <v>695</v>
      </c>
      <c r="C61" s="18">
        <f t="shared" si="15"/>
        <v>186</v>
      </c>
      <c r="D61" s="17">
        <f t="shared" si="15"/>
        <v>698</v>
      </c>
      <c r="E61" s="18">
        <f t="shared" si="15"/>
        <v>226</v>
      </c>
      <c r="F61" s="17">
        <f t="shared" si="15"/>
        <v>1393</v>
      </c>
      <c r="G61" s="18">
        <f t="shared" si="15"/>
        <v>412</v>
      </c>
      <c r="H61" s="18">
        <f t="shared" si="15"/>
        <v>1805</v>
      </c>
      <c r="I61" s="17">
        <f t="shared" si="15"/>
        <v>756</v>
      </c>
      <c r="J61" s="18">
        <f t="shared" si="15"/>
        <v>217</v>
      </c>
      <c r="K61" s="17">
        <f t="shared" si="15"/>
        <v>640</v>
      </c>
      <c r="L61" s="18">
        <f t="shared" si="15"/>
        <v>211</v>
      </c>
      <c r="M61" s="17">
        <f t="shared" si="15"/>
        <v>54</v>
      </c>
      <c r="N61" s="18">
        <f t="shared" si="15"/>
        <v>6</v>
      </c>
      <c r="O61" s="17">
        <f t="shared" si="15"/>
        <v>1450</v>
      </c>
      <c r="P61" s="18">
        <f t="shared" si="15"/>
        <v>434</v>
      </c>
      <c r="Q61" s="18">
        <f t="shared" si="15"/>
        <v>1884</v>
      </c>
      <c r="R61" s="17">
        <f t="shared" si="15"/>
        <v>2843</v>
      </c>
      <c r="S61" s="18">
        <f t="shared" si="15"/>
        <v>846</v>
      </c>
      <c r="T61" s="18">
        <f t="shared" si="15"/>
        <v>3689</v>
      </c>
    </row>
  </sheetData>
  <sheetProtection/>
  <mergeCells count="13">
    <mergeCell ref="A2:T2"/>
    <mergeCell ref="A3:T3"/>
    <mergeCell ref="A5:T5"/>
    <mergeCell ref="B7:H7"/>
    <mergeCell ref="I7:Q7"/>
    <mergeCell ref="R7:T7"/>
    <mergeCell ref="K8:L8"/>
    <mergeCell ref="M8:N8"/>
    <mergeCell ref="O8:Q8"/>
    <mergeCell ref="B8:C8"/>
    <mergeCell ref="D8:E8"/>
    <mergeCell ref="F8:H8"/>
    <mergeCell ref="I8:J8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71" r:id="rId1"/>
  <headerFooter alignWithMargins="0">
    <oddFooter>&amp;R&amp;A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T178"/>
  <sheetViews>
    <sheetView zoomScalePageLayoutView="0" workbookViewId="0" topLeftCell="A1">
      <selection activeCell="A98" sqref="A98"/>
    </sheetView>
  </sheetViews>
  <sheetFormatPr defaultColWidth="9.140625" defaultRowHeight="12.75"/>
  <cols>
    <col min="1" max="1" width="37.7109375" style="115" bestFit="1" customWidth="1"/>
    <col min="2" max="6" width="7.28125" style="0" customWidth="1"/>
    <col min="7" max="7" width="7.28125" style="4" customWidth="1"/>
    <col min="8" max="19" width="7.28125" style="0" customWidth="1"/>
    <col min="20" max="20" width="7.28125" style="4" customWidth="1"/>
    <col min="21" max="21" width="7.28125" style="0" customWidth="1"/>
    <col min="22" max="26" width="8.421875" style="0" customWidth="1"/>
    <col min="27" max="27" width="7.00390625" style="0" customWidth="1"/>
    <col min="28" max="28" width="9.28125" style="0" customWidth="1"/>
    <col min="29" max="30" width="5.57421875" style="0" customWidth="1"/>
    <col min="31" max="31" width="7.57421875" style="0" customWidth="1"/>
    <col min="32" max="33" width="4.00390625" style="0" customWidth="1"/>
    <col min="34" max="34" width="7.57421875" style="0" customWidth="1"/>
    <col min="35" max="35" width="17.00390625" style="0" customWidth="1"/>
    <col min="36" max="37" width="6.8515625" style="0" customWidth="1"/>
    <col min="38" max="38" width="7.57421875" style="0" customWidth="1"/>
    <col min="39" max="39" width="12.421875" style="0" customWidth="1"/>
    <col min="40" max="41" width="7.57421875" style="0" customWidth="1"/>
    <col min="42" max="42" width="9.28125" style="0" customWidth="1"/>
    <col min="43" max="43" width="9.57421875" style="0" customWidth="1"/>
    <col min="44" max="44" width="16.00390625" style="0" customWidth="1"/>
    <col min="45" max="46" width="10.57421875" style="0" customWidth="1"/>
    <col min="47" max="47" width="17.00390625" style="0" customWidth="1"/>
    <col min="48" max="49" width="11.421875" style="0" customWidth="1"/>
    <col min="50" max="50" width="9.57421875" style="0" customWidth="1"/>
    <col min="51" max="51" width="16.00390625" style="0" customWidth="1"/>
    <col min="52" max="52" width="10.57421875" style="0" customWidth="1"/>
  </cols>
  <sheetData>
    <row r="1" ht="12.75">
      <c r="A1" s="273" t="s">
        <v>471</v>
      </c>
    </row>
    <row r="2" spans="1:20" ht="12.75">
      <c r="A2" s="298" t="s">
        <v>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1:20" ht="12.75">
      <c r="A3" s="298" t="s">
        <v>4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4" ht="12.75">
      <c r="A4" s="273"/>
    </row>
    <row r="5" spans="1:20" ht="12.75">
      <c r="A5" s="298" t="s">
        <v>65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</row>
    <row r="6" ht="13.5" thickBot="1"/>
    <row r="7" spans="1:20" ht="12.75">
      <c r="A7" s="274"/>
      <c r="B7" s="303" t="s">
        <v>66</v>
      </c>
      <c r="C7" s="304"/>
      <c r="D7" s="304"/>
      <c r="E7" s="304"/>
      <c r="F7" s="304"/>
      <c r="G7" s="304"/>
      <c r="H7" s="305"/>
      <c r="I7" s="306" t="s">
        <v>67</v>
      </c>
      <c r="J7" s="307"/>
      <c r="K7" s="307"/>
      <c r="L7" s="307"/>
      <c r="M7" s="307"/>
      <c r="N7" s="307"/>
      <c r="O7" s="307"/>
      <c r="P7" s="307"/>
      <c r="Q7" s="308"/>
      <c r="R7" s="306" t="s">
        <v>30</v>
      </c>
      <c r="S7" s="307"/>
      <c r="T7" s="307"/>
    </row>
    <row r="8" spans="2:20" ht="12.75">
      <c r="B8" s="300" t="s">
        <v>5</v>
      </c>
      <c r="C8" s="302"/>
      <c r="D8" s="300" t="s">
        <v>26</v>
      </c>
      <c r="E8" s="301"/>
      <c r="F8" s="300" t="s">
        <v>27</v>
      </c>
      <c r="G8" s="301"/>
      <c r="H8" s="301"/>
      <c r="I8" s="300" t="s">
        <v>5</v>
      </c>
      <c r="J8" s="302"/>
      <c r="K8" s="301" t="s">
        <v>26</v>
      </c>
      <c r="L8" s="301"/>
      <c r="M8" s="300" t="s">
        <v>29</v>
      </c>
      <c r="N8" s="302"/>
      <c r="O8" s="300" t="s">
        <v>27</v>
      </c>
      <c r="P8" s="301"/>
      <c r="Q8" s="302"/>
      <c r="R8" s="49"/>
      <c r="S8" s="52"/>
      <c r="T8" s="53"/>
    </row>
    <row r="9" spans="1:20" s="56" customFormat="1" ht="12.75">
      <c r="A9" s="275" t="s">
        <v>33</v>
      </c>
      <c r="B9" s="54" t="s">
        <v>0</v>
      </c>
      <c r="C9" s="55" t="s">
        <v>1</v>
      </c>
      <c r="D9" s="54" t="s">
        <v>0</v>
      </c>
      <c r="E9" s="55" t="s">
        <v>1</v>
      </c>
      <c r="F9" s="8" t="s">
        <v>0</v>
      </c>
      <c r="G9" s="6" t="s">
        <v>1</v>
      </c>
      <c r="H9" s="6" t="s">
        <v>28</v>
      </c>
      <c r="I9" s="54" t="s">
        <v>0</v>
      </c>
      <c r="J9" s="65" t="s">
        <v>1</v>
      </c>
      <c r="K9" s="55" t="s">
        <v>0</v>
      </c>
      <c r="L9" s="55" t="s">
        <v>1</v>
      </c>
      <c r="M9" s="54" t="s">
        <v>0</v>
      </c>
      <c r="N9" s="55" t="s">
        <v>1</v>
      </c>
      <c r="O9" s="8" t="s">
        <v>0</v>
      </c>
      <c r="P9" s="6" t="s">
        <v>1</v>
      </c>
      <c r="Q9" s="48" t="s">
        <v>28</v>
      </c>
      <c r="R9" s="8" t="s">
        <v>0</v>
      </c>
      <c r="S9" s="6" t="s">
        <v>1</v>
      </c>
      <c r="T9" s="6" t="s">
        <v>28</v>
      </c>
    </row>
    <row r="10" spans="1:20" ht="12.75">
      <c r="A10" s="276" t="s">
        <v>46</v>
      </c>
      <c r="B10" s="9">
        <v>0</v>
      </c>
      <c r="C10" s="10">
        <v>0</v>
      </c>
      <c r="D10" s="9">
        <v>0</v>
      </c>
      <c r="E10" s="10">
        <v>0</v>
      </c>
      <c r="F10" s="69">
        <f aca="true" t="shared" si="0" ref="F10:F44">SUM(B10,D10)</f>
        <v>0</v>
      </c>
      <c r="G10" s="70">
        <f aca="true" t="shared" si="1" ref="G10:G44">SUM(C10,E10)</f>
        <v>0</v>
      </c>
      <c r="H10" s="70">
        <f aca="true" t="shared" si="2" ref="H10:H44">SUM(F10:G10)</f>
        <v>0</v>
      </c>
      <c r="I10" s="9">
        <v>79</v>
      </c>
      <c r="J10" s="66">
        <v>1</v>
      </c>
      <c r="K10" s="10">
        <v>50</v>
      </c>
      <c r="L10" s="66">
        <v>0</v>
      </c>
      <c r="M10" s="9">
        <v>0</v>
      </c>
      <c r="N10" s="10">
        <v>0</v>
      </c>
      <c r="O10" s="9">
        <f aca="true" t="shared" si="3" ref="O10:O44">SUM(M10,K10,I10)</f>
        <v>129</v>
      </c>
      <c r="P10" s="10">
        <f aca="true" t="shared" si="4" ref="P10:P44">SUM(N10,L10,J10)</f>
        <v>1</v>
      </c>
      <c r="Q10" s="10">
        <f aca="true" t="shared" si="5" ref="Q10:Q44">SUM(O10:P10)</f>
        <v>130</v>
      </c>
      <c r="R10" s="9">
        <f aca="true" t="shared" si="6" ref="R10:R44">SUM(O10,F10)</f>
        <v>129</v>
      </c>
      <c r="S10" s="10">
        <f aca="true" t="shared" si="7" ref="S10:T76">SUM(P10,G10)</f>
        <v>1</v>
      </c>
      <c r="T10" s="10">
        <f t="shared" si="7"/>
        <v>130</v>
      </c>
    </row>
    <row r="11" spans="1:20" ht="12.75">
      <c r="A11" s="115" t="s">
        <v>247</v>
      </c>
      <c r="B11" s="11">
        <v>0</v>
      </c>
      <c r="C11" s="12">
        <v>0</v>
      </c>
      <c r="D11" s="11">
        <v>0</v>
      </c>
      <c r="E11" s="12">
        <v>0</v>
      </c>
      <c r="F11" s="11">
        <f t="shared" si="0"/>
        <v>0</v>
      </c>
      <c r="G11" s="13">
        <f t="shared" si="1"/>
        <v>0</v>
      </c>
      <c r="H11" s="13">
        <f t="shared" si="2"/>
        <v>0</v>
      </c>
      <c r="I11" s="11">
        <v>0</v>
      </c>
      <c r="J11" s="67">
        <v>0</v>
      </c>
      <c r="K11" s="12">
        <v>0</v>
      </c>
      <c r="L11" s="12">
        <v>0</v>
      </c>
      <c r="M11" s="11">
        <v>37</v>
      </c>
      <c r="N11" s="12">
        <v>0</v>
      </c>
      <c r="O11" s="11">
        <f t="shared" si="3"/>
        <v>37</v>
      </c>
      <c r="P11" s="13">
        <f t="shared" si="4"/>
        <v>0</v>
      </c>
      <c r="Q11" s="13">
        <f t="shared" si="5"/>
        <v>37</v>
      </c>
      <c r="R11" s="11">
        <f t="shared" si="6"/>
        <v>37</v>
      </c>
      <c r="S11" s="12">
        <f t="shared" si="7"/>
        <v>0</v>
      </c>
      <c r="T11" s="13">
        <f t="shared" si="7"/>
        <v>37</v>
      </c>
    </row>
    <row r="12" spans="1:20" ht="12.75">
      <c r="A12" s="115" t="s">
        <v>249</v>
      </c>
      <c r="B12" s="11">
        <v>0</v>
      </c>
      <c r="C12" s="12">
        <v>0</v>
      </c>
      <c r="D12" s="11">
        <v>0</v>
      </c>
      <c r="E12" s="12">
        <v>0</v>
      </c>
      <c r="F12" s="11">
        <f aca="true" t="shared" si="8" ref="F12:F17">SUM(B12,D12)</f>
        <v>0</v>
      </c>
      <c r="G12" s="13">
        <f aca="true" t="shared" si="9" ref="G12:G17">SUM(C12,E12)</f>
        <v>0</v>
      </c>
      <c r="H12" s="13">
        <f aca="true" t="shared" si="10" ref="H12:H17">SUM(F12:G12)</f>
        <v>0</v>
      </c>
      <c r="I12" s="11">
        <v>0</v>
      </c>
      <c r="J12" s="67">
        <v>0</v>
      </c>
      <c r="K12" s="12">
        <v>0</v>
      </c>
      <c r="L12" s="12">
        <v>0</v>
      </c>
      <c r="M12" s="11">
        <v>7</v>
      </c>
      <c r="N12" s="12">
        <v>8</v>
      </c>
      <c r="O12" s="11">
        <f aca="true" t="shared" si="11" ref="O12:O17">SUM(M12,K12,I12)</f>
        <v>7</v>
      </c>
      <c r="P12" s="13">
        <f aca="true" t="shared" si="12" ref="P12:P17">SUM(N12,L12,J12)</f>
        <v>8</v>
      </c>
      <c r="Q12" s="13">
        <f aca="true" t="shared" si="13" ref="Q12:Q17">SUM(O12:P12)</f>
        <v>15</v>
      </c>
      <c r="R12" s="11">
        <f aca="true" t="shared" si="14" ref="R12:R17">SUM(O12,F12)</f>
        <v>7</v>
      </c>
      <c r="S12" s="12">
        <f aca="true" t="shared" si="15" ref="S12:S17">SUM(P12,G12)</f>
        <v>8</v>
      </c>
      <c r="T12" s="13">
        <f aca="true" t="shared" si="16" ref="T12:T17">SUM(Q12,H12)</f>
        <v>15</v>
      </c>
    </row>
    <row r="13" spans="1:20" ht="12.75">
      <c r="A13" s="115" t="s">
        <v>250</v>
      </c>
      <c r="B13" s="11">
        <v>248</v>
      </c>
      <c r="C13" s="12">
        <v>3</v>
      </c>
      <c r="D13" s="11">
        <v>260</v>
      </c>
      <c r="E13" s="12">
        <v>6</v>
      </c>
      <c r="F13" s="11">
        <f t="shared" si="8"/>
        <v>508</v>
      </c>
      <c r="G13" s="13">
        <f t="shared" si="9"/>
        <v>9</v>
      </c>
      <c r="H13" s="13">
        <f t="shared" si="10"/>
        <v>517</v>
      </c>
      <c r="I13" s="11">
        <v>0</v>
      </c>
      <c r="J13" s="67">
        <v>0</v>
      </c>
      <c r="K13" s="12">
        <v>0</v>
      </c>
      <c r="L13" s="12">
        <v>0</v>
      </c>
      <c r="M13" s="11">
        <v>0</v>
      </c>
      <c r="N13" s="12">
        <v>0</v>
      </c>
      <c r="O13" s="11">
        <f t="shared" si="11"/>
        <v>0</v>
      </c>
      <c r="P13" s="13">
        <f t="shared" si="12"/>
        <v>0</v>
      </c>
      <c r="Q13" s="13">
        <f t="shared" si="13"/>
        <v>0</v>
      </c>
      <c r="R13" s="11">
        <f t="shared" si="14"/>
        <v>508</v>
      </c>
      <c r="S13" s="12">
        <f t="shared" si="15"/>
        <v>9</v>
      </c>
      <c r="T13" s="13">
        <f t="shared" si="16"/>
        <v>517</v>
      </c>
    </row>
    <row r="14" spans="1:20" ht="12.75">
      <c r="A14" s="115" t="s">
        <v>254</v>
      </c>
      <c r="B14" s="11">
        <v>0</v>
      </c>
      <c r="C14" s="12">
        <v>0</v>
      </c>
      <c r="D14" s="11">
        <v>0</v>
      </c>
      <c r="E14" s="12">
        <v>0</v>
      </c>
      <c r="F14" s="11">
        <f t="shared" si="8"/>
        <v>0</v>
      </c>
      <c r="G14" s="13">
        <f t="shared" si="9"/>
        <v>0</v>
      </c>
      <c r="H14" s="13">
        <f t="shared" si="10"/>
        <v>0</v>
      </c>
      <c r="I14" s="11">
        <v>0</v>
      </c>
      <c r="J14" s="67">
        <v>0</v>
      </c>
      <c r="K14" s="12">
        <v>0</v>
      </c>
      <c r="L14" s="12">
        <v>0</v>
      </c>
      <c r="M14" s="11">
        <v>14</v>
      </c>
      <c r="N14" s="12">
        <v>0</v>
      </c>
      <c r="O14" s="11">
        <f t="shared" si="11"/>
        <v>14</v>
      </c>
      <c r="P14" s="13">
        <f t="shared" si="12"/>
        <v>0</v>
      </c>
      <c r="Q14" s="13">
        <f t="shared" si="13"/>
        <v>14</v>
      </c>
      <c r="R14" s="11">
        <f t="shared" si="14"/>
        <v>14</v>
      </c>
      <c r="S14" s="12">
        <f t="shared" si="15"/>
        <v>0</v>
      </c>
      <c r="T14" s="13">
        <f t="shared" si="16"/>
        <v>14</v>
      </c>
    </row>
    <row r="15" spans="1:20" ht="12.75">
      <c r="A15" s="115" t="s">
        <v>260</v>
      </c>
      <c r="B15" s="11">
        <v>8</v>
      </c>
      <c r="C15" s="12">
        <v>7</v>
      </c>
      <c r="D15" s="11">
        <v>12</v>
      </c>
      <c r="E15" s="12">
        <v>10</v>
      </c>
      <c r="F15" s="11">
        <f t="shared" si="8"/>
        <v>20</v>
      </c>
      <c r="G15" s="13">
        <f t="shared" si="9"/>
        <v>17</v>
      </c>
      <c r="H15" s="13">
        <f t="shared" si="10"/>
        <v>37</v>
      </c>
      <c r="I15" s="11">
        <v>0</v>
      </c>
      <c r="J15" s="67">
        <v>0</v>
      </c>
      <c r="K15" s="12">
        <v>0</v>
      </c>
      <c r="L15" s="12">
        <v>0</v>
      </c>
      <c r="M15" s="11">
        <v>0</v>
      </c>
      <c r="N15" s="12">
        <v>0</v>
      </c>
      <c r="O15" s="11">
        <f t="shared" si="11"/>
        <v>0</v>
      </c>
      <c r="P15" s="13">
        <f t="shared" si="12"/>
        <v>0</v>
      </c>
      <c r="Q15" s="13">
        <f t="shared" si="13"/>
        <v>0</v>
      </c>
      <c r="R15" s="11">
        <f t="shared" si="14"/>
        <v>20</v>
      </c>
      <c r="S15" s="12">
        <f t="shared" si="15"/>
        <v>17</v>
      </c>
      <c r="T15" s="13">
        <f t="shared" si="16"/>
        <v>37</v>
      </c>
    </row>
    <row r="16" spans="1:20" ht="12.75">
      <c r="A16" s="115" t="s">
        <v>261</v>
      </c>
      <c r="B16" s="11">
        <v>0</v>
      </c>
      <c r="C16" s="12">
        <v>0</v>
      </c>
      <c r="D16" s="11">
        <v>0</v>
      </c>
      <c r="E16" s="12">
        <v>0</v>
      </c>
      <c r="F16" s="11">
        <f t="shared" si="8"/>
        <v>0</v>
      </c>
      <c r="G16" s="13">
        <f t="shared" si="9"/>
        <v>0</v>
      </c>
      <c r="H16" s="13">
        <f t="shared" si="10"/>
        <v>0</v>
      </c>
      <c r="I16" s="11">
        <v>13</v>
      </c>
      <c r="J16" s="67">
        <v>7</v>
      </c>
      <c r="K16" s="12">
        <v>13</v>
      </c>
      <c r="L16" s="12">
        <v>2</v>
      </c>
      <c r="M16" s="11">
        <v>0</v>
      </c>
      <c r="N16" s="12">
        <v>0</v>
      </c>
      <c r="O16" s="11">
        <f t="shared" si="11"/>
        <v>26</v>
      </c>
      <c r="P16" s="13">
        <f t="shared" si="12"/>
        <v>9</v>
      </c>
      <c r="Q16" s="13">
        <f t="shared" si="13"/>
        <v>35</v>
      </c>
      <c r="R16" s="11">
        <f t="shared" si="14"/>
        <v>26</v>
      </c>
      <c r="S16" s="12">
        <f t="shared" si="15"/>
        <v>9</v>
      </c>
      <c r="T16" s="13">
        <f t="shared" si="16"/>
        <v>35</v>
      </c>
    </row>
    <row r="17" spans="1:20" ht="12.75">
      <c r="A17" s="115" t="s">
        <v>262</v>
      </c>
      <c r="B17" s="11">
        <v>0</v>
      </c>
      <c r="C17" s="12">
        <v>0</v>
      </c>
      <c r="D17" s="11">
        <v>0</v>
      </c>
      <c r="E17" s="12">
        <v>0</v>
      </c>
      <c r="F17" s="11">
        <f t="shared" si="8"/>
        <v>0</v>
      </c>
      <c r="G17" s="13">
        <f t="shared" si="9"/>
        <v>0</v>
      </c>
      <c r="H17" s="13">
        <f t="shared" si="10"/>
        <v>0</v>
      </c>
      <c r="I17" s="11">
        <v>13</v>
      </c>
      <c r="J17" s="67">
        <v>0</v>
      </c>
      <c r="K17" s="12">
        <v>11</v>
      </c>
      <c r="L17" s="12">
        <v>0</v>
      </c>
      <c r="M17" s="11">
        <v>0</v>
      </c>
      <c r="N17" s="12">
        <v>0</v>
      </c>
      <c r="O17" s="11">
        <f t="shared" si="11"/>
        <v>24</v>
      </c>
      <c r="P17" s="13">
        <f t="shared" si="12"/>
        <v>0</v>
      </c>
      <c r="Q17" s="13">
        <f t="shared" si="13"/>
        <v>24</v>
      </c>
      <c r="R17" s="11">
        <f t="shared" si="14"/>
        <v>24</v>
      </c>
      <c r="S17" s="12">
        <f t="shared" si="15"/>
        <v>0</v>
      </c>
      <c r="T17" s="13">
        <f t="shared" si="16"/>
        <v>24</v>
      </c>
    </row>
    <row r="18" spans="1:20" ht="12.75">
      <c r="A18" s="115" t="s">
        <v>263</v>
      </c>
      <c r="B18" s="11">
        <v>0</v>
      </c>
      <c r="C18" s="12">
        <v>0</v>
      </c>
      <c r="D18" s="11">
        <v>0</v>
      </c>
      <c r="E18" s="12">
        <v>0</v>
      </c>
      <c r="F18" s="11">
        <f t="shared" si="0"/>
        <v>0</v>
      </c>
      <c r="G18" s="13">
        <f t="shared" si="1"/>
        <v>0</v>
      </c>
      <c r="H18" s="13">
        <f t="shared" si="2"/>
        <v>0</v>
      </c>
      <c r="I18" s="11">
        <v>0</v>
      </c>
      <c r="J18" s="67">
        <v>0</v>
      </c>
      <c r="K18" s="12">
        <v>0</v>
      </c>
      <c r="L18" s="12">
        <v>0</v>
      </c>
      <c r="M18" s="11">
        <v>11</v>
      </c>
      <c r="N18" s="12">
        <v>0</v>
      </c>
      <c r="O18" s="11">
        <f t="shared" si="3"/>
        <v>11</v>
      </c>
      <c r="P18" s="13">
        <f t="shared" si="4"/>
        <v>0</v>
      </c>
      <c r="Q18" s="13">
        <f t="shared" si="5"/>
        <v>11</v>
      </c>
      <c r="R18" s="11">
        <f t="shared" si="6"/>
        <v>11</v>
      </c>
      <c r="S18" s="12">
        <f t="shared" si="7"/>
        <v>0</v>
      </c>
      <c r="T18" s="13">
        <f t="shared" si="7"/>
        <v>11</v>
      </c>
    </row>
    <row r="19" spans="1:20" ht="12.75">
      <c r="A19" s="280" t="s">
        <v>583</v>
      </c>
      <c r="B19" s="11">
        <v>0</v>
      </c>
      <c r="C19" s="12">
        <v>0</v>
      </c>
      <c r="D19" s="11">
        <v>0</v>
      </c>
      <c r="E19" s="12">
        <v>0</v>
      </c>
      <c r="F19" s="11">
        <f t="shared" si="0"/>
        <v>0</v>
      </c>
      <c r="G19" s="13">
        <f t="shared" si="1"/>
        <v>0</v>
      </c>
      <c r="H19" s="13">
        <f t="shared" si="2"/>
        <v>0</v>
      </c>
      <c r="I19" s="11">
        <v>45</v>
      </c>
      <c r="J19" s="67">
        <v>0</v>
      </c>
      <c r="K19" s="12">
        <v>33</v>
      </c>
      <c r="L19" s="12">
        <v>0</v>
      </c>
      <c r="M19" s="11">
        <v>0</v>
      </c>
      <c r="N19" s="12">
        <v>0</v>
      </c>
      <c r="O19" s="11">
        <f t="shared" si="3"/>
        <v>78</v>
      </c>
      <c r="P19" s="13">
        <f t="shared" si="4"/>
        <v>0</v>
      </c>
      <c r="Q19" s="13">
        <f t="shared" si="5"/>
        <v>78</v>
      </c>
      <c r="R19" s="11">
        <f t="shared" si="6"/>
        <v>78</v>
      </c>
      <c r="S19" s="12">
        <f t="shared" si="7"/>
        <v>0</v>
      </c>
      <c r="T19" s="13">
        <f t="shared" si="7"/>
        <v>78</v>
      </c>
    </row>
    <row r="20" spans="1:20" ht="12.75">
      <c r="A20" s="115" t="s">
        <v>264</v>
      </c>
      <c r="B20" s="11">
        <v>0</v>
      </c>
      <c r="C20" s="12">
        <v>0</v>
      </c>
      <c r="D20" s="11">
        <v>0</v>
      </c>
      <c r="E20" s="12">
        <v>0</v>
      </c>
      <c r="F20" s="11">
        <f t="shared" si="0"/>
        <v>0</v>
      </c>
      <c r="G20" s="13">
        <f t="shared" si="1"/>
        <v>0</v>
      </c>
      <c r="H20" s="13">
        <f t="shared" si="2"/>
        <v>0</v>
      </c>
      <c r="I20" s="11">
        <v>0</v>
      </c>
      <c r="J20" s="67">
        <v>0</v>
      </c>
      <c r="K20" s="12">
        <v>0</v>
      </c>
      <c r="L20" s="12">
        <v>0</v>
      </c>
      <c r="M20" s="11">
        <v>17</v>
      </c>
      <c r="N20" s="12">
        <v>0</v>
      </c>
      <c r="O20" s="11">
        <f t="shared" si="3"/>
        <v>17</v>
      </c>
      <c r="P20" s="13">
        <f t="shared" si="4"/>
        <v>0</v>
      </c>
      <c r="Q20" s="13">
        <f t="shared" si="5"/>
        <v>17</v>
      </c>
      <c r="R20" s="11">
        <f t="shared" si="6"/>
        <v>17</v>
      </c>
      <c r="S20" s="12">
        <f t="shared" si="7"/>
        <v>0</v>
      </c>
      <c r="T20" s="13">
        <f t="shared" si="7"/>
        <v>17</v>
      </c>
    </row>
    <row r="21" spans="1:20" ht="12.75">
      <c r="A21" s="192" t="s">
        <v>266</v>
      </c>
      <c r="B21" s="11">
        <v>0</v>
      </c>
      <c r="C21" s="12">
        <v>0</v>
      </c>
      <c r="D21" s="11">
        <v>0</v>
      </c>
      <c r="E21" s="12">
        <v>0</v>
      </c>
      <c r="F21" s="11">
        <f t="shared" si="0"/>
        <v>0</v>
      </c>
      <c r="G21" s="13">
        <f t="shared" si="1"/>
        <v>0</v>
      </c>
      <c r="H21" s="13">
        <f t="shared" si="2"/>
        <v>0</v>
      </c>
      <c r="I21" s="11">
        <v>0</v>
      </c>
      <c r="J21" s="67">
        <v>0</v>
      </c>
      <c r="K21" s="12">
        <v>0</v>
      </c>
      <c r="L21" s="12">
        <v>0</v>
      </c>
      <c r="M21" s="11">
        <v>1</v>
      </c>
      <c r="N21" s="12">
        <v>11</v>
      </c>
      <c r="O21" s="11">
        <f t="shared" si="3"/>
        <v>1</v>
      </c>
      <c r="P21" s="13">
        <f t="shared" si="4"/>
        <v>11</v>
      </c>
      <c r="Q21" s="13">
        <f t="shared" si="5"/>
        <v>12</v>
      </c>
      <c r="R21" s="11">
        <f t="shared" si="6"/>
        <v>1</v>
      </c>
      <c r="S21" s="12">
        <f t="shared" si="7"/>
        <v>11</v>
      </c>
      <c r="T21" s="13">
        <f t="shared" si="7"/>
        <v>12</v>
      </c>
    </row>
    <row r="22" spans="1:20" ht="12.75">
      <c r="A22" s="115" t="s">
        <v>267</v>
      </c>
      <c r="B22" s="11">
        <v>0</v>
      </c>
      <c r="C22" s="12">
        <v>0</v>
      </c>
      <c r="D22" s="11">
        <v>0</v>
      </c>
      <c r="E22" s="12">
        <v>0</v>
      </c>
      <c r="F22" s="11">
        <f t="shared" si="0"/>
        <v>0</v>
      </c>
      <c r="G22" s="13">
        <f t="shared" si="1"/>
        <v>0</v>
      </c>
      <c r="H22" s="13">
        <f t="shared" si="2"/>
        <v>0</v>
      </c>
      <c r="I22" s="11">
        <v>0</v>
      </c>
      <c r="J22" s="67">
        <v>0</v>
      </c>
      <c r="K22" s="12">
        <v>0</v>
      </c>
      <c r="L22" s="12">
        <v>0</v>
      </c>
      <c r="M22" s="11">
        <v>2</v>
      </c>
      <c r="N22" s="12">
        <v>3</v>
      </c>
      <c r="O22" s="11">
        <f t="shared" si="3"/>
        <v>2</v>
      </c>
      <c r="P22" s="13">
        <f t="shared" si="4"/>
        <v>3</v>
      </c>
      <c r="Q22" s="13">
        <f t="shared" si="5"/>
        <v>5</v>
      </c>
      <c r="R22" s="11">
        <f t="shared" si="6"/>
        <v>2</v>
      </c>
      <c r="S22" s="12">
        <f t="shared" si="7"/>
        <v>3</v>
      </c>
      <c r="T22" s="13">
        <f t="shared" si="7"/>
        <v>5</v>
      </c>
    </row>
    <row r="23" spans="1:20" ht="12.75">
      <c r="A23" s="192" t="s">
        <v>268</v>
      </c>
      <c r="B23" s="11">
        <v>3</v>
      </c>
      <c r="C23" s="12">
        <v>0</v>
      </c>
      <c r="D23" s="11">
        <v>0</v>
      </c>
      <c r="E23" s="12">
        <v>1</v>
      </c>
      <c r="F23" s="11">
        <f t="shared" si="0"/>
        <v>3</v>
      </c>
      <c r="G23" s="13">
        <f t="shared" si="1"/>
        <v>1</v>
      </c>
      <c r="H23" s="13">
        <f t="shared" si="2"/>
        <v>4</v>
      </c>
      <c r="I23" s="11">
        <v>3</v>
      </c>
      <c r="J23" s="67">
        <v>0</v>
      </c>
      <c r="K23" s="12">
        <v>3</v>
      </c>
      <c r="L23" s="12">
        <v>0</v>
      </c>
      <c r="M23" s="11">
        <v>0</v>
      </c>
      <c r="N23" s="12">
        <v>0</v>
      </c>
      <c r="O23" s="11">
        <f t="shared" si="3"/>
        <v>6</v>
      </c>
      <c r="P23" s="13">
        <f t="shared" si="4"/>
        <v>0</v>
      </c>
      <c r="Q23" s="13">
        <f t="shared" si="5"/>
        <v>6</v>
      </c>
      <c r="R23" s="11">
        <f t="shared" si="6"/>
        <v>9</v>
      </c>
      <c r="S23" s="12">
        <f t="shared" si="7"/>
        <v>1</v>
      </c>
      <c r="T23" s="13">
        <f t="shared" si="7"/>
        <v>10</v>
      </c>
    </row>
    <row r="24" spans="1:20" ht="12.75">
      <c r="A24" s="192" t="s">
        <v>272</v>
      </c>
      <c r="B24" s="11">
        <v>0</v>
      </c>
      <c r="C24" s="12">
        <v>0</v>
      </c>
      <c r="D24" s="11">
        <v>0</v>
      </c>
      <c r="E24" s="12">
        <v>0</v>
      </c>
      <c r="F24" s="11">
        <f t="shared" si="0"/>
        <v>0</v>
      </c>
      <c r="G24" s="13">
        <f t="shared" si="1"/>
        <v>0</v>
      </c>
      <c r="H24" s="13">
        <f t="shared" si="2"/>
        <v>0</v>
      </c>
      <c r="I24" s="11">
        <v>3</v>
      </c>
      <c r="J24" s="67">
        <v>1</v>
      </c>
      <c r="K24" s="12">
        <v>3</v>
      </c>
      <c r="L24" s="12">
        <v>1</v>
      </c>
      <c r="M24" s="11">
        <v>0</v>
      </c>
      <c r="N24" s="12">
        <v>0</v>
      </c>
      <c r="O24" s="11">
        <f t="shared" si="3"/>
        <v>6</v>
      </c>
      <c r="P24" s="13">
        <f t="shared" si="4"/>
        <v>2</v>
      </c>
      <c r="Q24" s="13">
        <f t="shared" si="5"/>
        <v>8</v>
      </c>
      <c r="R24" s="11">
        <f t="shared" si="6"/>
        <v>6</v>
      </c>
      <c r="S24" s="12">
        <f t="shared" si="7"/>
        <v>2</v>
      </c>
      <c r="T24" s="13">
        <f t="shared" si="7"/>
        <v>8</v>
      </c>
    </row>
    <row r="25" spans="1:20" ht="12.75">
      <c r="A25" s="192" t="s">
        <v>273</v>
      </c>
      <c r="B25" s="11">
        <v>14</v>
      </c>
      <c r="C25" s="12">
        <v>1</v>
      </c>
      <c r="D25" s="11">
        <v>12</v>
      </c>
      <c r="E25" s="12">
        <v>3</v>
      </c>
      <c r="F25" s="11">
        <f t="shared" si="0"/>
        <v>26</v>
      </c>
      <c r="G25" s="13">
        <f t="shared" si="1"/>
        <v>4</v>
      </c>
      <c r="H25" s="13">
        <f t="shared" si="2"/>
        <v>30</v>
      </c>
      <c r="I25" s="11">
        <v>0</v>
      </c>
      <c r="J25" s="67">
        <v>0</v>
      </c>
      <c r="K25" s="12">
        <v>0</v>
      </c>
      <c r="L25" s="12">
        <v>0</v>
      </c>
      <c r="M25" s="11">
        <v>0</v>
      </c>
      <c r="N25" s="12">
        <v>0</v>
      </c>
      <c r="O25" s="11">
        <f t="shared" si="3"/>
        <v>0</v>
      </c>
      <c r="P25" s="13">
        <f t="shared" si="4"/>
        <v>0</v>
      </c>
      <c r="Q25" s="13">
        <f t="shared" si="5"/>
        <v>0</v>
      </c>
      <c r="R25" s="11">
        <f t="shared" si="6"/>
        <v>26</v>
      </c>
      <c r="S25" s="12">
        <f t="shared" si="7"/>
        <v>4</v>
      </c>
      <c r="T25" s="13">
        <f t="shared" si="7"/>
        <v>30</v>
      </c>
    </row>
    <row r="26" spans="1:20" ht="12.75">
      <c r="A26" s="115" t="s">
        <v>274</v>
      </c>
      <c r="B26" s="11">
        <v>0</v>
      </c>
      <c r="C26" s="12">
        <v>0</v>
      </c>
      <c r="D26" s="11">
        <v>0</v>
      </c>
      <c r="E26" s="12">
        <v>0</v>
      </c>
      <c r="F26" s="11">
        <f t="shared" si="0"/>
        <v>0</v>
      </c>
      <c r="G26" s="13">
        <f t="shared" si="1"/>
        <v>0</v>
      </c>
      <c r="H26" s="13">
        <f t="shared" si="2"/>
        <v>0</v>
      </c>
      <c r="I26" s="11">
        <v>13</v>
      </c>
      <c r="J26" s="67">
        <v>3</v>
      </c>
      <c r="K26" s="12">
        <v>10</v>
      </c>
      <c r="L26" s="12">
        <v>0</v>
      </c>
      <c r="M26" s="11">
        <v>0</v>
      </c>
      <c r="N26" s="12">
        <v>0</v>
      </c>
      <c r="O26" s="11">
        <f t="shared" si="3"/>
        <v>23</v>
      </c>
      <c r="P26" s="13">
        <f t="shared" si="4"/>
        <v>3</v>
      </c>
      <c r="Q26" s="13">
        <f t="shared" si="5"/>
        <v>26</v>
      </c>
      <c r="R26" s="11">
        <f t="shared" si="6"/>
        <v>23</v>
      </c>
      <c r="S26" s="12">
        <f t="shared" si="7"/>
        <v>3</v>
      </c>
      <c r="T26" s="13">
        <f t="shared" si="7"/>
        <v>26</v>
      </c>
    </row>
    <row r="27" spans="1:20" ht="12.75">
      <c r="A27" s="115" t="s">
        <v>276</v>
      </c>
      <c r="B27" s="11">
        <v>114</v>
      </c>
      <c r="C27" s="12">
        <v>1</v>
      </c>
      <c r="D27" s="11">
        <v>100</v>
      </c>
      <c r="E27" s="12">
        <v>1</v>
      </c>
      <c r="F27" s="11">
        <f t="shared" si="0"/>
        <v>214</v>
      </c>
      <c r="G27" s="13">
        <f t="shared" si="1"/>
        <v>2</v>
      </c>
      <c r="H27" s="13">
        <f t="shared" si="2"/>
        <v>216</v>
      </c>
      <c r="I27" s="11">
        <v>85</v>
      </c>
      <c r="J27" s="67">
        <v>2</v>
      </c>
      <c r="K27" s="12">
        <v>91</v>
      </c>
      <c r="L27" s="12">
        <v>1</v>
      </c>
      <c r="M27" s="11">
        <v>0</v>
      </c>
      <c r="N27" s="12">
        <v>0</v>
      </c>
      <c r="O27" s="11">
        <f t="shared" si="3"/>
        <v>176</v>
      </c>
      <c r="P27" s="13">
        <f t="shared" si="4"/>
        <v>3</v>
      </c>
      <c r="Q27" s="13">
        <f t="shared" si="5"/>
        <v>179</v>
      </c>
      <c r="R27" s="11">
        <f t="shared" si="6"/>
        <v>390</v>
      </c>
      <c r="S27" s="12">
        <f t="shared" si="7"/>
        <v>5</v>
      </c>
      <c r="T27" s="13">
        <f t="shared" si="7"/>
        <v>395</v>
      </c>
    </row>
    <row r="28" spans="1:20" ht="12.75">
      <c r="A28" s="115" t="s">
        <v>277</v>
      </c>
      <c r="B28" s="11">
        <v>0</v>
      </c>
      <c r="C28" s="12">
        <v>0</v>
      </c>
      <c r="D28" s="11">
        <v>0</v>
      </c>
      <c r="E28" s="12">
        <v>0</v>
      </c>
      <c r="F28" s="11">
        <f t="shared" si="0"/>
        <v>0</v>
      </c>
      <c r="G28" s="13">
        <f t="shared" si="1"/>
        <v>0</v>
      </c>
      <c r="H28" s="13">
        <f t="shared" si="2"/>
        <v>0</v>
      </c>
      <c r="I28" s="11">
        <v>4</v>
      </c>
      <c r="J28" s="67">
        <v>16</v>
      </c>
      <c r="K28" s="12">
        <v>7</v>
      </c>
      <c r="L28" s="12">
        <v>12</v>
      </c>
      <c r="M28" s="11">
        <v>0</v>
      </c>
      <c r="N28" s="12">
        <v>0</v>
      </c>
      <c r="O28" s="11">
        <f t="shared" si="3"/>
        <v>11</v>
      </c>
      <c r="P28" s="13">
        <f t="shared" si="4"/>
        <v>28</v>
      </c>
      <c r="Q28" s="13">
        <f t="shared" si="5"/>
        <v>39</v>
      </c>
      <c r="R28" s="11">
        <f t="shared" si="6"/>
        <v>11</v>
      </c>
      <c r="S28" s="12">
        <f t="shared" si="7"/>
        <v>28</v>
      </c>
      <c r="T28" s="13">
        <f t="shared" si="7"/>
        <v>39</v>
      </c>
    </row>
    <row r="29" spans="1:20" ht="12.75">
      <c r="A29" s="115" t="s">
        <v>278</v>
      </c>
      <c r="B29" s="11">
        <v>0</v>
      </c>
      <c r="C29" s="12">
        <v>0</v>
      </c>
      <c r="D29" s="11">
        <v>0</v>
      </c>
      <c r="E29" s="12">
        <v>0</v>
      </c>
      <c r="F29" s="11">
        <f t="shared" si="0"/>
        <v>0</v>
      </c>
      <c r="G29" s="13">
        <f t="shared" si="1"/>
        <v>0</v>
      </c>
      <c r="H29" s="13">
        <f t="shared" si="2"/>
        <v>0</v>
      </c>
      <c r="I29" s="11">
        <v>0</v>
      </c>
      <c r="J29" s="67">
        <v>0</v>
      </c>
      <c r="K29" s="12">
        <v>0</v>
      </c>
      <c r="L29" s="12">
        <v>0</v>
      </c>
      <c r="M29" s="11">
        <v>26</v>
      </c>
      <c r="N29" s="12">
        <v>0</v>
      </c>
      <c r="O29" s="11">
        <f t="shared" si="3"/>
        <v>26</v>
      </c>
      <c r="P29" s="13">
        <f t="shared" si="4"/>
        <v>0</v>
      </c>
      <c r="Q29" s="13">
        <f t="shared" si="5"/>
        <v>26</v>
      </c>
      <c r="R29" s="11">
        <f t="shared" si="6"/>
        <v>26</v>
      </c>
      <c r="S29" s="12">
        <f t="shared" si="7"/>
        <v>0</v>
      </c>
      <c r="T29" s="13">
        <f t="shared" si="7"/>
        <v>26</v>
      </c>
    </row>
    <row r="30" spans="1:20" ht="26.25">
      <c r="A30" s="280" t="s">
        <v>572</v>
      </c>
      <c r="B30" s="11">
        <v>0</v>
      </c>
      <c r="C30" s="12">
        <v>0</v>
      </c>
      <c r="D30" s="11">
        <v>0</v>
      </c>
      <c r="E30" s="12">
        <v>0</v>
      </c>
      <c r="F30" s="11">
        <f t="shared" si="0"/>
        <v>0</v>
      </c>
      <c r="G30" s="13">
        <f t="shared" si="1"/>
        <v>0</v>
      </c>
      <c r="H30" s="13">
        <f t="shared" si="2"/>
        <v>0</v>
      </c>
      <c r="I30" s="11">
        <v>0</v>
      </c>
      <c r="J30" s="67">
        <v>0</v>
      </c>
      <c r="K30" s="12">
        <v>0</v>
      </c>
      <c r="L30" s="12">
        <v>0</v>
      </c>
      <c r="M30" s="11">
        <v>3</v>
      </c>
      <c r="N30" s="12">
        <v>0</v>
      </c>
      <c r="O30" s="11">
        <f t="shared" si="3"/>
        <v>3</v>
      </c>
      <c r="P30" s="13">
        <f t="shared" si="4"/>
        <v>0</v>
      </c>
      <c r="Q30" s="13">
        <f t="shared" si="5"/>
        <v>3</v>
      </c>
      <c r="R30" s="11">
        <f t="shared" si="6"/>
        <v>3</v>
      </c>
      <c r="S30" s="12">
        <f t="shared" si="7"/>
        <v>0</v>
      </c>
      <c r="T30" s="13">
        <f t="shared" si="7"/>
        <v>3</v>
      </c>
    </row>
    <row r="31" spans="1:20" ht="12.75">
      <c r="A31" s="115" t="s">
        <v>279</v>
      </c>
      <c r="B31" s="11">
        <v>0</v>
      </c>
      <c r="C31" s="12">
        <v>0</v>
      </c>
      <c r="D31" s="11">
        <v>0</v>
      </c>
      <c r="E31" s="12">
        <v>0</v>
      </c>
      <c r="F31" s="11">
        <f t="shared" si="0"/>
        <v>0</v>
      </c>
      <c r="G31" s="13">
        <f t="shared" si="1"/>
        <v>0</v>
      </c>
      <c r="H31" s="13">
        <f t="shared" si="2"/>
        <v>0</v>
      </c>
      <c r="I31" s="11">
        <v>0</v>
      </c>
      <c r="J31" s="67">
        <v>0</v>
      </c>
      <c r="K31" s="12">
        <v>0</v>
      </c>
      <c r="L31" s="12">
        <v>0</v>
      </c>
      <c r="M31" s="11">
        <v>3</v>
      </c>
      <c r="N31" s="12">
        <v>4</v>
      </c>
      <c r="O31" s="11">
        <f t="shared" si="3"/>
        <v>3</v>
      </c>
      <c r="P31" s="13">
        <f t="shared" si="4"/>
        <v>4</v>
      </c>
      <c r="Q31" s="13">
        <f t="shared" si="5"/>
        <v>7</v>
      </c>
      <c r="R31" s="11">
        <f t="shared" si="6"/>
        <v>3</v>
      </c>
      <c r="S31" s="12">
        <f t="shared" si="7"/>
        <v>4</v>
      </c>
      <c r="T31" s="13">
        <f t="shared" si="7"/>
        <v>7</v>
      </c>
    </row>
    <row r="32" spans="1:20" ht="12.75">
      <c r="A32" s="115" t="s">
        <v>381</v>
      </c>
      <c r="B32" s="11">
        <v>0</v>
      </c>
      <c r="C32" s="12">
        <v>0</v>
      </c>
      <c r="D32" s="11">
        <v>0</v>
      </c>
      <c r="E32" s="12">
        <v>0</v>
      </c>
      <c r="F32" s="11">
        <f t="shared" si="0"/>
        <v>0</v>
      </c>
      <c r="G32" s="13">
        <f t="shared" si="1"/>
        <v>0</v>
      </c>
      <c r="H32" s="13">
        <f t="shared" si="2"/>
        <v>0</v>
      </c>
      <c r="I32" s="11">
        <v>0</v>
      </c>
      <c r="J32" s="67">
        <v>0</v>
      </c>
      <c r="K32" s="12">
        <v>0</v>
      </c>
      <c r="L32" s="12">
        <v>0</v>
      </c>
      <c r="M32" s="11">
        <v>6</v>
      </c>
      <c r="N32" s="12">
        <v>3</v>
      </c>
      <c r="O32" s="11">
        <f t="shared" si="3"/>
        <v>6</v>
      </c>
      <c r="P32" s="13">
        <f t="shared" si="4"/>
        <v>3</v>
      </c>
      <c r="Q32" s="13">
        <f t="shared" si="5"/>
        <v>9</v>
      </c>
      <c r="R32" s="11">
        <f t="shared" si="6"/>
        <v>6</v>
      </c>
      <c r="S32" s="12">
        <f t="shared" si="7"/>
        <v>3</v>
      </c>
      <c r="T32" s="13">
        <f t="shared" si="7"/>
        <v>9</v>
      </c>
    </row>
    <row r="33" spans="1:20" ht="12.75">
      <c r="A33" s="115" t="s">
        <v>281</v>
      </c>
      <c r="B33" s="11">
        <v>2</v>
      </c>
      <c r="C33" s="12">
        <v>2</v>
      </c>
      <c r="D33" s="11">
        <v>2</v>
      </c>
      <c r="E33" s="12">
        <v>2</v>
      </c>
      <c r="F33" s="11">
        <f t="shared" si="0"/>
        <v>4</v>
      </c>
      <c r="G33" s="13">
        <f t="shared" si="1"/>
        <v>4</v>
      </c>
      <c r="H33" s="13">
        <f t="shared" si="2"/>
        <v>8</v>
      </c>
      <c r="I33" s="11">
        <v>3</v>
      </c>
      <c r="J33" s="67">
        <v>5</v>
      </c>
      <c r="K33" s="12">
        <v>5</v>
      </c>
      <c r="L33" s="12">
        <v>1</v>
      </c>
      <c r="M33" s="11">
        <v>0</v>
      </c>
      <c r="N33" s="12">
        <v>0</v>
      </c>
      <c r="O33" s="11">
        <f t="shared" si="3"/>
        <v>8</v>
      </c>
      <c r="P33" s="13">
        <f t="shared" si="4"/>
        <v>6</v>
      </c>
      <c r="Q33" s="13">
        <f t="shared" si="5"/>
        <v>14</v>
      </c>
      <c r="R33" s="11">
        <f t="shared" si="6"/>
        <v>12</v>
      </c>
      <c r="S33" s="12">
        <f t="shared" si="7"/>
        <v>10</v>
      </c>
      <c r="T33" s="13">
        <f t="shared" si="7"/>
        <v>22</v>
      </c>
    </row>
    <row r="34" spans="1:20" ht="12.75">
      <c r="A34" s="192" t="s">
        <v>282</v>
      </c>
      <c r="B34" s="11">
        <v>0</v>
      </c>
      <c r="C34" s="12">
        <v>0</v>
      </c>
      <c r="D34" s="11">
        <v>0</v>
      </c>
      <c r="E34" s="12">
        <v>0</v>
      </c>
      <c r="F34" s="11">
        <f t="shared" si="0"/>
        <v>0</v>
      </c>
      <c r="G34" s="13">
        <f t="shared" si="1"/>
        <v>0</v>
      </c>
      <c r="H34" s="13">
        <f t="shared" si="2"/>
        <v>0</v>
      </c>
      <c r="I34" s="11">
        <v>0</v>
      </c>
      <c r="J34" s="67">
        <v>0</v>
      </c>
      <c r="K34" s="12">
        <v>0</v>
      </c>
      <c r="L34" s="12">
        <v>0</v>
      </c>
      <c r="M34" s="11">
        <v>20</v>
      </c>
      <c r="N34" s="12">
        <v>2</v>
      </c>
      <c r="O34" s="11">
        <f t="shared" si="3"/>
        <v>20</v>
      </c>
      <c r="P34" s="13">
        <f t="shared" si="4"/>
        <v>2</v>
      </c>
      <c r="Q34" s="13">
        <f t="shared" si="5"/>
        <v>22</v>
      </c>
      <c r="R34" s="11">
        <f t="shared" si="6"/>
        <v>20</v>
      </c>
      <c r="S34" s="12">
        <f t="shared" si="7"/>
        <v>2</v>
      </c>
      <c r="T34" s="13">
        <f t="shared" si="7"/>
        <v>22</v>
      </c>
    </row>
    <row r="35" spans="1:20" ht="12.75">
      <c r="A35" s="192" t="s">
        <v>285</v>
      </c>
      <c r="B35" s="11">
        <v>0</v>
      </c>
      <c r="C35" s="12">
        <v>0</v>
      </c>
      <c r="D35" s="11">
        <v>0</v>
      </c>
      <c r="E35" s="12">
        <v>0</v>
      </c>
      <c r="F35" s="11">
        <f t="shared" si="0"/>
        <v>0</v>
      </c>
      <c r="G35" s="13">
        <f t="shared" si="1"/>
        <v>0</v>
      </c>
      <c r="H35" s="13">
        <f t="shared" si="2"/>
        <v>0</v>
      </c>
      <c r="I35" s="11">
        <v>0</v>
      </c>
      <c r="J35" s="67">
        <v>0</v>
      </c>
      <c r="K35" s="12">
        <v>0</v>
      </c>
      <c r="L35" s="12">
        <v>0</v>
      </c>
      <c r="M35" s="11">
        <v>5</v>
      </c>
      <c r="N35" s="12">
        <v>30</v>
      </c>
      <c r="O35" s="11">
        <f t="shared" si="3"/>
        <v>5</v>
      </c>
      <c r="P35" s="13">
        <f t="shared" si="4"/>
        <v>30</v>
      </c>
      <c r="Q35" s="13">
        <f t="shared" si="5"/>
        <v>35</v>
      </c>
      <c r="R35" s="11">
        <f t="shared" si="6"/>
        <v>5</v>
      </c>
      <c r="S35" s="12">
        <f t="shared" si="7"/>
        <v>30</v>
      </c>
      <c r="T35" s="13">
        <f t="shared" si="7"/>
        <v>35</v>
      </c>
    </row>
    <row r="36" spans="1:20" ht="12.75">
      <c r="A36" s="115" t="s">
        <v>286</v>
      </c>
      <c r="B36" s="11">
        <v>14</v>
      </c>
      <c r="C36" s="12">
        <v>65</v>
      </c>
      <c r="D36" s="11">
        <v>18</v>
      </c>
      <c r="E36" s="12">
        <v>52</v>
      </c>
      <c r="F36" s="11">
        <f t="shared" si="0"/>
        <v>32</v>
      </c>
      <c r="G36" s="13">
        <f t="shared" si="1"/>
        <v>117</v>
      </c>
      <c r="H36" s="13">
        <f t="shared" si="2"/>
        <v>149</v>
      </c>
      <c r="I36" s="11">
        <v>9</v>
      </c>
      <c r="J36" s="67">
        <v>39</v>
      </c>
      <c r="K36" s="12">
        <v>6</v>
      </c>
      <c r="L36" s="12">
        <v>36</v>
      </c>
      <c r="M36" s="11">
        <v>0</v>
      </c>
      <c r="N36" s="12">
        <v>0</v>
      </c>
      <c r="O36" s="11">
        <f t="shared" si="3"/>
        <v>15</v>
      </c>
      <c r="P36" s="13">
        <f t="shared" si="4"/>
        <v>75</v>
      </c>
      <c r="Q36" s="13">
        <f t="shared" si="5"/>
        <v>90</v>
      </c>
      <c r="R36" s="11">
        <f t="shared" si="6"/>
        <v>47</v>
      </c>
      <c r="S36" s="12">
        <f t="shared" si="7"/>
        <v>192</v>
      </c>
      <c r="T36" s="13">
        <f t="shared" si="7"/>
        <v>239</v>
      </c>
    </row>
    <row r="37" spans="1:20" ht="12.75">
      <c r="A37" s="192" t="s">
        <v>12</v>
      </c>
      <c r="B37" s="11">
        <v>79</v>
      </c>
      <c r="C37" s="12">
        <v>4</v>
      </c>
      <c r="D37" s="11">
        <v>84</v>
      </c>
      <c r="E37" s="12">
        <v>3</v>
      </c>
      <c r="F37" s="11">
        <f t="shared" si="0"/>
        <v>163</v>
      </c>
      <c r="G37" s="13">
        <f t="shared" si="1"/>
        <v>7</v>
      </c>
      <c r="H37" s="13">
        <f t="shared" si="2"/>
        <v>170</v>
      </c>
      <c r="I37" s="11">
        <v>0</v>
      </c>
      <c r="J37" s="67">
        <v>0</v>
      </c>
      <c r="K37" s="12">
        <v>0</v>
      </c>
      <c r="L37" s="12">
        <v>0</v>
      </c>
      <c r="M37" s="11">
        <v>0</v>
      </c>
      <c r="N37" s="12">
        <v>0</v>
      </c>
      <c r="O37" s="11">
        <f t="shared" si="3"/>
        <v>0</v>
      </c>
      <c r="P37" s="13">
        <f t="shared" si="4"/>
        <v>0</v>
      </c>
      <c r="Q37" s="13">
        <f t="shared" si="5"/>
        <v>0</v>
      </c>
      <c r="R37" s="11">
        <f t="shared" si="6"/>
        <v>163</v>
      </c>
      <c r="S37" s="12">
        <f t="shared" si="7"/>
        <v>7</v>
      </c>
      <c r="T37" s="13">
        <f t="shared" si="7"/>
        <v>170</v>
      </c>
    </row>
    <row r="38" spans="1:20" ht="12.75">
      <c r="A38" s="192" t="s">
        <v>288</v>
      </c>
      <c r="B38" s="11">
        <v>0</v>
      </c>
      <c r="C38" s="12">
        <v>0</v>
      </c>
      <c r="D38" s="11">
        <v>0</v>
      </c>
      <c r="E38" s="12">
        <v>0</v>
      </c>
      <c r="F38" s="11">
        <f t="shared" si="0"/>
        <v>0</v>
      </c>
      <c r="G38" s="13">
        <f t="shared" si="1"/>
        <v>0</v>
      </c>
      <c r="H38" s="13">
        <f t="shared" si="2"/>
        <v>0</v>
      </c>
      <c r="I38" s="11">
        <v>55</v>
      </c>
      <c r="J38" s="67">
        <v>1</v>
      </c>
      <c r="K38" s="12">
        <v>61</v>
      </c>
      <c r="L38" s="12">
        <v>0</v>
      </c>
      <c r="M38" s="11">
        <v>0</v>
      </c>
      <c r="N38" s="12">
        <v>0</v>
      </c>
      <c r="O38" s="11">
        <f t="shared" si="3"/>
        <v>116</v>
      </c>
      <c r="P38" s="13">
        <f t="shared" si="4"/>
        <v>1</v>
      </c>
      <c r="Q38" s="13">
        <f t="shared" si="5"/>
        <v>117</v>
      </c>
      <c r="R38" s="11">
        <f t="shared" si="6"/>
        <v>116</v>
      </c>
      <c r="S38" s="12">
        <f t="shared" si="7"/>
        <v>1</v>
      </c>
      <c r="T38" s="13">
        <f t="shared" si="7"/>
        <v>117</v>
      </c>
    </row>
    <row r="39" spans="1:20" ht="12.75">
      <c r="A39" s="115" t="s">
        <v>290</v>
      </c>
      <c r="B39" s="11">
        <v>0</v>
      </c>
      <c r="C39" s="12">
        <v>0</v>
      </c>
      <c r="D39" s="11">
        <v>0</v>
      </c>
      <c r="E39" s="12">
        <v>0</v>
      </c>
      <c r="F39" s="11">
        <f t="shared" si="0"/>
        <v>0</v>
      </c>
      <c r="G39" s="13">
        <f t="shared" si="1"/>
        <v>0</v>
      </c>
      <c r="H39" s="13">
        <f t="shared" si="2"/>
        <v>0</v>
      </c>
      <c r="I39" s="11">
        <v>0</v>
      </c>
      <c r="J39" s="67">
        <v>0</v>
      </c>
      <c r="K39" s="12">
        <v>0</v>
      </c>
      <c r="L39" s="12">
        <v>0</v>
      </c>
      <c r="M39" s="11">
        <v>18</v>
      </c>
      <c r="N39" s="12">
        <v>0</v>
      </c>
      <c r="O39" s="11">
        <f t="shared" si="3"/>
        <v>18</v>
      </c>
      <c r="P39" s="13">
        <f t="shared" si="4"/>
        <v>0</v>
      </c>
      <c r="Q39" s="13">
        <f t="shared" si="5"/>
        <v>18</v>
      </c>
      <c r="R39" s="11">
        <f t="shared" si="6"/>
        <v>18</v>
      </c>
      <c r="S39" s="12">
        <f t="shared" si="7"/>
        <v>0</v>
      </c>
      <c r="T39" s="13">
        <f t="shared" si="7"/>
        <v>18</v>
      </c>
    </row>
    <row r="40" spans="1:20" ht="12.75">
      <c r="A40" s="115" t="s">
        <v>291</v>
      </c>
      <c r="B40" s="11">
        <v>0</v>
      </c>
      <c r="C40" s="12">
        <v>0</v>
      </c>
      <c r="D40" s="11">
        <v>0</v>
      </c>
      <c r="E40" s="12">
        <v>0</v>
      </c>
      <c r="F40" s="11">
        <f t="shared" si="0"/>
        <v>0</v>
      </c>
      <c r="G40" s="13">
        <f t="shared" si="1"/>
        <v>0</v>
      </c>
      <c r="H40" s="13">
        <f t="shared" si="2"/>
        <v>0</v>
      </c>
      <c r="I40" s="11">
        <v>0</v>
      </c>
      <c r="J40" s="67">
        <v>0</v>
      </c>
      <c r="K40" s="12">
        <v>0</v>
      </c>
      <c r="L40" s="12">
        <v>0</v>
      </c>
      <c r="M40" s="11">
        <v>54</v>
      </c>
      <c r="N40" s="12">
        <v>0</v>
      </c>
      <c r="O40" s="11">
        <f t="shared" si="3"/>
        <v>54</v>
      </c>
      <c r="P40" s="13">
        <f t="shared" si="4"/>
        <v>0</v>
      </c>
      <c r="Q40" s="13">
        <f t="shared" si="5"/>
        <v>54</v>
      </c>
      <c r="R40" s="11">
        <f t="shared" si="6"/>
        <v>54</v>
      </c>
      <c r="S40" s="12">
        <f t="shared" si="7"/>
        <v>0</v>
      </c>
      <c r="T40" s="13">
        <f t="shared" si="7"/>
        <v>54</v>
      </c>
    </row>
    <row r="41" spans="1:20" ht="12.75">
      <c r="A41" s="115" t="s">
        <v>292</v>
      </c>
      <c r="B41" s="11">
        <v>0</v>
      </c>
      <c r="C41" s="12">
        <v>0</v>
      </c>
      <c r="D41" s="11">
        <v>0</v>
      </c>
      <c r="E41" s="12">
        <v>0</v>
      </c>
      <c r="F41" s="11">
        <f t="shared" si="0"/>
        <v>0</v>
      </c>
      <c r="G41" s="13">
        <f t="shared" si="1"/>
        <v>0</v>
      </c>
      <c r="H41" s="13">
        <f t="shared" si="2"/>
        <v>0</v>
      </c>
      <c r="I41" s="11">
        <v>0</v>
      </c>
      <c r="J41" s="67">
        <v>0</v>
      </c>
      <c r="K41" s="12">
        <v>0</v>
      </c>
      <c r="L41" s="12">
        <v>0</v>
      </c>
      <c r="M41" s="11">
        <v>22</v>
      </c>
      <c r="N41" s="12">
        <v>0</v>
      </c>
      <c r="O41" s="11">
        <f t="shared" si="3"/>
        <v>22</v>
      </c>
      <c r="P41" s="13">
        <f t="shared" si="4"/>
        <v>0</v>
      </c>
      <c r="Q41" s="13">
        <f t="shared" si="5"/>
        <v>22</v>
      </c>
      <c r="R41" s="11">
        <f t="shared" si="6"/>
        <v>22</v>
      </c>
      <c r="S41" s="12">
        <f t="shared" si="7"/>
        <v>0</v>
      </c>
      <c r="T41" s="13">
        <f t="shared" si="7"/>
        <v>22</v>
      </c>
    </row>
    <row r="42" spans="1:20" ht="12.75">
      <c r="A42" s="115" t="s">
        <v>447</v>
      </c>
      <c r="B42" s="11">
        <v>0</v>
      </c>
      <c r="C42" s="12">
        <v>0</v>
      </c>
      <c r="D42" s="11">
        <v>0</v>
      </c>
      <c r="E42" s="12">
        <v>0</v>
      </c>
      <c r="F42" s="11">
        <f t="shared" si="0"/>
        <v>0</v>
      </c>
      <c r="G42" s="13">
        <f t="shared" si="1"/>
        <v>0</v>
      </c>
      <c r="H42" s="13">
        <f t="shared" si="2"/>
        <v>0</v>
      </c>
      <c r="I42" s="11">
        <v>0</v>
      </c>
      <c r="J42" s="67">
        <v>0</v>
      </c>
      <c r="K42" s="12">
        <v>0</v>
      </c>
      <c r="L42" s="12">
        <v>0</v>
      </c>
      <c r="M42" s="11">
        <v>4</v>
      </c>
      <c r="N42" s="12">
        <v>0</v>
      </c>
      <c r="O42" s="11">
        <f t="shared" si="3"/>
        <v>4</v>
      </c>
      <c r="P42" s="13">
        <f t="shared" si="4"/>
        <v>0</v>
      </c>
      <c r="Q42" s="13">
        <f t="shared" si="5"/>
        <v>4</v>
      </c>
      <c r="R42" s="11">
        <f t="shared" si="6"/>
        <v>4</v>
      </c>
      <c r="S42" s="12">
        <f t="shared" si="7"/>
        <v>0</v>
      </c>
      <c r="T42" s="13">
        <f t="shared" si="7"/>
        <v>4</v>
      </c>
    </row>
    <row r="43" spans="1:20" ht="12.75">
      <c r="A43" s="115" t="s">
        <v>295</v>
      </c>
      <c r="B43" s="11">
        <v>0</v>
      </c>
      <c r="C43" s="12">
        <v>0</v>
      </c>
      <c r="D43" s="11">
        <v>0</v>
      </c>
      <c r="E43" s="12">
        <v>0</v>
      </c>
      <c r="F43" s="11">
        <f t="shared" si="0"/>
        <v>0</v>
      </c>
      <c r="G43" s="13">
        <f t="shared" si="1"/>
        <v>0</v>
      </c>
      <c r="H43" s="13">
        <f t="shared" si="2"/>
        <v>0</v>
      </c>
      <c r="I43" s="11">
        <v>0</v>
      </c>
      <c r="J43" s="67">
        <v>0</v>
      </c>
      <c r="K43" s="12">
        <v>0</v>
      </c>
      <c r="L43" s="12">
        <v>0</v>
      </c>
      <c r="M43" s="11">
        <v>3</v>
      </c>
      <c r="N43" s="12">
        <v>2</v>
      </c>
      <c r="O43" s="11">
        <f t="shared" si="3"/>
        <v>3</v>
      </c>
      <c r="P43" s="13">
        <f t="shared" si="4"/>
        <v>2</v>
      </c>
      <c r="Q43" s="13">
        <f t="shared" si="5"/>
        <v>5</v>
      </c>
      <c r="R43" s="11">
        <f t="shared" si="6"/>
        <v>3</v>
      </c>
      <c r="S43" s="12">
        <f t="shared" si="7"/>
        <v>2</v>
      </c>
      <c r="T43" s="13">
        <f t="shared" si="7"/>
        <v>5</v>
      </c>
    </row>
    <row r="44" spans="1:20" ht="12.75">
      <c r="A44" s="115" t="s">
        <v>296</v>
      </c>
      <c r="B44" s="11">
        <v>74</v>
      </c>
      <c r="C44" s="12">
        <v>62</v>
      </c>
      <c r="D44" s="11">
        <v>78</v>
      </c>
      <c r="E44" s="12">
        <v>57</v>
      </c>
      <c r="F44" s="11">
        <f t="shared" si="0"/>
        <v>152</v>
      </c>
      <c r="G44" s="13">
        <f t="shared" si="1"/>
        <v>119</v>
      </c>
      <c r="H44" s="13">
        <f t="shared" si="2"/>
        <v>271</v>
      </c>
      <c r="I44" s="11">
        <v>59</v>
      </c>
      <c r="J44" s="67">
        <v>47</v>
      </c>
      <c r="K44" s="12">
        <v>30</v>
      </c>
      <c r="L44" s="12">
        <v>40</v>
      </c>
      <c r="M44" s="11">
        <v>0</v>
      </c>
      <c r="N44" s="12">
        <v>0</v>
      </c>
      <c r="O44" s="11">
        <f t="shared" si="3"/>
        <v>89</v>
      </c>
      <c r="P44" s="13">
        <f t="shared" si="4"/>
        <v>87</v>
      </c>
      <c r="Q44" s="13">
        <f t="shared" si="5"/>
        <v>176</v>
      </c>
      <c r="R44" s="11">
        <f t="shared" si="6"/>
        <v>241</v>
      </c>
      <c r="S44" s="12">
        <f t="shared" si="7"/>
        <v>206</v>
      </c>
      <c r="T44" s="13">
        <f t="shared" si="7"/>
        <v>447</v>
      </c>
    </row>
    <row r="45" spans="1:20" ht="12.75">
      <c r="A45" s="115" t="s">
        <v>297</v>
      </c>
      <c r="B45" s="11">
        <v>0</v>
      </c>
      <c r="C45" s="12">
        <v>0</v>
      </c>
      <c r="D45" s="11">
        <v>0</v>
      </c>
      <c r="E45" s="12">
        <v>0</v>
      </c>
      <c r="F45" s="11">
        <f aca="true" t="shared" si="17" ref="F45:F82">SUM(B45,D45)</f>
        <v>0</v>
      </c>
      <c r="G45" s="13">
        <f aca="true" t="shared" si="18" ref="G45:G82">SUM(C45,E45)</f>
        <v>0</v>
      </c>
      <c r="H45" s="13">
        <f aca="true" t="shared" si="19" ref="H45:H76">SUM(F45:G45)</f>
        <v>0</v>
      </c>
      <c r="I45" s="11">
        <v>0</v>
      </c>
      <c r="J45" s="67">
        <v>0</v>
      </c>
      <c r="K45" s="12">
        <v>0</v>
      </c>
      <c r="L45" s="12">
        <v>0</v>
      </c>
      <c r="M45" s="11">
        <v>24</v>
      </c>
      <c r="N45" s="12">
        <v>36</v>
      </c>
      <c r="O45" s="11">
        <f aca="true" t="shared" si="20" ref="O45:O80">SUM(M45,K45,I45)</f>
        <v>24</v>
      </c>
      <c r="P45" s="13">
        <f aca="true" t="shared" si="21" ref="P45:P80">SUM(N45,L45,J45)</f>
        <v>36</v>
      </c>
      <c r="Q45" s="13">
        <f aca="true" t="shared" si="22" ref="Q45:Q76">SUM(O45:P45)</f>
        <v>60</v>
      </c>
      <c r="R45" s="11">
        <f aca="true" t="shared" si="23" ref="R45:R80">SUM(O45,F45)</f>
        <v>24</v>
      </c>
      <c r="S45" s="12">
        <f t="shared" si="7"/>
        <v>36</v>
      </c>
      <c r="T45" s="13">
        <f t="shared" si="7"/>
        <v>60</v>
      </c>
    </row>
    <row r="46" spans="1:20" ht="12.75">
      <c r="A46" s="115" t="s">
        <v>427</v>
      </c>
      <c r="B46" s="11">
        <v>0</v>
      </c>
      <c r="C46" s="12">
        <v>0</v>
      </c>
      <c r="D46" s="11">
        <v>0</v>
      </c>
      <c r="E46" s="12">
        <v>0</v>
      </c>
      <c r="F46" s="11">
        <f t="shared" si="17"/>
        <v>0</v>
      </c>
      <c r="G46" s="13">
        <f t="shared" si="18"/>
        <v>0</v>
      </c>
      <c r="H46" s="13">
        <f t="shared" si="19"/>
        <v>0</v>
      </c>
      <c r="I46" s="11">
        <v>0</v>
      </c>
      <c r="J46" s="67">
        <v>0</v>
      </c>
      <c r="K46" s="12">
        <v>0</v>
      </c>
      <c r="L46" s="12">
        <v>0</v>
      </c>
      <c r="M46" s="11">
        <v>0</v>
      </c>
      <c r="N46" s="12">
        <v>2</v>
      </c>
      <c r="O46" s="11">
        <f t="shared" si="20"/>
        <v>0</v>
      </c>
      <c r="P46" s="13">
        <f t="shared" si="21"/>
        <v>2</v>
      </c>
      <c r="Q46" s="13">
        <f t="shared" si="22"/>
        <v>2</v>
      </c>
      <c r="R46" s="11">
        <f t="shared" si="23"/>
        <v>0</v>
      </c>
      <c r="S46" s="12">
        <f t="shared" si="7"/>
        <v>2</v>
      </c>
      <c r="T46" s="13">
        <f t="shared" si="7"/>
        <v>2</v>
      </c>
    </row>
    <row r="47" spans="1:20" ht="12.75">
      <c r="A47" s="115" t="s">
        <v>298</v>
      </c>
      <c r="B47" s="11">
        <v>0</v>
      </c>
      <c r="C47" s="12">
        <v>0</v>
      </c>
      <c r="D47" s="11">
        <v>0</v>
      </c>
      <c r="E47" s="12">
        <v>0</v>
      </c>
      <c r="F47" s="11">
        <f t="shared" si="17"/>
        <v>0</v>
      </c>
      <c r="G47" s="13">
        <f t="shared" si="18"/>
        <v>0</v>
      </c>
      <c r="H47" s="13">
        <f t="shared" si="19"/>
        <v>0</v>
      </c>
      <c r="I47" s="11">
        <v>0</v>
      </c>
      <c r="J47" s="67">
        <v>0</v>
      </c>
      <c r="K47" s="12">
        <v>0</v>
      </c>
      <c r="L47" s="12">
        <v>0</v>
      </c>
      <c r="M47" s="11">
        <v>0</v>
      </c>
      <c r="N47" s="12">
        <v>22</v>
      </c>
      <c r="O47" s="11">
        <f t="shared" si="20"/>
        <v>0</v>
      </c>
      <c r="P47" s="13">
        <f t="shared" si="21"/>
        <v>22</v>
      </c>
      <c r="Q47" s="13">
        <f t="shared" si="22"/>
        <v>22</v>
      </c>
      <c r="R47" s="11">
        <f t="shared" si="23"/>
        <v>0</v>
      </c>
      <c r="S47" s="12">
        <f t="shared" si="7"/>
        <v>22</v>
      </c>
      <c r="T47" s="13">
        <f t="shared" si="7"/>
        <v>22</v>
      </c>
    </row>
    <row r="48" spans="1:20" ht="12.75">
      <c r="A48" s="115" t="s">
        <v>449</v>
      </c>
      <c r="B48" s="11">
        <v>0</v>
      </c>
      <c r="C48" s="12">
        <v>0</v>
      </c>
      <c r="D48" s="11">
        <v>0</v>
      </c>
      <c r="E48" s="12">
        <v>0</v>
      </c>
      <c r="F48" s="11">
        <f t="shared" si="17"/>
        <v>0</v>
      </c>
      <c r="G48" s="13">
        <f t="shared" si="18"/>
        <v>0</v>
      </c>
      <c r="H48" s="13">
        <f t="shared" si="19"/>
        <v>0</v>
      </c>
      <c r="I48" s="11">
        <v>0</v>
      </c>
      <c r="J48" s="67">
        <v>0</v>
      </c>
      <c r="K48" s="12">
        <v>2</v>
      </c>
      <c r="L48" s="12">
        <v>0</v>
      </c>
      <c r="M48" s="11">
        <v>0</v>
      </c>
      <c r="N48" s="12">
        <v>0</v>
      </c>
      <c r="O48" s="11">
        <f t="shared" si="20"/>
        <v>2</v>
      </c>
      <c r="P48" s="13">
        <f t="shared" si="21"/>
        <v>0</v>
      </c>
      <c r="Q48" s="13">
        <f t="shared" si="22"/>
        <v>2</v>
      </c>
      <c r="R48" s="11">
        <f t="shared" si="23"/>
        <v>2</v>
      </c>
      <c r="S48" s="12">
        <f t="shared" si="7"/>
        <v>0</v>
      </c>
      <c r="T48" s="13">
        <f t="shared" si="7"/>
        <v>2</v>
      </c>
    </row>
    <row r="49" spans="1:20" ht="12.75">
      <c r="A49" s="115" t="s">
        <v>302</v>
      </c>
      <c r="B49" s="11">
        <v>0</v>
      </c>
      <c r="C49" s="12">
        <v>0</v>
      </c>
      <c r="D49" s="11">
        <v>0</v>
      </c>
      <c r="E49" s="12">
        <v>0</v>
      </c>
      <c r="F49" s="11">
        <f t="shared" si="17"/>
        <v>0</v>
      </c>
      <c r="G49" s="13">
        <f t="shared" si="18"/>
        <v>0</v>
      </c>
      <c r="H49" s="13">
        <f t="shared" si="19"/>
        <v>0</v>
      </c>
      <c r="I49" s="11">
        <v>2</v>
      </c>
      <c r="J49" s="67">
        <v>4</v>
      </c>
      <c r="K49" s="12">
        <v>8</v>
      </c>
      <c r="L49" s="12">
        <v>2</v>
      </c>
      <c r="M49" s="11">
        <v>0</v>
      </c>
      <c r="N49" s="12">
        <v>0</v>
      </c>
      <c r="O49" s="11">
        <f t="shared" si="20"/>
        <v>10</v>
      </c>
      <c r="P49" s="13">
        <f t="shared" si="21"/>
        <v>6</v>
      </c>
      <c r="Q49" s="13">
        <f t="shared" si="22"/>
        <v>16</v>
      </c>
      <c r="R49" s="11">
        <f t="shared" si="23"/>
        <v>10</v>
      </c>
      <c r="S49" s="12">
        <f t="shared" si="7"/>
        <v>6</v>
      </c>
      <c r="T49" s="13">
        <f t="shared" si="7"/>
        <v>16</v>
      </c>
    </row>
    <row r="50" spans="1:20" ht="12.75">
      <c r="A50" s="115" t="s">
        <v>303</v>
      </c>
      <c r="B50" s="11">
        <v>0</v>
      </c>
      <c r="C50" s="12">
        <v>0</v>
      </c>
      <c r="D50" s="11">
        <v>0</v>
      </c>
      <c r="E50" s="12">
        <v>0</v>
      </c>
      <c r="F50" s="11">
        <f t="shared" si="17"/>
        <v>0</v>
      </c>
      <c r="G50" s="13">
        <f t="shared" si="18"/>
        <v>0</v>
      </c>
      <c r="H50" s="13">
        <f t="shared" si="19"/>
        <v>0</v>
      </c>
      <c r="I50" s="11">
        <v>58</v>
      </c>
      <c r="J50" s="67">
        <v>0</v>
      </c>
      <c r="K50" s="12">
        <v>47</v>
      </c>
      <c r="L50" s="12">
        <v>1</v>
      </c>
      <c r="M50" s="11">
        <v>0</v>
      </c>
      <c r="N50" s="12">
        <v>0</v>
      </c>
      <c r="O50" s="11">
        <f t="shared" si="20"/>
        <v>105</v>
      </c>
      <c r="P50" s="13">
        <f t="shared" si="21"/>
        <v>1</v>
      </c>
      <c r="Q50" s="13">
        <f t="shared" si="22"/>
        <v>106</v>
      </c>
      <c r="R50" s="11">
        <f t="shared" si="23"/>
        <v>105</v>
      </c>
      <c r="S50" s="12">
        <f t="shared" si="7"/>
        <v>1</v>
      </c>
      <c r="T50" s="13">
        <f t="shared" si="7"/>
        <v>106</v>
      </c>
    </row>
    <row r="51" spans="1:20" ht="12.75">
      <c r="A51" s="115" t="s">
        <v>304</v>
      </c>
      <c r="B51" s="11">
        <v>0</v>
      </c>
      <c r="C51" s="12">
        <v>0</v>
      </c>
      <c r="D51" s="11">
        <v>0</v>
      </c>
      <c r="E51" s="12">
        <v>0</v>
      </c>
      <c r="F51" s="11">
        <f t="shared" si="17"/>
        <v>0</v>
      </c>
      <c r="G51" s="13">
        <f t="shared" si="18"/>
        <v>0</v>
      </c>
      <c r="H51" s="13">
        <f t="shared" si="19"/>
        <v>0</v>
      </c>
      <c r="I51" s="11">
        <v>0</v>
      </c>
      <c r="J51" s="67">
        <v>0</v>
      </c>
      <c r="K51" s="12">
        <v>0</v>
      </c>
      <c r="L51" s="12">
        <v>0</v>
      </c>
      <c r="M51" s="11">
        <v>3</v>
      </c>
      <c r="N51" s="12">
        <v>1</v>
      </c>
      <c r="O51" s="11">
        <f t="shared" si="20"/>
        <v>3</v>
      </c>
      <c r="P51" s="13">
        <f t="shared" si="21"/>
        <v>1</v>
      </c>
      <c r="Q51" s="13">
        <f t="shared" si="22"/>
        <v>4</v>
      </c>
      <c r="R51" s="11">
        <f t="shared" si="23"/>
        <v>3</v>
      </c>
      <c r="S51" s="12">
        <f t="shared" si="7"/>
        <v>1</v>
      </c>
      <c r="T51" s="13">
        <f t="shared" si="7"/>
        <v>4</v>
      </c>
    </row>
    <row r="52" spans="1:20" ht="12.75">
      <c r="A52" s="115" t="s">
        <v>450</v>
      </c>
      <c r="B52" s="11">
        <v>0</v>
      </c>
      <c r="C52" s="12">
        <v>0</v>
      </c>
      <c r="D52" s="11">
        <v>0</v>
      </c>
      <c r="E52" s="12">
        <v>0</v>
      </c>
      <c r="F52" s="11">
        <f t="shared" si="17"/>
        <v>0</v>
      </c>
      <c r="G52" s="13">
        <f t="shared" si="18"/>
        <v>0</v>
      </c>
      <c r="H52" s="13">
        <f t="shared" si="19"/>
        <v>0</v>
      </c>
      <c r="I52" s="11">
        <v>1</v>
      </c>
      <c r="J52" s="67">
        <v>0</v>
      </c>
      <c r="K52" s="12">
        <v>0</v>
      </c>
      <c r="L52" s="12">
        <v>0</v>
      </c>
      <c r="M52" s="11">
        <v>0</v>
      </c>
      <c r="N52" s="12">
        <v>0</v>
      </c>
      <c r="O52" s="11">
        <f t="shared" si="20"/>
        <v>1</v>
      </c>
      <c r="P52" s="13">
        <f t="shared" si="21"/>
        <v>0</v>
      </c>
      <c r="Q52" s="13">
        <f t="shared" si="22"/>
        <v>1</v>
      </c>
      <c r="R52" s="11">
        <f t="shared" si="23"/>
        <v>1</v>
      </c>
      <c r="S52" s="12">
        <f t="shared" si="7"/>
        <v>0</v>
      </c>
      <c r="T52" s="13">
        <f t="shared" si="7"/>
        <v>1</v>
      </c>
    </row>
    <row r="53" spans="1:20" ht="12.75">
      <c r="A53" s="115" t="s">
        <v>309</v>
      </c>
      <c r="B53" s="11">
        <v>0</v>
      </c>
      <c r="C53" s="12">
        <v>0</v>
      </c>
      <c r="D53" s="11">
        <v>0</v>
      </c>
      <c r="E53" s="12">
        <v>0</v>
      </c>
      <c r="F53" s="11">
        <f t="shared" si="17"/>
        <v>0</v>
      </c>
      <c r="G53" s="13">
        <f t="shared" si="18"/>
        <v>0</v>
      </c>
      <c r="H53" s="13">
        <f t="shared" si="19"/>
        <v>0</v>
      </c>
      <c r="I53" s="11">
        <v>0</v>
      </c>
      <c r="J53" s="67">
        <v>0</v>
      </c>
      <c r="K53" s="12">
        <v>0</v>
      </c>
      <c r="L53" s="12">
        <v>0</v>
      </c>
      <c r="M53" s="11">
        <v>2</v>
      </c>
      <c r="N53" s="12">
        <v>0</v>
      </c>
      <c r="O53" s="11">
        <f t="shared" si="20"/>
        <v>2</v>
      </c>
      <c r="P53" s="13">
        <f t="shared" si="21"/>
        <v>0</v>
      </c>
      <c r="Q53" s="13">
        <f t="shared" si="22"/>
        <v>2</v>
      </c>
      <c r="R53" s="11">
        <f t="shared" si="23"/>
        <v>2</v>
      </c>
      <c r="S53" s="12">
        <f t="shared" si="7"/>
        <v>0</v>
      </c>
      <c r="T53" s="13">
        <f t="shared" si="7"/>
        <v>2</v>
      </c>
    </row>
    <row r="54" spans="1:20" ht="12.75">
      <c r="A54" s="115" t="s">
        <v>314</v>
      </c>
      <c r="B54" s="11">
        <v>0</v>
      </c>
      <c r="C54" s="12">
        <v>0</v>
      </c>
      <c r="D54" s="11">
        <v>0</v>
      </c>
      <c r="E54" s="12">
        <v>0</v>
      </c>
      <c r="F54" s="11">
        <f t="shared" si="17"/>
        <v>0</v>
      </c>
      <c r="G54" s="13">
        <f t="shared" si="18"/>
        <v>0</v>
      </c>
      <c r="H54" s="13">
        <f t="shared" si="19"/>
        <v>0</v>
      </c>
      <c r="I54" s="11">
        <v>0</v>
      </c>
      <c r="J54" s="67">
        <v>0</v>
      </c>
      <c r="K54" s="12">
        <v>0</v>
      </c>
      <c r="L54" s="12">
        <v>0</v>
      </c>
      <c r="M54" s="11">
        <v>3</v>
      </c>
      <c r="N54" s="12">
        <v>11</v>
      </c>
      <c r="O54" s="11">
        <f t="shared" si="20"/>
        <v>3</v>
      </c>
      <c r="P54" s="13">
        <f t="shared" si="21"/>
        <v>11</v>
      </c>
      <c r="Q54" s="13">
        <f t="shared" si="22"/>
        <v>14</v>
      </c>
      <c r="R54" s="11">
        <f t="shared" si="23"/>
        <v>3</v>
      </c>
      <c r="S54" s="12">
        <f t="shared" si="7"/>
        <v>11</v>
      </c>
      <c r="T54" s="13">
        <f t="shared" si="7"/>
        <v>14</v>
      </c>
    </row>
    <row r="55" spans="1:20" ht="26.25">
      <c r="A55" s="280" t="s">
        <v>577</v>
      </c>
      <c r="B55" s="11">
        <v>0</v>
      </c>
      <c r="C55" s="12">
        <v>0</v>
      </c>
      <c r="D55" s="11">
        <v>0</v>
      </c>
      <c r="E55" s="12">
        <v>0</v>
      </c>
      <c r="F55" s="11">
        <f t="shared" si="17"/>
        <v>0</v>
      </c>
      <c r="G55" s="13">
        <f t="shared" si="18"/>
        <v>0</v>
      </c>
      <c r="H55" s="13">
        <f t="shared" si="19"/>
        <v>0</v>
      </c>
      <c r="I55" s="11">
        <v>0</v>
      </c>
      <c r="J55" s="67">
        <v>0</v>
      </c>
      <c r="K55" s="12">
        <v>0</v>
      </c>
      <c r="L55" s="12">
        <v>0</v>
      </c>
      <c r="M55" s="11">
        <v>1</v>
      </c>
      <c r="N55" s="12">
        <v>0</v>
      </c>
      <c r="O55" s="11">
        <f t="shared" si="20"/>
        <v>1</v>
      </c>
      <c r="P55" s="13">
        <f t="shared" si="21"/>
        <v>0</v>
      </c>
      <c r="Q55" s="13">
        <f t="shared" si="22"/>
        <v>1</v>
      </c>
      <c r="R55" s="11">
        <f t="shared" si="23"/>
        <v>1</v>
      </c>
      <c r="S55" s="12">
        <f t="shared" si="7"/>
        <v>0</v>
      </c>
      <c r="T55" s="13">
        <f t="shared" si="7"/>
        <v>1</v>
      </c>
    </row>
    <row r="56" spans="1:20" ht="12.75">
      <c r="A56" s="115" t="s">
        <v>429</v>
      </c>
      <c r="B56" s="11">
        <v>0</v>
      </c>
      <c r="C56" s="12">
        <v>0</v>
      </c>
      <c r="D56" s="11">
        <v>0</v>
      </c>
      <c r="E56" s="12">
        <v>0</v>
      </c>
      <c r="F56" s="11">
        <f t="shared" si="17"/>
        <v>0</v>
      </c>
      <c r="G56" s="13">
        <f t="shared" si="18"/>
        <v>0</v>
      </c>
      <c r="H56" s="13">
        <f t="shared" si="19"/>
        <v>0</v>
      </c>
      <c r="I56" s="11">
        <v>1</v>
      </c>
      <c r="J56" s="67">
        <v>0</v>
      </c>
      <c r="K56" s="12">
        <v>3</v>
      </c>
      <c r="L56" s="12">
        <v>0</v>
      </c>
      <c r="M56" s="11">
        <v>0</v>
      </c>
      <c r="N56" s="12">
        <v>0</v>
      </c>
      <c r="O56" s="11">
        <f t="shared" si="20"/>
        <v>4</v>
      </c>
      <c r="P56" s="13">
        <f t="shared" si="21"/>
        <v>0</v>
      </c>
      <c r="Q56" s="13">
        <f t="shared" si="22"/>
        <v>4</v>
      </c>
      <c r="R56" s="11">
        <f t="shared" si="23"/>
        <v>4</v>
      </c>
      <c r="S56" s="12">
        <f t="shared" si="7"/>
        <v>0</v>
      </c>
      <c r="T56" s="13">
        <f t="shared" si="7"/>
        <v>4</v>
      </c>
    </row>
    <row r="57" spans="1:20" ht="12.75">
      <c r="A57" s="115" t="s">
        <v>315</v>
      </c>
      <c r="B57" s="11">
        <v>0</v>
      </c>
      <c r="C57" s="12">
        <v>0</v>
      </c>
      <c r="D57" s="11">
        <v>0</v>
      </c>
      <c r="E57" s="12">
        <v>0</v>
      </c>
      <c r="F57" s="11">
        <f t="shared" si="17"/>
        <v>0</v>
      </c>
      <c r="G57" s="13">
        <f t="shared" si="18"/>
        <v>0</v>
      </c>
      <c r="H57" s="13">
        <f t="shared" si="19"/>
        <v>0</v>
      </c>
      <c r="I57" s="11">
        <v>22</v>
      </c>
      <c r="J57" s="67">
        <v>13</v>
      </c>
      <c r="K57" s="12">
        <v>5</v>
      </c>
      <c r="L57" s="12">
        <v>9</v>
      </c>
      <c r="M57" s="11">
        <v>0</v>
      </c>
      <c r="N57" s="12">
        <v>0</v>
      </c>
      <c r="O57" s="11">
        <f t="shared" si="20"/>
        <v>27</v>
      </c>
      <c r="P57" s="13">
        <f t="shared" si="21"/>
        <v>22</v>
      </c>
      <c r="Q57" s="13">
        <f t="shared" si="22"/>
        <v>49</v>
      </c>
      <c r="R57" s="11">
        <f t="shared" si="23"/>
        <v>27</v>
      </c>
      <c r="S57" s="12">
        <f t="shared" si="7"/>
        <v>22</v>
      </c>
      <c r="T57" s="13">
        <f t="shared" si="7"/>
        <v>49</v>
      </c>
    </row>
    <row r="58" spans="1:20" ht="12.75">
      <c r="A58" s="115" t="s">
        <v>316</v>
      </c>
      <c r="B58" s="11">
        <v>0</v>
      </c>
      <c r="C58" s="12">
        <v>0</v>
      </c>
      <c r="D58" s="11">
        <v>0</v>
      </c>
      <c r="E58" s="12">
        <v>0</v>
      </c>
      <c r="F58" s="11">
        <f t="shared" si="17"/>
        <v>0</v>
      </c>
      <c r="G58" s="13">
        <f t="shared" si="18"/>
        <v>0</v>
      </c>
      <c r="H58" s="13">
        <f t="shared" si="19"/>
        <v>0</v>
      </c>
      <c r="I58" s="11">
        <v>0</v>
      </c>
      <c r="J58" s="67">
        <v>0</v>
      </c>
      <c r="K58" s="12">
        <v>0</v>
      </c>
      <c r="L58" s="12">
        <v>0</v>
      </c>
      <c r="M58" s="11">
        <v>0</v>
      </c>
      <c r="N58" s="12">
        <v>3</v>
      </c>
      <c r="O58" s="11">
        <f t="shared" si="20"/>
        <v>0</v>
      </c>
      <c r="P58" s="13">
        <f t="shared" si="21"/>
        <v>3</v>
      </c>
      <c r="Q58" s="13">
        <f t="shared" si="22"/>
        <v>3</v>
      </c>
      <c r="R58" s="11">
        <f t="shared" si="23"/>
        <v>0</v>
      </c>
      <c r="S58" s="12">
        <f t="shared" si="7"/>
        <v>3</v>
      </c>
      <c r="T58" s="13">
        <f t="shared" si="7"/>
        <v>3</v>
      </c>
    </row>
    <row r="59" spans="1:20" ht="12.75">
      <c r="A59" s="115" t="s">
        <v>317</v>
      </c>
      <c r="B59" s="11">
        <v>0</v>
      </c>
      <c r="C59" s="12">
        <v>0</v>
      </c>
      <c r="D59" s="11">
        <v>0</v>
      </c>
      <c r="E59" s="12">
        <v>0</v>
      </c>
      <c r="F59" s="11">
        <f t="shared" si="17"/>
        <v>0</v>
      </c>
      <c r="G59" s="13">
        <f t="shared" si="18"/>
        <v>0</v>
      </c>
      <c r="H59" s="13">
        <f t="shared" si="19"/>
        <v>0</v>
      </c>
      <c r="I59" s="11">
        <v>7</v>
      </c>
      <c r="J59" s="67">
        <v>12</v>
      </c>
      <c r="K59" s="12">
        <v>6</v>
      </c>
      <c r="L59" s="12">
        <v>9</v>
      </c>
      <c r="M59" s="11">
        <v>0</v>
      </c>
      <c r="N59" s="12">
        <v>0</v>
      </c>
      <c r="O59" s="11">
        <f t="shared" si="20"/>
        <v>13</v>
      </c>
      <c r="P59" s="13">
        <f t="shared" si="21"/>
        <v>21</v>
      </c>
      <c r="Q59" s="13">
        <f t="shared" si="22"/>
        <v>34</v>
      </c>
      <c r="R59" s="11">
        <f t="shared" si="23"/>
        <v>13</v>
      </c>
      <c r="S59" s="12">
        <f t="shared" si="7"/>
        <v>21</v>
      </c>
      <c r="T59" s="13">
        <f t="shared" si="7"/>
        <v>34</v>
      </c>
    </row>
    <row r="60" spans="1:20" ht="12.75">
      <c r="A60" s="115" t="s">
        <v>319</v>
      </c>
      <c r="B60" s="11">
        <v>0</v>
      </c>
      <c r="C60" s="12">
        <v>0</v>
      </c>
      <c r="D60" s="11">
        <v>0</v>
      </c>
      <c r="E60" s="12">
        <v>0</v>
      </c>
      <c r="F60" s="11">
        <f t="shared" si="17"/>
        <v>0</v>
      </c>
      <c r="G60" s="13">
        <f t="shared" si="18"/>
        <v>0</v>
      </c>
      <c r="H60" s="13">
        <f t="shared" si="19"/>
        <v>0</v>
      </c>
      <c r="I60" s="11">
        <v>0</v>
      </c>
      <c r="J60" s="67">
        <v>0</v>
      </c>
      <c r="K60" s="12">
        <v>0</v>
      </c>
      <c r="L60" s="12">
        <v>0</v>
      </c>
      <c r="M60" s="11">
        <v>14</v>
      </c>
      <c r="N60" s="12">
        <v>0</v>
      </c>
      <c r="O60" s="11">
        <f t="shared" si="20"/>
        <v>14</v>
      </c>
      <c r="P60" s="13">
        <f t="shared" si="21"/>
        <v>0</v>
      </c>
      <c r="Q60" s="13">
        <f t="shared" si="22"/>
        <v>14</v>
      </c>
      <c r="R60" s="11">
        <f t="shared" si="23"/>
        <v>14</v>
      </c>
      <c r="S60" s="12">
        <f t="shared" si="7"/>
        <v>0</v>
      </c>
      <c r="T60" s="13">
        <f t="shared" si="7"/>
        <v>14</v>
      </c>
    </row>
    <row r="61" spans="1:20" ht="12.75">
      <c r="A61" s="115" t="s">
        <v>320</v>
      </c>
      <c r="B61" s="11">
        <v>21</v>
      </c>
      <c r="C61" s="12">
        <v>5</v>
      </c>
      <c r="D61" s="11">
        <v>14</v>
      </c>
      <c r="E61" s="12">
        <v>2</v>
      </c>
      <c r="F61" s="11">
        <f t="shared" si="17"/>
        <v>35</v>
      </c>
      <c r="G61" s="13">
        <f t="shared" si="18"/>
        <v>7</v>
      </c>
      <c r="H61" s="13">
        <f t="shared" si="19"/>
        <v>42</v>
      </c>
      <c r="I61" s="11">
        <v>0</v>
      </c>
      <c r="J61" s="67">
        <v>0</v>
      </c>
      <c r="K61" s="12">
        <v>0</v>
      </c>
      <c r="L61" s="12">
        <v>0</v>
      </c>
      <c r="M61" s="11">
        <v>0</v>
      </c>
      <c r="N61" s="12">
        <v>0</v>
      </c>
      <c r="O61" s="11">
        <f t="shared" si="20"/>
        <v>0</v>
      </c>
      <c r="P61" s="13">
        <f t="shared" si="21"/>
        <v>0</v>
      </c>
      <c r="Q61" s="13">
        <f t="shared" si="22"/>
        <v>0</v>
      </c>
      <c r="R61" s="11">
        <f t="shared" si="23"/>
        <v>35</v>
      </c>
      <c r="S61" s="12">
        <f t="shared" si="7"/>
        <v>7</v>
      </c>
      <c r="T61" s="13">
        <f t="shared" si="7"/>
        <v>42</v>
      </c>
    </row>
    <row r="62" spans="1:20" ht="26.25">
      <c r="A62" s="280" t="s">
        <v>566</v>
      </c>
      <c r="B62" s="11">
        <v>0</v>
      </c>
      <c r="C62" s="12">
        <v>0</v>
      </c>
      <c r="D62" s="11">
        <v>0</v>
      </c>
      <c r="E62" s="12">
        <v>0</v>
      </c>
      <c r="F62" s="11">
        <f t="shared" si="17"/>
        <v>0</v>
      </c>
      <c r="G62" s="13">
        <f t="shared" si="18"/>
        <v>0</v>
      </c>
      <c r="H62" s="13">
        <f t="shared" si="19"/>
        <v>0</v>
      </c>
      <c r="I62" s="11">
        <v>0</v>
      </c>
      <c r="J62" s="67">
        <v>0</v>
      </c>
      <c r="K62" s="12">
        <v>0</v>
      </c>
      <c r="L62" s="12">
        <v>0</v>
      </c>
      <c r="M62" s="11">
        <v>4</v>
      </c>
      <c r="N62" s="12">
        <v>0</v>
      </c>
      <c r="O62" s="11">
        <f t="shared" si="20"/>
        <v>4</v>
      </c>
      <c r="P62" s="13">
        <f t="shared" si="21"/>
        <v>0</v>
      </c>
      <c r="Q62" s="13">
        <f t="shared" si="22"/>
        <v>4</v>
      </c>
      <c r="R62" s="11">
        <f t="shared" si="23"/>
        <v>4</v>
      </c>
      <c r="S62" s="12">
        <f t="shared" si="7"/>
        <v>0</v>
      </c>
      <c r="T62" s="13">
        <f t="shared" si="7"/>
        <v>4</v>
      </c>
    </row>
    <row r="63" spans="1:20" ht="12.75">
      <c r="A63" s="115" t="s">
        <v>321</v>
      </c>
      <c r="B63" s="11">
        <v>31</v>
      </c>
      <c r="C63" s="12">
        <v>30</v>
      </c>
      <c r="D63" s="11">
        <v>26</v>
      </c>
      <c r="E63" s="12">
        <v>31</v>
      </c>
      <c r="F63" s="11">
        <f t="shared" si="17"/>
        <v>57</v>
      </c>
      <c r="G63" s="13">
        <f t="shared" si="18"/>
        <v>61</v>
      </c>
      <c r="H63" s="13">
        <f t="shared" si="19"/>
        <v>118</v>
      </c>
      <c r="I63" s="11">
        <v>0</v>
      </c>
      <c r="J63" s="67">
        <v>0</v>
      </c>
      <c r="K63" s="12">
        <v>0</v>
      </c>
      <c r="L63" s="12">
        <v>0</v>
      </c>
      <c r="M63" s="11">
        <v>0</v>
      </c>
      <c r="N63" s="12">
        <v>0</v>
      </c>
      <c r="O63" s="11">
        <f t="shared" si="20"/>
        <v>0</v>
      </c>
      <c r="P63" s="13">
        <f t="shared" si="21"/>
        <v>0</v>
      </c>
      <c r="Q63" s="13">
        <f t="shared" si="22"/>
        <v>0</v>
      </c>
      <c r="R63" s="11">
        <f t="shared" si="23"/>
        <v>57</v>
      </c>
      <c r="S63" s="12">
        <f t="shared" si="7"/>
        <v>61</v>
      </c>
      <c r="T63" s="13">
        <f t="shared" si="7"/>
        <v>118</v>
      </c>
    </row>
    <row r="64" spans="1:20" ht="12.75">
      <c r="A64" s="115" t="s">
        <v>322</v>
      </c>
      <c r="B64" s="11">
        <v>0</v>
      </c>
      <c r="C64" s="12">
        <v>0</v>
      </c>
      <c r="D64" s="11">
        <v>0</v>
      </c>
      <c r="E64" s="12">
        <v>0</v>
      </c>
      <c r="F64" s="11">
        <f t="shared" si="17"/>
        <v>0</v>
      </c>
      <c r="G64" s="13">
        <f t="shared" si="18"/>
        <v>0</v>
      </c>
      <c r="H64" s="13">
        <f t="shared" si="19"/>
        <v>0</v>
      </c>
      <c r="I64" s="11">
        <v>0</v>
      </c>
      <c r="J64" s="67">
        <v>0</v>
      </c>
      <c r="K64" s="12">
        <v>0</v>
      </c>
      <c r="L64" s="12">
        <v>0</v>
      </c>
      <c r="M64" s="11">
        <v>28</v>
      </c>
      <c r="N64" s="12">
        <v>16</v>
      </c>
      <c r="O64" s="11">
        <f t="shared" si="20"/>
        <v>28</v>
      </c>
      <c r="P64" s="13">
        <f t="shared" si="21"/>
        <v>16</v>
      </c>
      <c r="Q64" s="13">
        <f t="shared" si="22"/>
        <v>44</v>
      </c>
      <c r="R64" s="11">
        <f t="shared" si="23"/>
        <v>28</v>
      </c>
      <c r="S64" s="12">
        <f t="shared" si="7"/>
        <v>16</v>
      </c>
      <c r="T64" s="13">
        <f t="shared" si="7"/>
        <v>44</v>
      </c>
    </row>
    <row r="65" spans="1:20" ht="12.75">
      <c r="A65" s="115" t="s">
        <v>323</v>
      </c>
      <c r="B65" s="11">
        <v>0</v>
      </c>
      <c r="C65" s="12">
        <v>0</v>
      </c>
      <c r="D65" s="11">
        <v>0</v>
      </c>
      <c r="E65" s="12">
        <v>0</v>
      </c>
      <c r="F65" s="11">
        <f t="shared" si="17"/>
        <v>0</v>
      </c>
      <c r="G65" s="13">
        <f t="shared" si="18"/>
        <v>0</v>
      </c>
      <c r="H65" s="13">
        <f t="shared" si="19"/>
        <v>0</v>
      </c>
      <c r="I65" s="11">
        <v>27</v>
      </c>
      <c r="J65" s="67">
        <v>38</v>
      </c>
      <c r="K65" s="12">
        <v>28</v>
      </c>
      <c r="L65" s="12">
        <v>33</v>
      </c>
      <c r="M65" s="11">
        <v>0</v>
      </c>
      <c r="N65" s="12">
        <v>0</v>
      </c>
      <c r="O65" s="11">
        <f t="shared" si="20"/>
        <v>55</v>
      </c>
      <c r="P65" s="13">
        <f t="shared" si="21"/>
        <v>71</v>
      </c>
      <c r="Q65" s="13">
        <f t="shared" si="22"/>
        <v>126</v>
      </c>
      <c r="R65" s="11">
        <f t="shared" si="23"/>
        <v>55</v>
      </c>
      <c r="S65" s="12">
        <f t="shared" si="7"/>
        <v>71</v>
      </c>
      <c r="T65" s="13">
        <f t="shared" si="7"/>
        <v>126</v>
      </c>
    </row>
    <row r="66" spans="1:20" ht="12.75">
      <c r="A66" s="115" t="s">
        <v>325</v>
      </c>
      <c r="B66" s="11">
        <v>31</v>
      </c>
      <c r="C66" s="12">
        <v>19</v>
      </c>
      <c r="D66" s="11">
        <v>27</v>
      </c>
      <c r="E66" s="12">
        <v>13</v>
      </c>
      <c r="F66" s="11">
        <f t="shared" si="17"/>
        <v>58</v>
      </c>
      <c r="G66" s="13">
        <f t="shared" si="18"/>
        <v>32</v>
      </c>
      <c r="H66" s="13">
        <f t="shared" si="19"/>
        <v>90</v>
      </c>
      <c r="I66" s="11">
        <v>22</v>
      </c>
      <c r="J66" s="67">
        <v>11</v>
      </c>
      <c r="K66" s="12">
        <v>14</v>
      </c>
      <c r="L66" s="12">
        <v>7</v>
      </c>
      <c r="M66" s="11">
        <v>0</v>
      </c>
      <c r="N66" s="12">
        <v>0</v>
      </c>
      <c r="O66" s="11">
        <f t="shared" si="20"/>
        <v>36</v>
      </c>
      <c r="P66" s="13">
        <f t="shared" si="21"/>
        <v>18</v>
      </c>
      <c r="Q66" s="13">
        <f t="shared" si="22"/>
        <v>54</v>
      </c>
      <c r="R66" s="11">
        <f t="shared" si="23"/>
        <v>94</v>
      </c>
      <c r="S66" s="12">
        <f t="shared" si="7"/>
        <v>50</v>
      </c>
      <c r="T66" s="13">
        <f t="shared" si="7"/>
        <v>144</v>
      </c>
    </row>
    <row r="67" spans="1:20" ht="12.75">
      <c r="A67" s="115" t="s">
        <v>333</v>
      </c>
      <c r="B67" s="11">
        <v>0</v>
      </c>
      <c r="C67" s="12">
        <v>0</v>
      </c>
      <c r="D67" s="11">
        <v>0</v>
      </c>
      <c r="E67" s="12">
        <v>0</v>
      </c>
      <c r="F67" s="11">
        <f t="shared" si="17"/>
        <v>0</v>
      </c>
      <c r="G67" s="13">
        <f t="shared" si="18"/>
        <v>0</v>
      </c>
      <c r="H67" s="13">
        <f t="shared" si="19"/>
        <v>0</v>
      </c>
      <c r="I67" s="11">
        <v>0</v>
      </c>
      <c r="J67" s="67">
        <v>0</v>
      </c>
      <c r="K67" s="12">
        <v>0</v>
      </c>
      <c r="L67" s="12">
        <v>0</v>
      </c>
      <c r="M67" s="11">
        <v>9</v>
      </c>
      <c r="N67" s="12">
        <v>0</v>
      </c>
      <c r="O67" s="11">
        <f t="shared" si="20"/>
        <v>9</v>
      </c>
      <c r="P67" s="13">
        <f t="shared" si="21"/>
        <v>0</v>
      </c>
      <c r="Q67" s="13">
        <f t="shared" si="22"/>
        <v>9</v>
      </c>
      <c r="R67" s="11">
        <f t="shared" si="23"/>
        <v>9</v>
      </c>
      <c r="S67" s="12">
        <f t="shared" si="7"/>
        <v>0</v>
      </c>
      <c r="T67" s="13">
        <f t="shared" si="7"/>
        <v>9</v>
      </c>
    </row>
    <row r="68" spans="1:20" ht="12.75">
      <c r="A68" s="115" t="s">
        <v>334</v>
      </c>
      <c r="B68" s="11">
        <v>10</v>
      </c>
      <c r="C68" s="12">
        <v>3</v>
      </c>
      <c r="D68" s="11">
        <v>6</v>
      </c>
      <c r="E68" s="12">
        <v>2</v>
      </c>
      <c r="F68" s="11">
        <f t="shared" si="17"/>
        <v>16</v>
      </c>
      <c r="G68" s="13">
        <f t="shared" si="18"/>
        <v>5</v>
      </c>
      <c r="H68" s="13">
        <f t="shared" si="19"/>
        <v>21</v>
      </c>
      <c r="I68" s="11">
        <v>4</v>
      </c>
      <c r="J68" s="67">
        <v>3</v>
      </c>
      <c r="K68" s="12">
        <v>11</v>
      </c>
      <c r="L68" s="12">
        <v>3</v>
      </c>
      <c r="M68" s="11">
        <v>0</v>
      </c>
      <c r="N68" s="12">
        <v>0</v>
      </c>
      <c r="O68" s="11">
        <f t="shared" si="20"/>
        <v>15</v>
      </c>
      <c r="P68" s="13">
        <f t="shared" si="21"/>
        <v>6</v>
      </c>
      <c r="Q68" s="13">
        <f t="shared" si="22"/>
        <v>21</v>
      </c>
      <c r="R68" s="11">
        <f t="shared" si="23"/>
        <v>31</v>
      </c>
      <c r="S68" s="12">
        <f t="shared" si="7"/>
        <v>11</v>
      </c>
      <c r="T68" s="13">
        <f t="shared" si="7"/>
        <v>42</v>
      </c>
    </row>
    <row r="69" spans="1:20" ht="12.75">
      <c r="A69" s="115" t="s">
        <v>338</v>
      </c>
      <c r="B69" s="11">
        <v>0</v>
      </c>
      <c r="C69" s="12">
        <v>0</v>
      </c>
      <c r="D69" s="11">
        <v>0</v>
      </c>
      <c r="E69" s="12">
        <v>0</v>
      </c>
      <c r="F69" s="11">
        <f t="shared" si="17"/>
        <v>0</v>
      </c>
      <c r="G69" s="13">
        <f t="shared" si="18"/>
        <v>0</v>
      </c>
      <c r="H69" s="13">
        <f t="shared" si="19"/>
        <v>0</v>
      </c>
      <c r="I69" s="11">
        <v>0</v>
      </c>
      <c r="J69" s="67">
        <v>0</v>
      </c>
      <c r="K69" s="12">
        <v>0</v>
      </c>
      <c r="L69" s="12">
        <v>0</v>
      </c>
      <c r="M69" s="11">
        <v>12</v>
      </c>
      <c r="N69" s="12">
        <v>5</v>
      </c>
      <c r="O69" s="11">
        <f t="shared" si="20"/>
        <v>12</v>
      </c>
      <c r="P69" s="13">
        <f t="shared" si="21"/>
        <v>5</v>
      </c>
      <c r="Q69" s="13">
        <f t="shared" si="22"/>
        <v>17</v>
      </c>
      <c r="R69" s="11">
        <f t="shared" si="23"/>
        <v>12</v>
      </c>
      <c r="S69" s="12">
        <f t="shared" si="7"/>
        <v>5</v>
      </c>
      <c r="T69" s="13">
        <f t="shared" si="7"/>
        <v>17</v>
      </c>
    </row>
    <row r="70" spans="1:20" ht="12.75">
      <c r="A70" s="115" t="s">
        <v>452</v>
      </c>
      <c r="B70" s="11">
        <v>0</v>
      </c>
      <c r="C70" s="12">
        <v>0</v>
      </c>
      <c r="D70" s="11">
        <v>0</v>
      </c>
      <c r="E70" s="12">
        <v>0</v>
      </c>
      <c r="F70" s="11">
        <f t="shared" si="17"/>
        <v>0</v>
      </c>
      <c r="G70" s="13">
        <f t="shared" si="18"/>
        <v>0</v>
      </c>
      <c r="H70" s="13">
        <f t="shared" si="19"/>
        <v>0</v>
      </c>
      <c r="I70" s="11">
        <v>0</v>
      </c>
      <c r="J70" s="67">
        <v>0</v>
      </c>
      <c r="K70" s="12">
        <v>0</v>
      </c>
      <c r="L70" s="12">
        <v>0</v>
      </c>
      <c r="M70" s="11">
        <v>1</v>
      </c>
      <c r="N70" s="12">
        <v>0</v>
      </c>
      <c r="O70" s="11">
        <f t="shared" si="20"/>
        <v>1</v>
      </c>
      <c r="P70" s="13">
        <f t="shared" si="21"/>
        <v>0</v>
      </c>
      <c r="Q70" s="13">
        <f t="shared" si="22"/>
        <v>1</v>
      </c>
      <c r="R70" s="11">
        <f t="shared" si="23"/>
        <v>1</v>
      </c>
      <c r="S70" s="12">
        <f t="shared" si="7"/>
        <v>0</v>
      </c>
      <c r="T70" s="13">
        <f t="shared" si="7"/>
        <v>1</v>
      </c>
    </row>
    <row r="71" spans="1:20" ht="12.75">
      <c r="A71" s="115" t="s">
        <v>340</v>
      </c>
      <c r="B71" s="11">
        <v>0</v>
      </c>
      <c r="C71" s="12">
        <v>0</v>
      </c>
      <c r="D71" s="11">
        <v>0</v>
      </c>
      <c r="E71" s="12">
        <v>0</v>
      </c>
      <c r="F71" s="11">
        <f t="shared" si="17"/>
        <v>0</v>
      </c>
      <c r="G71" s="13">
        <f t="shared" si="18"/>
        <v>0</v>
      </c>
      <c r="H71" s="13">
        <f t="shared" si="19"/>
        <v>0</v>
      </c>
      <c r="I71" s="11">
        <v>0</v>
      </c>
      <c r="J71" s="67">
        <v>0</v>
      </c>
      <c r="K71" s="12">
        <v>0</v>
      </c>
      <c r="L71" s="12">
        <v>0</v>
      </c>
      <c r="M71" s="11">
        <v>5</v>
      </c>
      <c r="N71" s="12">
        <v>63</v>
      </c>
      <c r="O71" s="11">
        <f t="shared" si="20"/>
        <v>5</v>
      </c>
      <c r="P71" s="13">
        <f t="shared" si="21"/>
        <v>63</v>
      </c>
      <c r="Q71" s="13">
        <f t="shared" si="22"/>
        <v>68</v>
      </c>
      <c r="R71" s="11">
        <f t="shared" si="23"/>
        <v>5</v>
      </c>
      <c r="S71" s="12">
        <f t="shared" si="7"/>
        <v>63</v>
      </c>
      <c r="T71" s="13">
        <f t="shared" si="7"/>
        <v>68</v>
      </c>
    </row>
    <row r="72" spans="1:20" ht="12.75">
      <c r="A72" s="115" t="s">
        <v>469</v>
      </c>
      <c r="B72" s="11">
        <v>0</v>
      </c>
      <c r="C72" s="12">
        <v>0</v>
      </c>
      <c r="D72" s="11">
        <v>0</v>
      </c>
      <c r="E72" s="12">
        <v>0</v>
      </c>
      <c r="F72" s="11">
        <f t="shared" si="17"/>
        <v>0</v>
      </c>
      <c r="G72" s="13">
        <f t="shared" si="18"/>
        <v>0</v>
      </c>
      <c r="H72" s="13">
        <f t="shared" si="19"/>
        <v>0</v>
      </c>
      <c r="I72" s="11">
        <v>0</v>
      </c>
      <c r="J72" s="67">
        <v>0</v>
      </c>
      <c r="K72" s="12">
        <v>0</v>
      </c>
      <c r="L72" s="12">
        <v>0</v>
      </c>
      <c r="M72" s="11">
        <v>3</v>
      </c>
      <c r="N72" s="12">
        <v>0</v>
      </c>
      <c r="O72" s="11">
        <f t="shared" si="20"/>
        <v>3</v>
      </c>
      <c r="P72" s="13">
        <f t="shared" si="21"/>
        <v>0</v>
      </c>
      <c r="Q72" s="13">
        <f t="shared" si="22"/>
        <v>3</v>
      </c>
      <c r="R72" s="11">
        <f t="shared" si="23"/>
        <v>3</v>
      </c>
      <c r="S72" s="12">
        <f t="shared" si="7"/>
        <v>0</v>
      </c>
      <c r="T72" s="13">
        <f t="shared" si="7"/>
        <v>3</v>
      </c>
    </row>
    <row r="73" spans="1:20" ht="12.75">
      <c r="A73" s="192" t="s">
        <v>341</v>
      </c>
      <c r="B73" s="11">
        <v>2</v>
      </c>
      <c r="C73" s="12">
        <v>0</v>
      </c>
      <c r="D73" s="11">
        <v>4</v>
      </c>
      <c r="E73" s="12">
        <v>0</v>
      </c>
      <c r="F73" s="11">
        <f t="shared" si="17"/>
        <v>6</v>
      </c>
      <c r="G73" s="13">
        <f t="shared" si="18"/>
        <v>0</v>
      </c>
      <c r="H73" s="13">
        <f t="shared" si="19"/>
        <v>6</v>
      </c>
      <c r="I73" s="11">
        <v>1</v>
      </c>
      <c r="J73" s="67">
        <v>1</v>
      </c>
      <c r="K73" s="12">
        <v>5</v>
      </c>
      <c r="L73" s="12">
        <v>0</v>
      </c>
      <c r="M73" s="11">
        <v>0</v>
      </c>
      <c r="N73" s="12">
        <v>0</v>
      </c>
      <c r="O73" s="11">
        <f t="shared" si="20"/>
        <v>6</v>
      </c>
      <c r="P73" s="13">
        <f t="shared" si="21"/>
        <v>1</v>
      </c>
      <c r="Q73" s="13">
        <f t="shared" si="22"/>
        <v>7</v>
      </c>
      <c r="R73" s="11">
        <f t="shared" si="23"/>
        <v>12</v>
      </c>
      <c r="S73" s="12">
        <f t="shared" si="7"/>
        <v>1</v>
      </c>
      <c r="T73" s="13">
        <f t="shared" si="7"/>
        <v>13</v>
      </c>
    </row>
    <row r="74" spans="1:20" ht="12.75">
      <c r="A74" s="115" t="s">
        <v>342</v>
      </c>
      <c r="B74" s="11">
        <v>0</v>
      </c>
      <c r="C74" s="12">
        <v>0</v>
      </c>
      <c r="D74" s="11">
        <v>0</v>
      </c>
      <c r="E74" s="12">
        <v>0</v>
      </c>
      <c r="F74" s="11">
        <f t="shared" si="17"/>
        <v>0</v>
      </c>
      <c r="G74" s="13">
        <f t="shared" si="18"/>
        <v>0</v>
      </c>
      <c r="H74" s="13">
        <f t="shared" si="19"/>
        <v>0</v>
      </c>
      <c r="I74" s="11">
        <v>0</v>
      </c>
      <c r="J74" s="67">
        <v>0</v>
      </c>
      <c r="K74" s="12">
        <v>0</v>
      </c>
      <c r="L74" s="12">
        <v>0</v>
      </c>
      <c r="M74" s="11">
        <v>11</v>
      </c>
      <c r="N74" s="12">
        <v>1</v>
      </c>
      <c r="O74" s="11">
        <f t="shared" si="20"/>
        <v>11</v>
      </c>
      <c r="P74" s="13">
        <f t="shared" si="21"/>
        <v>1</v>
      </c>
      <c r="Q74" s="13">
        <f t="shared" si="22"/>
        <v>12</v>
      </c>
      <c r="R74" s="11">
        <f t="shared" si="23"/>
        <v>11</v>
      </c>
      <c r="S74" s="12">
        <f t="shared" si="7"/>
        <v>1</v>
      </c>
      <c r="T74" s="13">
        <f t="shared" si="7"/>
        <v>12</v>
      </c>
    </row>
    <row r="75" spans="1:20" ht="12.75">
      <c r="A75" s="115" t="s">
        <v>343</v>
      </c>
      <c r="B75" s="11">
        <v>0</v>
      </c>
      <c r="C75" s="12">
        <v>0</v>
      </c>
      <c r="D75" s="11">
        <v>0</v>
      </c>
      <c r="E75" s="12">
        <v>0</v>
      </c>
      <c r="F75" s="11">
        <f t="shared" si="17"/>
        <v>0</v>
      </c>
      <c r="G75" s="13">
        <f t="shared" si="18"/>
        <v>0</v>
      </c>
      <c r="H75" s="13">
        <f t="shared" si="19"/>
        <v>0</v>
      </c>
      <c r="I75" s="11">
        <v>11</v>
      </c>
      <c r="J75" s="67">
        <v>1</v>
      </c>
      <c r="K75" s="12">
        <v>9</v>
      </c>
      <c r="L75" s="12">
        <v>0</v>
      </c>
      <c r="M75" s="11">
        <v>0</v>
      </c>
      <c r="N75" s="12">
        <v>0</v>
      </c>
      <c r="O75" s="11">
        <f t="shared" si="20"/>
        <v>20</v>
      </c>
      <c r="P75" s="13">
        <f t="shared" si="21"/>
        <v>1</v>
      </c>
      <c r="Q75" s="13">
        <f t="shared" si="22"/>
        <v>21</v>
      </c>
      <c r="R75" s="11">
        <f t="shared" si="23"/>
        <v>20</v>
      </c>
      <c r="S75" s="12">
        <f t="shared" si="7"/>
        <v>1</v>
      </c>
      <c r="T75" s="13">
        <f t="shared" si="7"/>
        <v>21</v>
      </c>
    </row>
    <row r="76" spans="1:20" ht="12.75">
      <c r="A76" s="115" t="s">
        <v>344</v>
      </c>
      <c r="B76" s="11">
        <v>0</v>
      </c>
      <c r="C76" s="12">
        <v>0</v>
      </c>
      <c r="D76" s="11">
        <v>0</v>
      </c>
      <c r="E76" s="12">
        <v>0</v>
      </c>
      <c r="F76" s="11">
        <f t="shared" si="17"/>
        <v>0</v>
      </c>
      <c r="G76" s="13">
        <f t="shared" si="18"/>
        <v>0</v>
      </c>
      <c r="H76" s="13">
        <f t="shared" si="19"/>
        <v>0</v>
      </c>
      <c r="I76" s="11">
        <v>0</v>
      </c>
      <c r="J76" s="67">
        <v>0</v>
      </c>
      <c r="K76" s="12">
        <v>0</v>
      </c>
      <c r="L76" s="12">
        <v>0</v>
      </c>
      <c r="M76" s="11">
        <v>2</v>
      </c>
      <c r="N76" s="12">
        <v>2</v>
      </c>
      <c r="O76" s="11">
        <f t="shared" si="20"/>
        <v>2</v>
      </c>
      <c r="P76" s="13">
        <f t="shared" si="21"/>
        <v>2</v>
      </c>
      <c r="Q76" s="13">
        <f t="shared" si="22"/>
        <v>4</v>
      </c>
      <c r="R76" s="11">
        <f t="shared" si="23"/>
        <v>2</v>
      </c>
      <c r="S76" s="12">
        <f t="shared" si="7"/>
        <v>2</v>
      </c>
      <c r="T76" s="13">
        <f t="shared" si="7"/>
        <v>4</v>
      </c>
    </row>
    <row r="77" spans="1:20" ht="12.75">
      <c r="A77" s="115" t="s">
        <v>347</v>
      </c>
      <c r="B77" s="11">
        <v>0</v>
      </c>
      <c r="C77" s="12">
        <v>0</v>
      </c>
      <c r="D77" s="11">
        <v>0</v>
      </c>
      <c r="E77" s="12">
        <v>0</v>
      </c>
      <c r="F77" s="11">
        <f t="shared" si="17"/>
        <v>0</v>
      </c>
      <c r="G77" s="13">
        <f t="shared" si="18"/>
        <v>0</v>
      </c>
      <c r="H77" s="13">
        <f aca="true" t="shared" si="24" ref="H77:H82">SUM(F77:G77)</f>
        <v>0</v>
      </c>
      <c r="I77" s="11">
        <v>0</v>
      </c>
      <c r="J77" s="67">
        <v>0</v>
      </c>
      <c r="K77" s="12">
        <v>0</v>
      </c>
      <c r="L77" s="12">
        <v>0</v>
      </c>
      <c r="M77" s="11">
        <v>4</v>
      </c>
      <c r="N77" s="12">
        <v>6</v>
      </c>
      <c r="O77" s="11">
        <f t="shared" si="20"/>
        <v>4</v>
      </c>
      <c r="P77" s="13">
        <f t="shared" si="21"/>
        <v>6</v>
      </c>
      <c r="Q77" s="13">
        <f aca="true" t="shared" si="25" ref="Q77:Q82">SUM(O77:P77)</f>
        <v>10</v>
      </c>
      <c r="R77" s="11">
        <f t="shared" si="23"/>
        <v>4</v>
      </c>
      <c r="S77" s="12">
        <f aca="true" t="shared" si="26" ref="S77:T80">SUM(P77,G77)</f>
        <v>6</v>
      </c>
      <c r="T77" s="13">
        <f t="shared" si="26"/>
        <v>10</v>
      </c>
    </row>
    <row r="78" spans="1:20" ht="12.75">
      <c r="A78" s="115" t="s">
        <v>348</v>
      </c>
      <c r="B78" s="11">
        <v>0</v>
      </c>
      <c r="C78" s="12">
        <v>0</v>
      </c>
      <c r="D78" s="11">
        <v>0</v>
      </c>
      <c r="E78" s="12">
        <v>0</v>
      </c>
      <c r="F78" s="11">
        <f t="shared" si="17"/>
        <v>0</v>
      </c>
      <c r="G78" s="13">
        <f t="shared" si="18"/>
        <v>0</v>
      </c>
      <c r="H78" s="13">
        <f t="shared" si="24"/>
        <v>0</v>
      </c>
      <c r="I78" s="11">
        <v>0</v>
      </c>
      <c r="J78" s="67">
        <v>0</v>
      </c>
      <c r="K78" s="12">
        <v>0</v>
      </c>
      <c r="L78" s="12">
        <v>0</v>
      </c>
      <c r="M78" s="11">
        <v>8</v>
      </c>
      <c r="N78" s="12">
        <v>5</v>
      </c>
      <c r="O78" s="11">
        <f t="shared" si="20"/>
        <v>8</v>
      </c>
      <c r="P78" s="13">
        <f t="shared" si="21"/>
        <v>5</v>
      </c>
      <c r="Q78" s="13">
        <f t="shared" si="25"/>
        <v>13</v>
      </c>
      <c r="R78" s="11">
        <f t="shared" si="23"/>
        <v>8</v>
      </c>
      <c r="S78" s="12">
        <f t="shared" si="26"/>
        <v>5</v>
      </c>
      <c r="T78" s="13">
        <f t="shared" si="26"/>
        <v>13</v>
      </c>
    </row>
    <row r="79" spans="1:20" ht="12.75">
      <c r="A79" s="115" t="s">
        <v>349</v>
      </c>
      <c r="B79" s="11">
        <v>0</v>
      </c>
      <c r="C79" s="12">
        <v>0</v>
      </c>
      <c r="D79" s="11">
        <v>0</v>
      </c>
      <c r="E79" s="12">
        <v>0</v>
      </c>
      <c r="F79" s="11">
        <f t="shared" si="17"/>
        <v>0</v>
      </c>
      <c r="G79" s="13">
        <f t="shared" si="18"/>
        <v>0</v>
      </c>
      <c r="H79" s="13">
        <f t="shared" si="24"/>
        <v>0</v>
      </c>
      <c r="I79" s="11">
        <v>31</v>
      </c>
      <c r="J79" s="67">
        <v>16</v>
      </c>
      <c r="K79" s="12">
        <v>21</v>
      </c>
      <c r="L79" s="12">
        <v>24</v>
      </c>
      <c r="M79" s="11">
        <v>0</v>
      </c>
      <c r="N79" s="12">
        <v>0</v>
      </c>
      <c r="O79" s="11">
        <f t="shared" si="20"/>
        <v>52</v>
      </c>
      <c r="P79" s="13">
        <f t="shared" si="21"/>
        <v>40</v>
      </c>
      <c r="Q79" s="13">
        <f t="shared" si="25"/>
        <v>92</v>
      </c>
      <c r="R79" s="11">
        <f t="shared" si="23"/>
        <v>52</v>
      </c>
      <c r="S79" s="12">
        <f t="shared" si="26"/>
        <v>40</v>
      </c>
      <c r="T79" s="13">
        <f t="shared" si="26"/>
        <v>92</v>
      </c>
    </row>
    <row r="80" spans="1:20" ht="12.75">
      <c r="A80" s="115" t="s">
        <v>351</v>
      </c>
      <c r="B80" s="11">
        <v>0</v>
      </c>
      <c r="C80" s="12">
        <v>0</v>
      </c>
      <c r="D80" s="11">
        <v>0</v>
      </c>
      <c r="E80" s="12">
        <v>0</v>
      </c>
      <c r="F80" s="11">
        <f t="shared" si="17"/>
        <v>0</v>
      </c>
      <c r="G80" s="13">
        <f t="shared" si="18"/>
        <v>0</v>
      </c>
      <c r="H80" s="13">
        <f t="shared" si="24"/>
        <v>0</v>
      </c>
      <c r="I80" s="11">
        <v>0</v>
      </c>
      <c r="J80" s="67">
        <v>0</v>
      </c>
      <c r="K80" s="12">
        <v>0</v>
      </c>
      <c r="L80" s="12">
        <v>0</v>
      </c>
      <c r="M80" s="11">
        <v>28</v>
      </c>
      <c r="N80" s="12">
        <v>0</v>
      </c>
      <c r="O80" s="11">
        <f t="shared" si="20"/>
        <v>28</v>
      </c>
      <c r="P80" s="13">
        <f t="shared" si="21"/>
        <v>0</v>
      </c>
      <c r="Q80" s="13">
        <f t="shared" si="25"/>
        <v>28</v>
      </c>
      <c r="R80" s="11">
        <f t="shared" si="23"/>
        <v>28</v>
      </c>
      <c r="S80" s="12">
        <f t="shared" si="26"/>
        <v>0</v>
      </c>
      <c r="T80" s="13">
        <f t="shared" si="26"/>
        <v>28</v>
      </c>
    </row>
    <row r="81" spans="1:20" ht="12.75">
      <c r="A81" s="115" t="s">
        <v>558</v>
      </c>
      <c r="B81" s="11">
        <v>0</v>
      </c>
      <c r="C81" s="12">
        <v>0</v>
      </c>
      <c r="D81" s="11">
        <v>0</v>
      </c>
      <c r="E81" s="12">
        <v>0</v>
      </c>
      <c r="F81" s="11">
        <f t="shared" si="17"/>
        <v>0</v>
      </c>
      <c r="G81" s="13">
        <f t="shared" si="18"/>
        <v>0</v>
      </c>
      <c r="H81" s="13">
        <f t="shared" si="24"/>
        <v>0</v>
      </c>
      <c r="I81" s="11">
        <v>0</v>
      </c>
      <c r="J81" s="67">
        <v>0</v>
      </c>
      <c r="K81" s="12">
        <v>0</v>
      </c>
      <c r="L81" s="12">
        <v>0</v>
      </c>
      <c r="M81" s="11">
        <v>1</v>
      </c>
      <c r="N81" s="12">
        <v>2</v>
      </c>
      <c r="O81" s="11">
        <f aca="true" t="shared" si="27" ref="O81:P86">SUM(M81,K81,I81)</f>
        <v>1</v>
      </c>
      <c r="P81" s="13">
        <f t="shared" si="27"/>
        <v>2</v>
      </c>
      <c r="Q81" s="13">
        <f t="shared" si="25"/>
        <v>3</v>
      </c>
      <c r="R81" s="11">
        <f aca="true" t="shared" si="28" ref="R81:T82">SUM(O81,F81)</f>
        <v>1</v>
      </c>
      <c r="S81" s="12">
        <f t="shared" si="28"/>
        <v>2</v>
      </c>
      <c r="T81" s="13">
        <f t="shared" si="28"/>
        <v>3</v>
      </c>
    </row>
    <row r="82" spans="1:20" ht="12.75">
      <c r="A82" s="115" t="s">
        <v>352</v>
      </c>
      <c r="B82" s="11">
        <v>0</v>
      </c>
      <c r="C82" s="12">
        <v>0</v>
      </c>
      <c r="D82" s="11">
        <v>0</v>
      </c>
      <c r="E82" s="12">
        <v>0</v>
      </c>
      <c r="F82" s="11">
        <f t="shared" si="17"/>
        <v>0</v>
      </c>
      <c r="G82" s="13">
        <f t="shared" si="18"/>
        <v>0</v>
      </c>
      <c r="H82" s="13">
        <f t="shared" si="24"/>
        <v>0</v>
      </c>
      <c r="I82" s="11">
        <v>11</v>
      </c>
      <c r="J82" s="67">
        <v>118</v>
      </c>
      <c r="K82" s="12">
        <v>7</v>
      </c>
      <c r="L82" s="12">
        <v>89</v>
      </c>
      <c r="M82" s="11">
        <v>0</v>
      </c>
      <c r="N82" s="12">
        <v>0</v>
      </c>
      <c r="O82" s="11">
        <f t="shared" si="27"/>
        <v>18</v>
      </c>
      <c r="P82" s="13">
        <f t="shared" si="27"/>
        <v>207</v>
      </c>
      <c r="Q82" s="13">
        <f t="shared" si="25"/>
        <v>225</v>
      </c>
      <c r="R82" s="11">
        <f t="shared" si="28"/>
        <v>18</v>
      </c>
      <c r="S82" s="12">
        <f t="shared" si="28"/>
        <v>207</v>
      </c>
      <c r="T82" s="13">
        <f t="shared" si="28"/>
        <v>225</v>
      </c>
    </row>
    <row r="83" spans="1:20" ht="12.75">
      <c r="A83" s="115" t="s">
        <v>353</v>
      </c>
      <c r="B83" s="11">
        <v>34</v>
      </c>
      <c r="C83" s="12">
        <v>123</v>
      </c>
      <c r="D83" s="11">
        <v>25</v>
      </c>
      <c r="E83" s="12">
        <v>143</v>
      </c>
      <c r="F83" s="11">
        <f aca="true" t="shared" si="29" ref="F83:G86">SUM(B83,D83)</f>
        <v>59</v>
      </c>
      <c r="G83" s="13">
        <f t="shared" si="29"/>
        <v>266</v>
      </c>
      <c r="H83" s="13">
        <f>SUM(F83:G83)</f>
        <v>325</v>
      </c>
      <c r="I83" s="11">
        <v>0</v>
      </c>
      <c r="J83" s="67">
        <v>0</v>
      </c>
      <c r="K83" s="12">
        <v>0</v>
      </c>
      <c r="L83" s="12">
        <v>0</v>
      </c>
      <c r="M83" s="11">
        <v>0</v>
      </c>
      <c r="N83" s="12">
        <v>0</v>
      </c>
      <c r="O83" s="11">
        <f t="shared" si="27"/>
        <v>0</v>
      </c>
      <c r="P83" s="13">
        <f t="shared" si="27"/>
        <v>0</v>
      </c>
      <c r="Q83" s="13">
        <f>SUM(O83:P83)</f>
        <v>0</v>
      </c>
      <c r="R83" s="11">
        <f aca="true" t="shared" si="30" ref="R83:T86">SUM(O83,F83)</f>
        <v>59</v>
      </c>
      <c r="S83" s="12">
        <f t="shared" si="30"/>
        <v>266</v>
      </c>
      <c r="T83" s="13">
        <f t="shared" si="30"/>
        <v>325</v>
      </c>
    </row>
    <row r="84" spans="1:20" ht="12.75">
      <c r="A84" s="115" t="s">
        <v>354</v>
      </c>
      <c r="B84" s="11">
        <v>0</v>
      </c>
      <c r="C84" s="12">
        <v>0</v>
      </c>
      <c r="D84" s="11">
        <v>0</v>
      </c>
      <c r="E84" s="12">
        <v>0</v>
      </c>
      <c r="F84" s="11">
        <f t="shared" si="29"/>
        <v>0</v>
      </c>
      <c r="G84" s="13">
        <f t="shared" si="29"/>
        <v>0</v>
      </c>
      <c r="H84" s="13">
        <f>SUM(F84:G84)</f>
        <v>0</v>
      </c>
      <c r="I84" s="11">
        <v>15</v>
      </c>
      <c r="J84" s="67">
        <v>0</v>
      </c>
      <c r="K84" s="12">
        <v>13</v>
      </c>
      <c r="L84" s="12">
        <v>1</v>
      </c>
      <c r="M84" s="11">
        <v>0</v>
      </c>
      <c r="N84" s="12">
        <v>0</v>
      </c>
      <c r="O84" s="11">
        <f t="shared" si="27"/>
        <v>28</v>
      </c>
      <c r="P84" s="13">
        <f t="shared" si="27"/>
        <v>1</v>
      </c>
      <c r="Q84" s="13">
        <f>SUM(O84:P84)</f>
        <v>29</v>
      </c>
      <c r="R84" s="11">
        <f t="shared" si="30"/>
        <v>28</v>
      </c>
      <c r="S84" s="12">
        <f t="shared" si="30"/>
        <v>1</v>
      </c>
      <c r="T84" s="13">
        <f t="shared" si="30"/>
        <v>29</v>
      </c>
    </row>
    <row r="85" spans="1:20" ht="12.75">
      <c r="A85" s="115" t="s">
        <v>357</v>
      </c>
      <c r="B85" s="11">
        <v>0</v>
      </c>
      <c r="C85" s="12">
        <v>0</v>
      </c>
      <c r="D85" s="11">
        <v>0</v>
      </c>
      <c r="E85" s="12">
        <v>0</v>
      </c>
      <c r="F85" s="11">
        <f t="shared" si="29"/>
        <v>0</v>
      </c>
      <c r="G85" s="13">
        <f t="shared" si="29"/>
        <v>0</v>
      </c>
      <c r="H85" s="13">
        <f>SUM(F85:G85)</f>
        <v>0</v>
      </c>
      <c r="I85" s="11">
        <v>39</v>
      </c>
      <c r="J85" s="67">
        <v>0</v>
      </c>
      <c r="K85" s="12">
        <v>23</v>
      </c>
      <c r="L85" s="12">
        <v>1</v>
      </c>
      <c r="M85" s="11">
        <v>0</v>
      </c>
      <c r="N85" s="12">
        <v>0</v>
      </c>
      <c r="O85" s="11">
        <f t="shared" si="27"/>
        <v>62</v>
      </c>
      <c r="P85" s="13">
        <f t="shared" si="27"/>
        <v>1</v>
      </c>
      <c r="Q85" s="13">
        <f>SUM(O85:P85)</f>
        <v>63</v>
      </c>
      <c r="R85" s="11">
        <f t="shared" si="30"/>
        <v>62</v>
      </c>
      <c r="S85" s="12">
        <f t="shared" si="30"/>
        <v>1</v>
      </c>
      <c r="T85" s="13">
        <f t="shared" si="30"/>
        <v>63</v>
      </c>
    </row>
    <row r="86" spans="1:20" ht="12.75">
      <c r="A86" s="115" t="s">
        <v>358</v>
      </c>
      <c r="B86" s="11">
        <v>0</v>
      </c>
      <c r="C86" s="12">
        <v>0</v>
      </c>
      <c r="D86" s="11">
        <v>0</v>
      </c>
      <c r="E86" s="12">
        <v>0</v>
      </c>
      <c r="F86" s="11">
        <f t="shared" si="29"/>
        <v>0</v>
      </c>
      <c r="G86" s="13">
        <f t="shared" si="29"/>
        <v>0</v>
      </c>
      <c r="H86" s="13">
        <f>SUM(F86:G86)</f>
        <v>0</v>
      </c>
      <c r="I86" s="11">
        <v>0</v>
      </c>
      <c r="J86" s="67">
        <v>0</v>
      </c>
      <c r="K86" s="12">
        <v>0</v>
      </c>
      <c r="L86" s="12">
        <v>0</v>
      </c>
      <c r="M86" s="11">
        <v>4</v>
      </c>
      <c r="N86" s="12">
        <v>10</v>
      </c>
      <c r="O86" s="11">
        <f t="shared" si="27"/>
        <v>4</v>
      </c>
      <c r="P86" s="13">
        <f t="shared" si="27"/>
        <v>10</v>
      </c>
      <c r="Q86" s="13">
        <f>SUM(O86:P86)</f>
        <v>14</v>
      </c>
      <c r="R86" s="11">
        <f t="shared" si="30"/>
        <v>4</v>
      </c>
      <c r="S86" s="12">
        <f t="shared" si="30"/>
        <v>10</v>
      </c>
      <c r="T86" s="13">
        <f t="shared" si="30"/>
        <v>14</v>
      </c>
    </row>
    <row r="87" spans="1:20" s="21" customFormat="1" ht="12.75">
      <c r="A87" s="290" t="s">
        <v>27</v>
      </c>
      <c r="B87" s="17">
        <f aca="true" t="shared" si="31" ref="B87:S87">SUM(B10:B86)</f>
        <v>685</v>
      </c>
      <c r="C87" s="18">
        <f t="shared" si="31"/>
        <v>325</v>
      </c>
      <c r="D87" s="17">
        <f t="shared" si="31"/>
        <v>668</v>
      </c>
      <c r="E87" s="18">
        <f t="shared" si="31"/>
        <v>326</v>
      </c>
      <c r="F87" s="17">
        <f t="shared" si="31"/>
        <v>1353</v>
      </c>
      <c r="G87" s="18">
        <f t="shared" si="31"/>
        <v>651</v>
      </c>
      <c r="H87" s="18">
        <f t="shared" si="31"/>
        <v>2004</v>
      </c>
      <c r="I87" s="17">
        <f t="shared" si="31"/>
        <v>636</v>
      </c>
      <c r="J87" s="68">
        <f t="shared" si="31"/>
        <v>339</v>
      </c>
      <c r="K87" s="18">
        <f t="shared" si="31"/>
        <v>525</v>
      </c>
      <c r="L87" s="18">
        <f t="shared" si="31"/>
        <v>272</v>
      </c>
      <c r="M87" s="17">
        <f>SUM(M10:M86)</f>
        <v>420</v>
      </c>
      <c r="N87" s="18">
        <f t="shared" si="31"/>
        <v>248</v>
      </c>
      <c r="O87" s="17">
        <f t="shared" si="31"/>
        <v>1581</v>
      </c>
      <c r="P87" s="18">
        <f t="shared" si="31"/>
        <v>859</v>
      </c>
      <c r="Q87" s="18">
        <f t="shared" si="31"/>
        <v>2440</v>
      </c>
      <c r="R87" s="17">
        <f t="shared" si="31"/>
        <v>2934</v>
      </c>
      <c r="S87" s="18">
        <f t="shared" si="31"/>
        <v>1510</v>
      </c>
      <c r="T87" s="18">
        <f>SUM(T10:T86)</f>
        <v>4444</v>
      </c>
    </row>
    <row r="88" spans="1:20" s="16" customFormat="1" ht="6" customHeight="1">
      <c r="A88" s="29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1"/>
      <c r="S88" s="30"/>
      <c r="T88" s="30"/>
    </row>
    <row r="89" spans="1:20" s="16" customFormat="1" ht="12.75">
      <c r="A89" s="287" t="s">
        <v>75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71"/>
      <c r="S89" s="30"/>
      <c r="T89" s="30"/>
    </row>
    <row r="90" spans="1:20" s="16" customFormat="1" ht="12.75">
      <c r="A90" s="287" t="s">
        <v>76</v>
      </c>
      <c r="B90" s="106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8"/>
      <c r="R90" s="125">
        <v>138</v>
      </c>
      <c r="S90" s="126">
        <v>0</v>
      </c>
      <c r="T90" s="126">
        <v>138</v>
      </c>
    </row>
    <row r="91" spans="1:20" s="16" customFormat="1" ht="12.75">
      <c r="A91" s="288" t="s">
        <v>101</v>
      </c>
      <c r="B91" s="110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2"/>
      <c r="R91" s="30"/>
      <c r="S91" s="30"/>
      <c r="T91" s="30"/>
    </row>
    <row r="92" spans="1:20" s="16" customFormat="1" ht="12.75">
      <c r="A92" s="291"/>
      <c r="B92" s="71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113"/>
      <c r="R92" s="30"/>
      <c r="S92" s="30"/>
      <c r="T92" s="30"/>
    </row>
    <row r="93" spans="1:20" s="2" customFormat="1" ht="12.75">
      <c r="A93" s="277" t="s">
        <v>71</v>
      </c>
      <c r="B93" s="73"/>
      <c r="I93" s="3"/>
      <c r="J93" s="3"/>
      <c r="K93" s="3"/>
      <c r="P93" s="3"/>
      <c r="Q93" s="3"/>
      <c r="R93" s="43"/>
      <c r="S93" s="72"/>
      <c r="T93" s="44"/>
    </row>
    <row r="94" spans="1:20" s="21" customFormat="1" ht="12.75">
      <c r="A94" s="289" t="s">
        <v>74</v>
      </c>
      <c r="B94" s="74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6">
        <f>SUM(R90,R87)</f>
        <v>3072</v>
      </c>
      <c r="S94" s="38">
        <f>SUM(S90,S87)</f>
        <v>1510</v>
      </c>
      <c r="T94" s="38">
        <f>SUM(T90,T87)</f>
        <v>4582</v>
      </c>
    </row>
    <row r="107" ht="12.75">
      <c r="H107" s="88"/>
    </row>
    <row r="108" spans="7:11" ht="12.75">
      <c r="G108" s="88"/>
      <c r="H108" s="88"/>
      <c r="I108" s="88"/>
      <c r="J108" s="88"/>
      <c r="K108" s="88"/>
    </row>
    <row r="109" spans="7:10" ht="12.75">
      <c r="G109" s="88"/>
      <c r="H109" s="88"/>
      <c r="I109" s="88"/>
      <c r="J109" s="88"/>
    </row>
    <row r="110" spans="7:13" ht="12.75">
      <c r="G110" s="88"/>
      <c r="H110" s="88"/>
      <c r="I110" s="88"/>
      <c r="J110" s="88"/>
      <c r="K110" s="88"/>
      <c r="L110" s="88"/>
      <c r="M110" s="88"/>
    </row>
    <row r="111" spans="7:12" ht="12.75">
      <c r="G111" s="88"/>
      <c r="H111" s="88"/>
      <c r="I111" s="88"/>
      <c r="J111" s="88"/>
      <c r="K111" s="88"/>
      <c r="L111" s="88"/>
    </row>
    <row r="112" spans="7:12" ht="12.75">
      <c r="G112" s="88"/>
      <c r="H112" s="88"/>
      <c r="I112" s="88"/>
      <c r="J112" s="88"/>
      <c r="L112" s="88"/>
    </row>
    <row r="113" spans="7:11" ht="12.75">
      <c r="G113" s="88"/>
      <c r="H113" s="88"/>
      <c r="I113" s="88"/>
      <c r="J113" s="88"/>
      <c r="K113" s="88"/>
    </row>
    <row r="114" spans="7:13" ht="12.75">
      <c r="G114" s="88"/>
      <c r="H114" s="88"/>
      <c r="I114" s="88"/>
      <c r="J114" s="88"/>
      <c r="K114" s="88"/>
      <c r="L114" s="88"/>
      <c r="M114" s="88"/>
    </row>
    <row r="115" spans="7:13" ht="12.75">
      <c r="G115" s="88"/>
      <c r="H115" s="88"/>
      <c r="I115" s="88"/>
      <c r="J115" s="88"/>
      <c r="K115" s="88"/>
      <c r="L115" s="88"/>
      <c r="M115" s="88"/>
    </row>
    <row r="116" spans="7:12" ht="12.75">
      <c r="G116" s="88"/>
      <c r="I116" s="88"/>
      <c r="J116" s="88"/>
      <c r="K116" s="88"/>
      <c r="L116" s="88"/>
    </row>
    <row r="117" spans="7:12" ht="12.75">
      <c r="G117" s="88"/>
      <c r="H117" s="88"/>
      <c r="I117" s="88"/>
      <c r="K117" s="88"/>
      <c r="L117" s="88"/>
    </row>
    <row r="118" spans="7:12" ht="12.75">
      <c r="G118" s="88"/>
      <c r="H118" s="88"/>
      <c r="I118" s="88"/>
      <c r="J118" s="88"/>
      <c r="K118" s="88"/>
      <c r="L118" s="88"/>
    </row>
    <row r="119" spans="7:12" ht="12.75">
      <c r="G119" s="88"/>
      <c r="H119" s="88"/>
      <c r="I119" s="88"/>
      <c r="J119" s="88"/>
      <c r="K119" s="88"/>
      <c r="L119" s="88"/>
    </row>
    <row r="120" spans="7:12" ht="12.75">
      <c r="G120" s="88"/>
      <c r="H120" s="88"/>
      <c r="I120" s="88"/>
      <c r="J120" s="88"/>
      <c r="K120" s="88"/>
      <c r="L120" s="88"/>
    </row>
    <row r="121" spans="7:12" ht="12.75">
      <c r="G121" s="88"/>
      <c r="H121" s="88"/>
      <c r="I121" s="88"/>
      <c r="J121" s="88"/>
      <c r="L121" s="88"/>
    </row>
    <row r="122" spans="7:10" ht="12.75">
      <c r="G122" s="88"/>
      <c r="H122" s="88"/>
      <c r="I122" s="88"/>
      <c r="J122" s="88"/>
    </row>
    <row r="123" spans="7:11" ht="12.75">
      <c r="G123" s="88"/>
      <c r="H123" s="88"/>
      <c r="I123" s="88"/>
      <c r="J123" s="88"/>
      <c r="K123" s="88"/>
    </row>
    <row r="124" spans="7:11" ht="12.75">
      <c r="G124" s="88"/>
      <c r="H124" s="88"/>
      <c r="I124" s="88"/>
      <c r="K124" s="88"/>
    </row>
    <row r="125" spans="7:11" ht="12.75">
      <c r="G125" s="88"/>
      <c r="H125" s="88"/>
      <c r="I125" s="88"/>
      <c r="J125" s="88"/>
      <c r="K125" s="88"/>
    </row>
    <row r="126" spans="7:11" ht="12.75">
      <c r="G126" s="88"/>
      <c r="H126" s="88"/>
      <c r="I126" s="88"/>
      <c r="J126" s="88"/>
      <c r="K126" s="88"/>
    </row>
    <row r="127" spans="7:13" ht="12.75">
      <c r="G127" s="88"/>
      <c r="H127" s="88"/>
      <c r="I127" s="88"/>
      <c r="J127" s="88"/>
      <c r="K127" s="88"/>
      <c r="L127" s="88"/>
      <c r="M127" s="88"/>
    </row>
    <row r="128" spans="7:12" ht="12.75">
      <c r="G128" s="88"/>
      <c r="J128" s="88"/>
      <c r="K128" s="88"/>
      <c r="L128" s="88"/>
    </row>
    <row r="129" spans="8:12" ht="12.75">
      <c r="H129" s="88"/>
      <c r="J129" s="88"/>
      <c r="K129" s="88"/>
      <c r="L129" s="88"/>
    </row>
    <row r="130" spans="7:12" ht="12.75">
      <c r="G130" s="88"/>
      <c r="H130" s="88"/>
      <c r="I130" s="88"/>
      <c r="K130" s="88"/>
      <c r="L130" s="88"/>
    </row>
    <row r="131" spans="7:12" ht="12.75">
      <c r="G131" s="88"/>
      <c r="H131" s="88"/>
      <c r="I131" s="88"/>
      <c r="J131" s="88"/>
      <c r="L131" s="88"/>
    </row>
    <row r="132" spans="7:10" ht="12.75">
      <c r="G132" s="88"/>
      <c r="H132" s="88"/>
      <c r="I132" s="88"/>
      <c r="J132" s="88"/>
    </row>
    <row r="133" spans="7:10" ht="12.75">
      <c r="G133" s="88"/>
      <c r="H133" s="88"/>
      <c r="I133" s="88"/>
      <c r="J133" s="88"/>
    </row>
    <row r="134" spans="7:11" ht="12.75">
      <c r="G134" s="88"/>
      <c r="H134" s="88"/>
      <c r="I134" s="88"/>
      <c r="J134" s="88"/>
      <c r="K134" s="88"/>
    </row>
    <row r="135" spans="7:12" ht="12.75">
      <c r="G135" s="88"/>
      <c r="H135" s="88"/>
      <c r="I135" s="88"/>
      <c r="J135" s="88"/>
      <c r="K135" s="88"/>
      <c r="L135" s="88"/>
    </row>
    <row r="136" spans="7:10" ht="12.75">
      <c r="G136" s="88"/>
      <c r="H136" s="88"/>
      <c r="I136" s="88"/>
      <c r="J136" s="88"/>
    </row>
    <row r="137" spans="7:11" ht="12.75">
      <c r="G137" s="88"/>
      <c r="H137" s="88"/>
      <c r="I137" s="88"/>
      <c r="J137" s="88"/>
      <c r="K137" s="88"/>
    </row>
    <row r="138" spans="7:11" ht="12.75">
      <c r="G138" s="88"/>
      <c r="H138" s="88"/>
      <c r="I138" s="88"/>
      <c r="J138" s="88"/>
      <c r="K138" s="88"/>
    </row>
    <row r="139" spans="7:13" ht="12.75">
      <c r="G139" s="88"/>
      <c r="H139" s="88"/>
      <c r="I139" s="88"/>
      <c r="J139" s="88"/>
      <c r="K139" s="88"/>
      <c r="L139" s="88"/>
      <c r="M139" s="88"/>
    </row>
    <row r="140" spans="7:12" ht="12.75">
      <c r="G140" s="88"/>
      <c r="H140" s="88"/>
      <c r="I140" s="88"/>
      <c r="K140" s="88"/>
      <c r="L140" s="88"/>
    </row>
    <row r="141" spans="7:12" ht="12.75">
      <c r="G141" s="88"/>
      <c r="H141" s="88"/>
      <c r="I141" s="88"/>
      <c r="J141" s="88"/>
      <c r="K141" s="88"/>
      <c r="L141" s="88"/>
    </row>
    <row r="142" spans="7:12" ht="12.75">
      <c r="G142" s="88"/>
      <c r="H142" s="88"/>
      <c r="I142" s="88"/>
      <c r="J142" s="88"/>
      <c r="K142" s="88"/>
      <c r="L142" s="88"/>
    </row>
    <row r="143" spans="7:12" ht="12.75">
      <c r="G143" s="88"/>
      <c r="H143" s="88"/>
      <c r="I143" s="88"/>
      <c r="J143" s="88"/>
      <c r="L143" s="88"/>
    </row>
    <row r="144" spans="7:11" ht="12.75">
      <c r="G144" s="88"/>
      <c r="H144" s="88"/>
      <c r="I144" s="88"/>
      <c r="J144" s="88"/>
      <c r="K144" s="88"/>
    </row>
    <row r="145" spans="7:12" ht="12.75">
      <c r="G145" s="88"/>
      <c r="H145" s="88"/>
      <c r="I145" s="88"/>
      <c r="K145" s="88"/>
      <c r="L145" s="88"/>
    </row>
    <row r="146" spans="7:10" ht="12.75">
      <c r="G146" s="88"/>
      <c r="H146" s="88"/>
      <c r="I146" s="88"/>
      <c r="J146" s="88"/>
    </row>
    <row r="147" spans="7:11" ht="12.75">
      <c r="G147" s="88"/>
      <c r="H147" s="88"/>
      <c r="I147" s="88"/>
      <c r="J147" s="88"/>
      <c r="K147" s="88"/>
    </row>
    <row r="148" spans="7:12" ht="12.75">
      <c r="G148" s="88"/>
      <c r="H148" s="88"/>
      <c r="I148" s="88"/>
      <c r="K148" s="88"/>
      <c r="L148" s="88"/>
    </row>
    <row r="149" spans="7:10" ht="12.75">
      <c r="G149" s="88"/>
      <c r="H149" s="88"/>
      <c r="I149" s="88"/>
      <c r="J149" s="88"/>
    </row>
    <row r="150" spans="7:11" ht="12.75">
      <c r="G150" s="88"/>
      <c r="H150" s="88"/>
      <c r="I150" s="88"/>
      <c r="J150" s="88"/>
      <c r="K150" s="88"/>
    </row>
    <row r="151" spans="7:9" ht="12.75">
      <c r="G151" s="88"/>
      <c r="H151" s="88"/>
      <c r="I151" s="88"/>
    </row>
    <row r="152" spans="7:11" ht="12.75">
      <c r="G152" s="88"/>
      <c r="H152" s="88"/>
      <c r="I152" s="88"/>
      <c r="J152" s="88"/>
      <c r="K152" s="88"/>
    </row>
    <row r="153" spans="7:11" ht="12.75">
      <c r="G153" s="88"/>
      <c r="H153" s="88"/>
      <c r="I153" s="88"/>
      <c r="K153" s="88"/>
    </row>
    <row r="154" spans="7:11" ht="12.75">
      <c r="G154" s="88"/>
      <c r="H154" s="88"/>
      <c r="I154" s="88"/>
      <c r="J154" s="88"/>
      <c r="K154" s="88"/>
    </row>
    <row r="155" spans="7:13" ht="12.75">
      <c r="G155" s="88"/>
      <c r="H155" s="88"/>
      <c r="I155" s="88"/>
      <c r="J155" s="88"/>
      <c r="K155" s="88"/>
      <c r="L155" s="88"/>
      <c r="M155" s="88"/>
    </row>
    <row r="156" spans="7:13" ht="12.75">
      <c r="G156" s="88"/>
      <c r="H156" s="88"/>
      <c r="I156" s="88"/>
      <c r="J156" s="88"/>
      <c r="K156" s="88"/>
      <c r="L156" s="88"/>
      <c r="M156" s="88"/>
    </row>
    <row r="157" spans="7:11" ht="12.75">
      <c r="G157" s="88"/>
      <c r="H157" s="88"/>
      <c r="I157" s="88"/>
      <c r="J157" s="88"/>
      <c r="K157" s="88"/>
    </row>
    <row r="158" spans="10:11" ht="12.75">
      <c r="J158" s="88"/>
      <c r="K158" s="88"/>
    </row>
    <row r="159" spans="7:11" ht="12.75">
      <c r="G159" s="88"/>
      <c r="J159" s="88"/>
      <c r="K159" s="88"/>
    </row>
    <row r="160" spans="7:11" ht="12.75">
      <c r="G160" s="88"/>
      <c r="H160" s="88"/>
      <c r="I160" s="88"/>
      <c r="K160" s="88"/>
    </row>
    <row r="161" spans="7:11" ht="12.75">
      <c r="G161" s="88"/>
      <c r="H161" s="88"/>
      <c r="I161" s="88"/>
      <c r="J161" s="88"/>
      <c r="K161" s="88"/>
    </row>
    <row r="162" spans="7:9" ht="12.75">
      <c r="G162" s="88"/>
      <c r="H162" s="88"/>
      <c r="I162" s="88"/>
    </row>
    <row r="163" spans="7:10" ht="12.75">
      <c r="G163" s="88"/>
      <c r="H163" s="88"/>
      <c r="I163" s="88"/>
      <c r="J163" s="88"/>
    </row>
    <row r="164" spans="7:11" ht="12.75">
      <c r="G164" s="88"/>
      <c r="H164" s="88"/>
      <c r="I164" s="88"/>
      <c r="J164" s="88"/>
      <c r="K164" s="88"/>
    </row>
    <row r="165" spans="7:11" ht="12.75">
      <c r="G165" s="88"/>
      <c r="H165" s="88"/>
      <c r="I165" s="88"/>
      <c r="J165" s="88"/>
      <c r="K165" s="88"/>
    </row>
    <row r="166" spans="7:9" ht="12.75">
      <c r="G166" s="88"/>
      <c r="H166" s="88"/>
      <c r="I166" s="88"/>
    </row>
    <row r="167" spans="7:11" ht="12.75">
      <c r="G167" s="88"/>
      <c r="H167" s="88"/>
      <c r="I167" s="88"/>
      <c r="J167" s="88"/>
      <c r="K167" s="88"/>
    </row>
    <row r="168" spans="7:11" ht="12.75">
      <c r="G168" s="88"/>
      <c r="H168" s="88"/>
      <c r="I168" s="88"/>
      <c r="K168" s="88"/>
    </row>
    <row r="169" spans="7:11" ht="12.75">
      <c r="G169" s="88"/>
      <c r="H169" s="88"/>
      <c r="I169" s="88"/>
      <c r="J169" s="88"/>
      <c r="K169" s="88"/>
    </row>
    <row r="170" spans="7:11" ht="12.75">
      <c r="G170" s="88"/>
      <c r="H170" s="88"/>
      <c r="I170" s="88"/>
      <c r="J170" s="88"/>
      <c r="K170" s="88"/>
    </row>
    <row r="171" spans="7:11" ht="12.75">
      <c r="G171" s="88"/>
      <c r="H171" s="88"/>
      <c r="I171" s="88"/>
      <c r="K171" s="88"/>
    </row>
    <row r="172" spans="7:11" ht="12.75">
      <c r="G172" s="88"/>
      <c r="H172" s="88"/>
      <c r="I172" s="88"/>
      <c r="J172" s="88"/>
      <c r="K172" s="88"/>
    </row>
    <row r="173" spans="7:11" ht="12.75">
      <c r="G173" s="88"/>
      <c r="H173" s="88"/>
      <c r="I173" s="88"/>
      <c r="J173" s="88"/>
      <c r="K173" s="88"/>
    </row>
    <row r="174" spans="7:13" ht="12.75">
      <c r="G174" s="88"/>
      <c r="H174" s="88"/>
      <c r="I174" s="88"/>
      <c r="J174" s="88"/>
      <c r="K174" s="88"/>
      <c r="L174" s="88"/>
      <c r="M174" s="88"/>
    </row>
    <row r="175" spans="7:12" ht="12.75">
      <c r="G175" s="88"/>
      <c r="H175" s="88"/>
      <c r="I175" s="88"/>
      <c r="J175" s="88"/>
      <c r="K175" s="88"/>
      <c r="L175" s="88"/>
    </row>
    <row r="176" spans="7:10" ht="12.75">
      <c r="G176" s="88"/>
      <c r="H176" s="88"/>
      <c r="I176" s="88"/>
      <c r="J176" s="88"/>
    </row>
    <row r="177" spans="10:12" ht="12.75">
      <c r="J177" s="88"/>
      <c r="K177" s="88"/>
      <c r="L177" s="88"/>
    </row>
    <row r="178" spans="7:10" ht="12.75">
      <c r="G178" s="88"/>
      <c r="H178" s="88"/>
      <c r="I178" s="88"/>
      <c r="J178" s="88"/>
    </row>
  </sheetData>
  <sheetProtection/>
  <mergeCells count="13">
    <mergeCell ref="A2:T2"/>
    <mergeCell ref="A3:T3"/>
    <mergeCell ref="A5:T5"/>
    <mergeCell ref="B7:H7"/>
    <mergeCell ref="I7:Q7"/>
    <mergeCell ref="R7:T7"/>
    <mergeCell ref="K8:L8"/>
    <mergeCell ref="M8:N8"/>
    <mergeCell ref="O8:Q8"/>
    <mergeCell ref="B8:C8"/>
    <mergeCell ref="D8:E8"/>
    <mergeCell ref="F8:H8"/>
    <mergeCell ref="I8:J8"/>
  </mergeCells>
  <printOptions horizontalCentered="1"/>
  <pageMargins left="0" right="0" top="0.5905511811023623" bottom="0.5905511811023623" header="0.5118110236220472" footer="0.5118110236220472"/>
  <pageSetup horizontalDpi="600" verticalDpi="600" orientation="landscape" paperSize="9" scale="80" r:id="rId1"/>
  <headerFooter alignWithMargins="0">
    <oddFooter>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E108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1" width="43.28125" style="87" customWidth="1"/>
    <col min="2" max="4" width="13.28125" style="87" customWidth="1"/>
    <col min="5" max="5" width="33.57421875" style="87" bestFit="1" customWidth="1"/>
    <col min="6" max="16384" width="9.140625" style="87" customWidth="1"/>
  </cols>
  <sheetData>
    <row r="1" spans="1:4" ht="12.75">
      <c r="A1" s="3" t="s">
        <v>471</v>
      </c>
      <c r="B1" s="104"/>
      <c r="C1" s="104"/>
      <c r="D1" s="104"/>
    </row>
    <row r="2" spans="1:4" ht="12.75">
      <c r="A2" s="310" t="s">
        <v>8</v>
      </c>
      <c r="B2" s="310"/>
      <c r="C2" s="310"/>
      <c r="D2" s="310"/>
    </row>
    <row r="3" spans="1:4" ht="12.75">
      <c r="A3" s="310" t="s">
        <v>65</v>
      </c>
      <c r="B3" s="310"/>
      <c r="C3" s="310"/>
      <c r="D3" s="310"/>
    </row>
    <row r="4" spans="1:4" ht="12.75">
      <c r="A4" s="310" t="s">
        <v>102</v>
      </c>
      <c r="B4" s="310"/>
      <c r="C4" s="310"/>
      <c r="D4" s="310"/>
    </row>
    <row r="5" spans="1:4" ht="12.75">
      <c r="A5" s="120"/>
      <c r="B5" s="120"/>
      <c r="C5" s="120"/>
      <c r="D5" s="120"/>
    </row>
    <row r="6" spans="1:4" ht="12.75">
      <c r="A6" s="310" t="s">
        <v>4</v>
      </c>
      <c r="B6" s="310"/>
      <c r="C6" s="310"/>
      <c r="D6" s="310"/>
    </row>
    <row r="7" ht="13.5" thickBot="1"/>
    <row r="8" spans="1:4" ht="12.75">
      <c r="A8" s="121" t="s">
        <v>103</v>
      </c>
      <c r="B8" s="272" t="s">
        <v>63</v>
      </c>
      <c r="C8" s="122" t="s">
        <v>64</v>
      </c>
      <c r="D8" s="122" t="s">
        <v>27</v>
      </c>
    </row>
    <row r="9" spans="1:4" ht="12.75">
      <c r="A9" s="87" t="s">
        <v>361</v>
      </c>
      <c r="B9" s="278">
        <v>9</v>
      </c>
      <c r="C9" s="279">
        <v>0</v>
      </c>
      <c r="D9" s="78">
        <v>9</v>
      </c>
    </row>
    <row r="10" spans="1:4" ht="12.75">
      <c r="A10" s="195" t="s">
        <v>565</v>
      </c>
      <c r="B10" s="160">
        <v>13</v>
      </c>
      <c r="C10" s="78">
        <v>0</v>
      </c>
      <c r="D10" s="78">
        <v>13</v>
      </c>
    </row>
    <row r="11" spans="1:4" ht="12.75">
      <c r="A11" s="195" t="s">
        <v>588</v>
      </c>
      <c r="B11" s="160">
        <v>1</v>
      </c>
      <c r="C11" s="78">
        <v>0</v>
      </c>
      <c r="D11" s="78">
        <v>1</v>
      </c>
    </row>
    <row r="12" spans="1:4" ht="12.75">
      <c r="A12" s="87" t="s">
        <v>363</v>
      </c>
      <c r="B12" s="160">
        <v>5</v>
      </c>
      <c r="C12" s="78">
        <v>0</v>
      </c>
      <c r="D12" s="78">
        <v>5</v>
      </c>
    </row>
    <row r="13" spans="1:4" ht="12.75">
      <c r="A13" s="87" t="s">
        <v>428</v>
      </c>
      <c r="B13" s="160">
        <v>1</v>
      </c>
      <c r="C13" s="78">
        <v>0</v>
      </c>
      <c r="D13" s="78">
        <v>1</v>
      </c>
    </row>
    <row r="14" spans="1:4" ht="12.75">
      <c r="A14" s="87" t="s">
        <v>365</v>
      </c>
      <c r="B14" s="160">
        <v>30</v>
      </c>
      <c r="C14" s="78">
        <v>0</v>
      </c>
      <c r="D14" s="78">
        <v>30</v>
      </c>
    </row>
    <row r="15" spans="1:4" ht="12.75">
      <c r="A15" s="87" t="s">
        <v>367</v>
      </c>
      <c r="B15" s="160">
        <v>4</v>
      </c>
      <c r="C15" s="78">
        <v>0</v>
      </c>
      <c r="D15" s="78">
        <v>4</v>
      </c>
    </row>
    <row r="16" spans="1:4" ht="12.75">
      <c r="A16" s="87" t="s">
        <v>368</v>
      </c>
      <c r="B16" s="160">
        <v>24</v>
      </c>
      <c r="C16" s="78">
        <v>0</v>
      </c>
      <c r="D16" s="78">
        <v>24</v>
      </c>
    </row>
    <row r="17" spans="1:4" ht="12.75">
      <c r="A17" s="195" t="s">
        <v>394</v>
      </c>
      <c r="B17" s="160">
        <v>35</v>
      </c>
      <c r="C17" s="78">
        <v>0</v>
      </c>
      <c r="D17" s="78">
        <v>35</v>
      </c>
    </row>
    <row r="18" spans="1:4" ht="12.75">
      <c r="A18" s="195" t="s">
        <v>369</v>
      </c>
      <c r="B18" s="160">
        <v>11</v>
      </c>
      <c r="C18" s="78">
        <v>0</v>
      </c>
      <c r="D18" s="78">
        <v>11</v>
      </c>
    </row>
    <row r="19" spans="1:4" ht="12.75">
      <c r="A19" s="195" t="s">
        <v>470</v>
      </c>
      <c r="B19" s="160">
        <v>5</v>
      </c>
      <c r="C19" s="78">
        <v>0</v>
      </c>
      <c r="D19" s="78">
        <v>5</v>
      </c>
    </row>
    <row r="20" spans="1:4" ht="12.75">
      <c r="A20" s="96" t="s">
        <v>27</v>
      </c>
      <c r="B20" s="123">
        <f>SUM(B9:B19)</f>
        <v>138</v>
      </c>
      <c r="C20" s="267">
        <v>0</v>
      </c>
      <c r="D20" s="267">
        <f>SUM(D9:D19)</f>
        <v>138</v>
      </c>
    </row>
    <row r="108" spans="3:5" ht="12.75">
      <c r="C108" s="87">
        <v>0</v>
      </c>
      <c r="D108" s="87">
        <v>0</v>
      </c>
      <c r="E108" s="87">
        <v>0</v>
      </c>
    </row>
  </sheetData>
  <sheetProtection/>
  <mergeCells count="4">
    <mergeCell ref="A2:D2"/>
    <mergeCell ref="A3:D3"/>
    <mergeCell ref="A4:D4"/>
    <mergeCell ref="A6:D6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0"/>
  <sheetViews>
    <sheetView zoomScalePageLayoutView="0" workbookViewId="0" topLeftCell="A1">
      <selection activeCell="A34" sqref="A34"/>
    </sheetView>
  </sheetViews>
  <sheetFormatPr defaultColWidth="9.140625" defaultRowHeight="12.75"/>
  <cols>
    <col min="1" max="1" width="40.421875" style="4" customWidth="1"/>
    <col min="2" max="3" width="7.57421875" style="0" customWidth="1"/>
    <col min="4" max="4" width="7.57421875" style="4" customWidth="1"/>
    <col min="5" max="6" width="7.57421875" style="0" customWidth="1"/>
    <col min="7" max="7" width="7.57421875" style="4" customWidth="1"/>
    <col min="8" max="9" width="7.57421875" style="0" customWidth="1"/>
    <col min="10" max="10" width="7.57421875" style="4" customWidth="1"/>
    <col min="11" max="12" width="7.57421875" style="0" customWidth="1"/>
    <col min="13" max="13" width="7.57421875" style="4" customWidth="1"/>
    <col min="14" max="15" width="7.57421875" style="0" customWidth="1"/>
    <col min="16" max="16" width="7.57421875" style="4" customWidth="1"/>
    <col min="17" max="21" width="9.421875" style="0" customWidth="1"/>
    <col min="22" max="22" width="9.57421875" style="0" customWidth="1"/>
    <col min="23" max="24" width="6.00390625" style="0" customWidth="1"/>
    <col min="25" max="25" width="9.57421875" style="0" customWidth="1"/>
    <col min="26" max="27" width="5.00390625" style="0" customWidth="1"/>
    <col min="28" max="28" width="9.57421875" style="0" customWidth="1"/>
    <col min="29" max="30" width="6.00390625" style="0" customWidth="1"/>
    <col min="31" max="31" width="9.28125" style="0" customWidth="1"/>
    <col min="32" max="32" width="15.57421875" style="0" customWidth="1"/>
    <col min="33" max="34" width="11.421875" style="0" customWidth="1"/>
    <col min="35" max="35" width="9.57421875" style="0" customWidth="1"/>
    <col min="36" max="36" width="16.00390625" style="0" customWidth="1"/>
    <col min="37" max="38" width="10.57421875" style="0" customWidth="1"/>
    <col min="39" max="39" width="17.00390625" style="0" customWidth="1"/>
    <col min="40" max="41" width="11.421875" style="0" customWidth="1"/>
    <col min="42" max="42" width="9.57421875" style="0" customWidth="1"/>
    <col min="43" max="43" width="16.00390625" style="0" customWidth="1"/>
    <col min="44" max="44" width="10.57421875" style="0" customWidth="1"/>
  </cols>
  <sheetData>
    <row r="1" ht="12.75">
      <c r="A1" s="3" t="s">
        <v>471</v>
      </c>
    </row>
    <row r="2" spans="1:16" ht="12.75">
      <c r="A2" s="298" t="s">
        <v>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</row>
    <row r="3" spans="1:16" ht="12.75">
      <c r="A3" s="298" t="s">
        <v>6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</row>
    <row r="4" ht="11.25" customHeight="1" thickBot="1"/>
    <row r="5" spans="1:16" s="4" customFormat="1" ht="12.75">
      <c r="A5" s="32"/>
      <c r="B5" s="296" t="s">
        <v>25</v>
      </c>
      <c r="C5" s="297"/>
      <c r="D5" s="299"/>
      <c r="E5" s="296" t="s">
        <v>2</v>
      </c>
      <c r="F5" s="297"/>
      <c r="G5" s="299"/>
      <c r="H5" s="296" t="s">
        <v>3</v>
      </c>
      <c r="I5" s="297"/>
      <c r="J5" s="299"/>
      <c r="K5" s="296" t="s">
        <v>4</v>
      </c>
      <c r="L5" s="297"/>
      <c r="M5" s="299"/>
      <c r="N5" s="296" t="s">
        <v>27</v>
      </c>
      <c r="O5" s="297"/>
      <c r="P5" s="297"/>
    </row>
    <row r="6" spans="2:15" ht="12.75">
      <c r="B6" s="46"/>
      <c r="C6" s="47"/>
      <c r="D6" s="47"/>
      <c r="E6" s="46"/>
      <c r="F6" s="47"/>
      <c r="G6" s="47"/>
      <c r="H6" s="46"/>
      <c r="I6" s="47"/>
      <c r="J6" s="47"/>
      <c r="K6" s="46"/>
      <c r="L6" s="47"/>
      <c r="M6" s="47"/>
      <c r="N6" s="25"/>
      <c r="O6" s="22"/>
    </row>
    <row r="7" spans="1:16" ht="12.75">
      <c r="A7" s="284"/>
      <c r="B7" s="57" t="s">
        <v>0</v>
      </c>
      <c r="C7" s="26" t="s">
        <v>1</v>
      </c>
      <c r="D7" s="26" t="s">
        <v>28</v>
      </c>
      <c r="E7" s="57" t="s">
        <v>0</v>
      </c>
      <c r="F7" s="26" t="s">
        <v>1</v>
      </c>
      <c r="G7" s="26" t="s">
        <v>28</v>
      </c>
      <c r="H7" s="57" t="s">
        <v>0</v>
      </c>
      <c r="I7" s="26" t="s">
        <v>1</v>
      </c>
      <c r="J7" s="26" t="s">
        <v>28</v>
      </c>
      <c r="K7" s="57" t="s">
        <v>0</v>
      </c>
      <c r="L7" s="26" t="s">
        <v>1</v>
      </c>
      <c r="M7" s="26" t="s">
        <v>28</v>
      </c>
      <c r="N7" s="57" t="s">
        <v>0</v>
      </c>
      <c r="O7" s="26" t="s">
        <v>1</v>
      </c>
      <c r="P7" s="26" t="s">
        <v>28</v>
      </c>
    </row>
    <row r="8" spans="1:15" s="4" customFormat="1" ht="12.75">
      <c r="A8" s="20" t="s">
        <v>5</v>
      </c>
      <c r="B8" s="58"/>
      <c r="C8" s="22"/>
      <c r="D8" s="22"/>
      <c r="E8" s="58"/>
      <c r="F8" s="22"/>
      <c r="G8" s="22"/>
      <c r="H8" s="58"/>
      <c r="I8" s="22"/>
      <c r="J8" s="22"/>
      <c r="K8" s="58"/>
      <c r="L8" s="22"/>
      <c r="M8" s="22"/>
      <c r="N8" s="25"/>
      <c r="O8" s="22"/>
    </row>
    <row r="9" spans="1:16" ht="12.75">
      <c r="A9" s="23" t="s">
        <v>31</v>
      </c>
      <c r="B9" s="230">
        <v>6103</v>
      </c>
      <c r="C9" s="78">
        <v>6308</v>
      </c>
      <c r="D9" s="231">
        <v>12411</v>
      </c>
      <c r="E9" s="230">
        <v>24644</v>
      </c>
      <c r="F9" s="78">
        <v>25574</v>
      </c>
      <c r="G9" s="231">
        <v>50218</v>
      </c>
      <c r="H9" s="230">
        <v>744</v>
      </c>
      <c r="I9" s="78">
        <v>439</v>
      </c>
      <c r="J9" s="231">
        <v>1183</v>
      </c>
      <c r="K9" s="230">
        <v>1166</v>
      </c>
      <c r="L9" s="78">
        <v>892</v>
      </c>
      <c r="M9" s="231">
        <v>2058</v>
      </c>
      <c r="N9" s="232">
        <f aca="true" t="shared" si="0" ref="N9:P11">SUM(B9,E9,H9,K9)</f>
        <v>32657</v>
      </c>
      <c r="O9" s="231">
        <f t="shared" si="0"/>
        <v>33213</v>
      </c>
      <c r="P9" s="78">
        <f t="shared" si="0"/>
        <v>65870</v>
      </c>
    </row>
    <row r="10" spans="1:16" ht="12.75">
      <c r="A10" s="23" t="s">
        <v>32</v>
      </c>
      <c r="B10" s="230">
        <v>1295</v>
      </c>
      <c r="C10" s="85">
        <v>1145</v>
      </c>
      <c r="D10" s="231">
        <v>2440</v>
      </c>
      <c r="E10" s="230">
        <v>3044</v>
      </c>
      <c r="F10" s="85">
        <v>2626</v>
      </c>
      <c r="G10" s="231">
        <v>5670</v>
      </c>
      <c r="H10" s="230">
        <v>404</v>
      </c>
      <c r="I10" s="85">
        <v>172</v>
      </c>
      <c r="J10" s="231">
        <v>576</v>
      </c>
      <c r="K10" s="230">
        <v>434</v>
      </c>
      <c r="L10" s="85">
        <v>249</v>
      </c>
      <c r="M10" s="231">
        <v>683</v>
      </c>
      <c r="N10" s="232">
        <f t="shared" si="0"/>
        <v>5177</v>
      </c>
      <c r="O10" s="233">
        <f t="shared" si="0"/>
        <v>4192</v>
      </c>
      <c r="P10" s="78">
        <f t="shared" si="0"/>
        <v>9369</v>
      </c>
    </row>
    <row r="11" spans="1:16" s="16" customFormat="1" ht="12.75">
      <c r="A11" s="7" t="s">
        <v>27</v>
      </c>
      <c r="B11" s="60">
        <f>SUM(B9:B10)</f>
        <v>7398</v>
      </c>
      <c r="C11" s="18">
        <f aca="true" t="shared" si="1" ref="C11:M11">SUM(C9:C10)</f>
        <v>7453</v>
      </c>
      <c r="D11" s="18">
        <f t="shared" si="1"/>
        <v>14851</v>
      </c>
      <c r="E11" s="60">
        <f t="shared" si="1"/>
        <v>27688</v>
      </c>
      <c r="F11" s="18">
        <f t="shared" si="1"/>
        <v>28200</v>
      </c>
      <c r="G11" s="18">
        <f t="shared" si="1"/>
        <v>55888</v>
      </c>
      <c r="H11" s="60">
        <f t="shared" si="1"/>
        <v>1148</v>
      </c>
      <c r="I11" s="18">
        <f t="shared" si="1"/>
        <v>611</v>
      </c>
      <c r="J11" s="18">
        <f t="shared" si="1"/>
        <v>1759</v>
      </c>
      <c r="K11" s="60">
        <f t="shared" si="1"/>
        <v>1600</v>
      </c>
      <c r="L11" s="18">
        <f t="shared" si="1"/>
        <v>1141</v>
      </c>
      <c r="M11" s="18">
        <f t="shared" si="1"/>
        <v>2741</v>
      </c>
      <c r="N11" s="17">
        <f t="shared" si="0"/>
        <v>37834</v>
      </c>
      <c r="O11" s="18">
        <f t="shared" si="0"/>
        <v>37405</v>
      </c>
      <c r="P11" s="18">
        <f t="shared" si="0"/>
        <v>75239</v>
      </c>
    </row>
    <row r="12" spans="2:16" s="16" customFormat="1" ht="12.75">
      <c r="B12" s="61"/>
      <c r="C12" s="30"/>
      <c r="D12" s="30"/>
      <c r="E12" s="61"/>
      <c r="F12" s="30"/>
      <c r="G12" s="30"/>
      <c r="H12" s="61"/>
      <c r="I12" s="30"/>
      <c r="J12" s="30"/>
      <c r="K12" s="61"/>
      <c r="L12" s="30"/>
      <c r="M12" s="30"/>
      <c r="N12" s="31"/>
      <c r="O12" s="30"/>
      <c r="P12" s="30"/>
    </row>
    <row r="13" spans="1:16" s="16" customFormat="1" ht="12.75">
      <c r="A13" s="24" t="s">
        <v>563</v>
      </c>
      <c r="B13" s="61"/>
      <c r="C13" s="30"/>
      <c r="D13" s="30"/>
      <c r="E13" s="61"/>
      <c r="F13" s="30"/>
      <c r="G13" s="30"/>
      <c r="H13" s="61"/>
      <c r="I13" s="30"/>
      <c r="J13" s="30"/>
      <c r="K13" s="61"/>
      <c r="L13" s="30"/>
      <c r="M13" s="30"/>
      <c r="N13" s="31"/>
      <c r="O13" s="30"/>
      <c r="P13" s="30"/>
    </row>
    <row r="14" spans="1:16" ht="12.75">
      <c r="A14" s="115" t="s">
        <v>507</v>
      </c>
      <c r="B14" s="59">
        <v>659</v>
      </c>
      <c r="C14" s="13">
        <v>546</v>
      </c>
      <c r="D14" s="27">
        <v>1205</v>
      </c>
      <c r="E14" s="59">
        <v>2869</v>
      </c>
      <c r="F14" s="13">
        <v>2593</v>
      </c>
      <c r="G14" s="27">
        <v>5462</v>
      </c>
      <c r="H14" s="59">
        <v>29</v>
      </c>
      <c r="I14" s="13">
        <v>16</v>
      </c>
      <c r="J14" s="27">
        <v>45</v>
      </c>
      <c r="K14" s="59">
        <v>112</v>
      </c>
      <c r="L14" s="13">
        <v>68</v>
      </c>
      <c r="M14" s="27">
        <v>180</v>
      </c>
      <c r="N14" s="215">
        <f aca="true" t="shared" si="2" ref="N14:N27">SUM(B14,E14,H14,K14)</f>
        <v>3669</v>
      </c>
      <c r="O14" s="27">
        <f aca="true" t="shared" si="3" ref="O14:O26">SUM(C14,F14,I14,L14)</f>
        <v>3223</v>
      </c>
      <c r="P14" s="13">
        <f aca="true" t="shared" si="4" ref="P14:P27">SUM(D14,G14,J14,M14)</f>
        <v>6892</v>
      </c>
    </row>
    <row r="15" spans="1:16" ht="12.75">
      <c r="A15" s="115" t="s">
        <v>536</v>
      </c>
      <c r="B15" s="59">
        <v>80</v>
      </c>
      <c r="C15" s="12">
        <v>97</v>
      </c>
      <c r="D15" s="27">
        <v>177</v>
      </c>
      <c r="E15" s="59">
        <v>83</v>
      </c>
      <c r="F15" s="12">
        <v>58</v>
      </c>
      <c r="G15" s="27">
        <v>141</v>
      </c>
      <c r="H15" s="59">
        <v>0</v>
      </c>
      <c r="I15" s="12">
        <v>0</v>
      </c>
      <c r="J15" s="27">
        <v>0</v>
      </c>
      <c r="K15" s="59">
        <v>0</v>
      </c>
      <c r="L15" s="12">
        <v>0</v>
      </c>
      <c r="M15" s="27">
        <v>0</v>
      </c>
      <c r="N15" s="28">
        <f t="shared" si="2"/>
        <v>163</v>
      </c>
      <c r="O15" s="29">
        <f t="shared" si="3"/>
        <v>155</v>
      </c>
      <c r="P15" s="13">
        <f t="shared" si="4"/>
        <v>318</v>
      </c>
    </row>
    <row r="16" spans="1:16" ht="12.75">
      <c r="A16" s="115" t="s">
        <v>537</v>
      </c>
      <c r="B16" s="59">
        <v>639</v>
      </c>
      <c r="C16" s="12">
        <v>986</v>
      </c>
      <c r="D16" s="27">
        <v>1625</v>
      </c>
      <c r="E16" s="59">
        <v>3791</v>
      </c>
      <c r="F16" s="12">
        <v>5203</v>
      </c>
      <c r="G16" s="27">
        <v>8994</v>
      </c>
      <c r="H16" s="59">
        <v>7</v>
      </c>
      <c r="I16" s="12">
        <v>9</v>
      </c>
      <c r="J16" s="27">
        <v>16</v>
      </c>
      <c r="K16" s="59">
        <v>78</v>
      </c>
      <c r="L16" s="12">
        <v>127</v>
      </c>
      <c r="M16" s="27">
        <v>205</v>
      </c>
      <c r="N16" s="28">
        <f t="shared" si="2"/>
        <v>4515</v>
      </c>
      <c r="O16" s="29">
        <f t="shared" si="3"/>
        <v>6325</v>
      </c>
      <c r="P16" s="13">
        <f t="shared" si="4"/>
        <v>10840</v>
      </c>
    </row>
    <row r="17" spans="1:16" ht="12.75">
      <c r="A17" s="115" t="s">
        <v>519</v>
      </c>
      <c r="B17" s="59">
        <v>114</v>
      </c>
      <c r="C17" s="12">
        <v>261</v>
      </c>
      <c r="D17" s="27">
        <v>375</v>
      </c>
      <c r="E17" s="59">
        <v>93</v>
      </c>
      <c r="F17" s="12">
        <v>518</v>
      </c>
      <c r="G17" s="27">
        <v>611</v>
      </c>
      <c r="H17" s="59">
        <v>41</v>
      </c>
      <c r="I17" s="12">
        <v>132</v>
      </c>
      <c r="J17" s="27">
        <v>173</v>
      </c>
      <c r="K17" s="59">
        <v>24</v>
      </c>
      <c r="L17" s="12">
        <v>93</v>
      </c>
      <c r="M17" s="27">
        <v>117</v>
      </c>
      <c r="N17" s="28">
        <f t="shared" si="2"/>
        <v>272</v>
      </c>
      <c r="O17" s="29">
        <f t="shared" si="3"/>
        <v>1004</v>
      </c>
      <c r="P17" s="13">
        <f t="shared" si="4"/>
        <v>1276</v>
      </c>
    </row>
    <row r="18" spans="1:16" ht="12.75">
      <c r="A18" s="115" t="s">
        <v>524</v>
      </c>
      <c r="B18" s="59">
        <v>240</v>
      </c>
      <c r="C18" s="12">
        <v>1126</v>
      </c>
      <c r="D18" s="27">
        <v>1366</v>
      </c>
      <c r="E18" s="59">
        <v>922</v>
      </c>
      <c r="F18" s="12">
        <v>5215</v>
      </c>
      <c r="G18" s="27">
        <v>6137</v>
      </c>
      <c r="H18" s="59">
        <v>22</v>
      </c>
      <c r="I18" s="12">
        <v>53</v>
      </c>
      <c r="J18" s="27">
        <v>75</v>
      </c>
      <c r="K18" s="59">
        <v>26</v>
      </c>
      <c r="L18" s="12">
        <v>110</v>
      </c>
      <c r="M18" s="27">
        <v>136</v>
      </c>
      <c r="N18" s="28">
        <f t="shared" si="2"/>
        <v>1210</v>
      </c>
      <c r="O18" s="29">
        <f t="shared" si="3"/>
        <v>6504</v>
      </c>
      <c r="P18" s="13">
        <f t="shared" si="4"/>
        <v>7714</v>
      </c>
    </row>
    <row r="19" spans="1:16" ht="12.75">
      <c r="A19" s="115" t="s">
        <v>538</v>
      </c>
      <c r="B19" s="59">
        <v>1647</v>
      </c>
      <c r="C19" s="12">
        <v>2083</v>
      </c>
      <c r="D19" s="27">
        <v>3730</v>
      </c>
      <c r="E19" s="59">
        <v>5171</v>
      </c>
      <c r="F19" s="12">
        <v>7560</v>
      </c>
      <c r="G19" s="27">
        <v>12731</v>
      </c>
      <c r="H19" s="59">
        <v>36</v>
      </c>
      <c r="I19" s="12">
        <v>91</v>
      </c>
      <c r="J19" s="27">
        <v>127</v>
      </c>
      <c r="K19" s="59">
        <v>312</v>
      </c>
      <c r="L19" s="12">
        <v>287</v>
      </c>
      <c r="M19" s="27">
        <v>599</v>
      </c>
      <c r="N19" s="28">
        <f t="shared" si="2"/>
        <v>7166</v>
      </c>
      <c r="O19" s="29">
        <f t="shared" si="3"/>
        <v>10021</v>
      </c>
      <c r="P19" s="13">
        <f t="shared" si="4"/>
        <v>17187</v>
      </c>
    </row>
    <row r="20" spans="1:16" ht="12.75">
      <c r="A20" s="115" t="s">
        <v>123</v>
      </c>
      <c r="B20" s="59">
        <v>0</v>
      </c>
      <c r="C20" s="12">
        <v>0</v>
      </c>
      <c r="D20" s="27">
        <v>0</v>
      </c>
      <c r="E20" s="59">
        <v>142</v>
      </c>
      <c r="F20" s="12">
        <v>188</v>
      </c>
      <c r="G20" s="27">
        <v>330</v>
      </c>
      <c r="H20" s="59">
        <v>0</v>
      </c>
      <c r="I20" s="12">
        <v>0</v>
      </c>
      <c r="J20" s="27">
        <v>0</v>
      </c>
      <c r="K20" s="59">
        <v>0</v>
      </c>
      <c r="L20" s="12">
        <v>0</v>
      </c>
      <c r="M20" s="27">
        <v>0</v>
      </c>
      <c r="N20" s="28">
        <f t="shared" si="2"/>
        <v>142</v>
      </c>
      <c r="O20" s="29">
        <f t="shared" si="3"/>
        <v>188</v>
      </c>
      <c r="P20" s="13">
        <f t="shared" si="4"/>
        <v>330</v>
      </c>
    </row>
    <row r="21" spans="1:16" ht="12.75">
      <c r="A21" s="115" t="s">
        <v>54</v>
      </c>
      <c r="B21" s="59">
        <v>644</v>
      </c>
      <c r="C21" s="12">
        <v>250</v>
      </c>
      <c r="D21" s="27">
        <v>894</v>
      </c>
      <c r="E21" s="59">
        <v>828</v>
      </c>
      <c r="F21" s="12">
        <v>388</v>
      </c>
      <c r="G21" s="27">
        <v>1216</v>
      </c>
      <c r="H21" s="59">
        <v>40</v>
      </c>
      <c r="I21" s="12">
        <v>7</v>
      </c>
      <c r="J21" s="27">
        <v>47</v>
      </c>
      <c r="K21" s="59">
        <v>27</v>
      </c>
      <c r="L21" s="12">
        <v>12</v>
      </c>
      <c r="M21" s="27">
        <v>39</v>
      </c>
      <c r="N21" s="28">
        <f t="shared" si="2"/>
        <v>1539</v>
      </c>
      <c r="O21" s="29">
        <f t="shared" si="3"/>
        <v>657</v>
      </c>
      <c r="P21" s="13">
        <f t="shared" si="4"/>
        <v>2196</v>
      </c>
    </row>
    <row r="22" spans="1:16" ht="12.75">
      <c r="A22" s="115" t="s">
        <v>539</v>
      </c>
      <c r="B22" s="59">
        <v>560</v>
      </c>
      <c r="C22" s="12">
        <v>88</v>
      </c>
      <c r="D22" s="27">
        <v>648</v>
      </c>
      <c r="E22" s="59">
        <v>3059</v>
      </c>
      <c r="F22" s="12">
        <v>310</v>
      </c>
      <c r="G22" s="27">
        <v>3369</v>
      </c>
      <c r="H22" s="59">
        <v>347</v>
      </c>
      <c r="I22" s="12">
        <v>60</v>
      </c>
      <c r="J22" s="27">
        <v>407</v>
      </c>
      <c r="K22" s="59">
        <v>271</v>
      </c>
      <c r="L22" s="12">
        <v>27</v>
      </c>
      <c r="M22" s="27">
        <v>298</v>
      </c>
      <c r="N22" s="28">
        <f t="shared" si="2"/>
        <v>4237</v>
      </c>
      <c r="O22" s="29">
        <f t="shared" si="3"/>
        <v>485</v>
      </c>
      <c r="P22" s="13">
        <f t="shared" si="4"/>
        <v>4722</v>
      </c>
    </row>
    <row r="23" spans="1:16" ht="12.75" customHeight="1">
      <c r="A23" s="115" t="s">
        <v>540</v>
      </c>
      <c r="B23" s="59">
        <v>1240</v>
      </c>
      <c r="C23" s="12">
        <v>562</v>
      </c>
      <c r="D23" s="27">
        <v>1802</v>
      </c>
      <c r="E23" s="59">
        <v>5864</v>
      </c>
      <c r="F23" s="12">
        <v>1995</v>
      </c>
      <c r="G23" s="27">
        <v>7859</v>
      </c>
      <c r="H23" s="59">
        <v>247</v>
      </c>
      <c r="I23" s="12">
        <v>64</v>
      </c>
      <c r="J23" s="27">
        <v>311</v>
      </c>
      <c r="K23" s="59">
        <v>321</v>
      </c>
      <c r="L23" s="12">
        <v>90</v>
      </c>
      <c r="M23" s="27">
        <v>411</v>
      </c>
      <c r="N23" s="28">
        <f t="shared" si="2"/>
        <v>7672</v>
      </c>
      <c r="O23" s="29">
        <f t="shared" si="3"/>
        <v>2711</v>
      </c>
      <c r="P23" s="13">
        <f t="shared" si="4"/>
        <v>10383</v>
      </c>
    </row>
    <row r="24" spans="1:16" ht="12.75">
      <c r="A24" s="115" t="s">
        <v>125</v>
      </c>
      <c r="B24" s="59">
        <v>18</v>
      </c>
      <c r="C24" s="12">
        <v>32</v>
      </c>
      <c r="D24" s="27">
        <v>50</v>
      </c>
      <c r="E24" s="59">
        <v>0</v>
      </c>
      <c r="F24" s="12">
        <v>7</v>
      </c>
      <c r="G24" s="27">
        <v>7</v>
      </c>
      <c r="H24" s="59">
        <v>0</v>
      </c>
      <c r="I24" s="12">
        <v>0</v>
      </c>
      <c r="J24" s="27">
        <v>0</v>
      </c>
      <c r="K24" s="59">
        <v>7</v>
      </c>
      <c r="L24" s="12">
        <v>20</v>
      </c>
      <c r="M24" s="27">
        <v>27</v>
      </c>
      <c r="N24" s="28">
        <f t="shared" si="2"/>
        <v>25</v>
      </c>
      <c r="O24" s="29">
        <f t="shared" si="3"/>
        <v>59</v>
      </c>
      <c r="P24" s="13">
        <f t="shared" si="4"/>
        <v>84</v>
      </c>
    </row>
    <row r="25" spans="1:16" ht="12.75">
      <c r="A25" s="115" t="s">
        <v>535</v>
      </c>
      <c r="B25" s="59">
        <v>32</v>
      </c>
      <c r="C25" s="12">
        <v>24</v>
      </c>
      <c r="D25" s="27">
        <v>56</v>
      </c>
      <c r="E25" s="59">
        <v>111</v>
      </c>
      <c r="F25" s="12">
        <v>108</v>
      </c>
      <c r="G25" s="27">
        <v>219</v>
      </c>
      <c r="H25" s="59">
        <v>21</v>
      </c>
      <c r="I25" s="12">
        <v>26</v>
      </c>
      <c r="J25" s="27">
        <v>47</v>
      </c>
      <c r="K25" s="59">
        <v>13</v>
      </c>
      <c r="L25" s="12">
        <v>11</v>
      </c>
      <c r="M25" s="27">
        <v>24</v>
      </c>
      <c r="N25" s="28">
        <f t="shared" si="2"/>
        <v>177</v>
      </c>
      <c r="O25" s="29">
        <f t="shared" si="3"/>
        <v>169</v>
      </c>
      <c r="P25" s="13">
        <f t="shared" si="4"/>
        <v>346</v>
      </c>
    </row>
    <row r="26" spans="1:16" ht="12.75">
      <c r="A26" s="115" t="s">
        <v>126</v>
      </c>
      <c r="B26" s="59">
        <v>0</v>
      </c>
      <c r="C26" s="12">
        <v>0</v>
      </c>
      <c r="D26" s="27">
        <v>0</v>
      </c>
      <c r="E26" s="59">
        <v>40</v>
      </c>
      <c r="F26" s="12">
        <v>89</v>
      </c>
      <c r="G26" s="27">
        <v>129</v>
      </c>
      <c r="H26" s="59">
        <v>0</v>
      </c>
      <c r="I26" s="12">
        <v>0</v>
      </c>
      <c r="J26" s="27">
        <v>0</v>
      </c>
      <c r="K26" s="59">
        <v>0</v>
      </c>
      <c r="L26" s="12">
        <v>0</v>
      </c>
      <c r="M26" s="27">
        <v>0</v>
      </c>
      <c r="N26" s="28">
        <f t="shared" si="2"/>
        <v>40</v>
      </c>
      <c r="O26" s="29">
        <f t="shared" si="3"/>
        <v>89</v>
      </c>
      <c r="P26" s="13">
        <f t="shared" si="4"/>
        <v>129</v>
      </c>
    </row>
    <row r="27" spans="1:20" s="16" customFormat="1" ht="12.75">
      <c r="A27" s="7" t="s">
        <v>27</v>
      </c>
      <c r="B27" s="60">
        <f aca="true" t="shared" si="5" ref="B27:M27">SUM(B14:B26)</f>
        <v>5873</v>
      </c>
      <c r="C27" s="18">
        <f t="shared" si="5"/>
        <v>6055</v>
      </c>
      <c r="D27" s="18">
        <f t="shared" si="5"/>
        <v>11928</v>
      </c>
      <c r="E27" s="60">
        <f t="shared" si="5"/>
        <v>22973</v>
      </c>
      <c r="F27" s="18">
        <f t="shared" si="5"/>
        <v>24232</v>
      </c>
      <c r="G27" s="18">
        <f t="shared" si="5"/>
        <v>47205</v>
      </c>
      <c r="H27" s="60">
        <f t="shared" si="5"/>
        <v>790</v>
      </c>
      <c r="I27" s="18">
        <f t="shared" si="5"/>
        <v>458</v>
      </c>
      <c r="J27" s="18">
        <f t="shared" si="5"/>
        <v>1248</v>
      </c>
      <c r="K27" s="60">
        <f t="shared" si="5"/>
        <v>1191</v>
      </c>
      <c r="L27" s="18">
        <f t="shared" si="5"/>
        <v>845</v>
      </c>
      <c r="M27" s="18">
        <f t="shared" si="5"/>
        <v>2036</v>
      </c>
      <c r="N27" s="17">
        <f t="shared" si="2"/>
        <v>30827</v>
      </c>
      <c r="O27" s="18">
        <f>SUM(C27,F27,I27,L27)</f>
        <v>31590</v>
      </c>
      <c r="P27" s="18">
        <f t="shared" si="4"/>
        <v>62417</v>
      </c>
      <c r="Q27"/>
      <c r="R27"/>
      <c r="S27"/>
      <c r="T27"/>
    </row>
    <row r="34" spans="3:16" ht="12.75">
      <c r="C34" s="4"/>
      <c r="D34"/>
      <c r="F34" s="4"/>
      <c r="G34"/>
      <c r="I34" s="4"/>
      <c r="J34"/>
      <c r="L34" s="4"/>
      <c r="M34"/>
      <c r="O34" s="4"/>
      <c r="P34"/>
    </row>
    <row r="35" spans="3:16" ht="12.75">
      <c r="C35" s="4"/>
      <c r="D35"/>
      <c r="F35" s="4"/>
      <c r="G35"/>
      <c r="I35" s="4"/>
      <c r="J35"/>
      <c r="L35" s="4"/>
      <c r="M35"/>
      <c r="O35" s="4"/>
      <c r="P35"/>
    </row>
    <row r="36" spans="3:16" ht="12.75">
      <c r="C36" s="4"/>
      <c r="D36"/>
      <c r="F36" s="4"/>
      <c r="G36"/>
      <c r="I36" s="4"/>
      <c r="J36"/>
      <c r="L36" s="4"/>
      <c r="M36"/>
      <c r="O36" s="4"/>
      <c r="P36"/>
    </row>
    <row r="37" spans="3:16" ht="12.75">
      <c r="C37" s="4"/>
      <c r="D37"/>
      <c r="F37" s="4"/>
      <c r="G37"/>
      <c r="I37" s="4"/>
      <c r="J37"/>
      <c r="L37" s="4"/>
      <c r="M37"/>
      <c r="O37" s="4"/>
      <c r="P37"/>
    </row>
    <row r="38" spans="3:16" ht="12.75">
      <c r="C38" s="4"/>
      <c r="D38"/>
      <c r="F38" s="4"/>
      <c r="G38"/>
      <c r="I38" s="4"/>
      <c r="J38"/>
      <c r="L38" s="4"/>
      <c r="M38"/>
      <c r="O38" s="4"/>
      <c r="P38"/>
    </row>
    <row r="39" spans="3:16" ht="12.75">
      <c r="C39" s="4"/>
      <c r="D39"/>
      <c r="F39" s="4"/>
      <c r="G39"/>
      <c r="I39" s="4"/>
      <c r="J39"/>
      <c r="L39" s="4"/>
      <c r="M39"/>
      <c r="O39" s="4"/>
      <c r="P39"/>
    </row>
    <row r="40" spans="3:16" ht="12.75">
      <c r="C40" s="4"/>
      <c r="D40"/>
      <c r="F40" s="4"/>
      <c r="G40"/>
      <c r="I40" s="4"/>
      <c r="J40"/>
      <c r="L40" s="4"/>
      <c r="M40"/>
      <c r="O40" s="4"/>
      <c r="P40"/>
    </row>
    <row r="41" spans="3:16" ht="12.75">
      <c r="C41" s="4"/>
      <c r="D41"/>
      <c r="F41" s="4"/>
      <c r="G41"/>
      <c r="I41" s="4"/>
      <c r="J41"/>
      <c r="L41" s="4"/>
      <c r="M41"/>
      <c r="O41" s="4"/>
      <c r="P41"/>
    </row>
    <row r="42" spans="3:16" ht="12.75">
      <c r="C42" s="88"/>
      <c r="D42"/>
      <c r="F42" s="88"/>
      <c r="G42" s="88"/>
      <c r="H42" s="88"/>
      <c r="I42" s="88"/>
      <c r="J42" s="88"/>
      <c r="K42" s="88"/>
      <c r="L42" s="4"/>
      <c r="M42"/>
      <c r="O42" s="4"/>
      <c r="P42"/>
    </row>
    <row r="43" spans="3:16" ht="12.75">
      <c r="C43" s="4"/>
      <c r="D43"/>
      <c r="F43" s="4"/>
      <c r="G43"/>
      <c r="I43" s="4"/>
      <c r="J43" s="88"/>
      <c r="L43" s="4"/>
      <c r="M43" s="88"/>
      <c r="O43" s="4"/>
      <c r="P43"/>
    </row>
    <row r="44" spans="3:16" ht="12.75">
      <c r="C44" s="88"/>
      <c r="D44"/>
      <c r="F44" s="4"/>
      <c r="G44"/>
      <c r="I44" s="4"/>
      <c r="J44"/>
      <c r="L44" s="88"/>
      <c r="M44" s="88"/>
      <c r="N44" s="88"/>
      <c r="O44" s="4"/>
      <c r="P44"/>
    </row>
    <row r="45" spans="3:16" ht="12.75">
      <c r="C45" s="4"/>
      <c r="D45"/>
      <c r="F45" s="4"/>
      <c r="G45"/>
      <c r="I45" s="88"/>
      <c r="J45" s="88"/>
      <c r="K45" s="88"/>
      <c r="L45" s="88"/>
      <c r="M45" s="88"/>
      <c r="N45" s="88"/>
      <c r="O45" s="4"/>
      <c r="P45"/>
    </row>
    <row r="46" spans="3:16" ht="12.75">
      <c r="C46" s="4"/>
      <c r="D46"/>
      <c r="F46" s="4"/>
      <c r="G46"/>
      <c r="I46" s="88"/>
      <c r="J46" s="88"/>
      <c r="K46" s="88"/>
      <c r="L46" s="88"/>
      <c r="M46" s="88"/>
      <c r="N46" s="88"/>
      <c r="O46" s="4"/>
      <c r="P46"/>
    </row>
    <row r="47" spans="3:16" ht="12.75">
      <c r="C47" s="4"/>
      <c r="D47"/>
      <c r="F47" s="4"/>
      <c r="G47"/>
      <c r="I47" s="4"/>
      <c r="J47"/>
      <c r="L47" s="4"/>
      <c r="M47"/>
      <c r="O47" s="4"/>
      <c r="P47"/>
    </row>
    <row r="48" spans="3:16" ht="12.75">
      <c r="C48" s="4"/>
      <c r="D48"/>
      <c r="F48" s="4"/>
      <c r="G48"/>
      <c r="I48" s="4"/>
      <c r="J48"/>
      <c r="L48" s="4"/>
      <c r="M48"/>
      <c r="O48" s="4"/>
      <c r="P48"/>
    </row>
    <row r="49" spans="3:16" ht="12.75">
      <c r="C49" s="4"/>
      <c r="D49"/>
      <c r="F49" s="4"/>
      <c r="G49"/>
      <c r="I49" s="4"/>
      <c r="J49"/>
      <c r="L49" s="4"/>
      <c r="M49"/>
      <c r="O49" s="4"/>
      <c r="P49"/>
    </row>
    <row r="50" spans="3:16" ht="12.75">
      <c r="C50" s="4"/>
      <c r="D50"/>
      <c r="F50" s="4"/>
      <c r="G50"/>
      <c r="I50" s="4"/>
      <c r="J50"/>
      <c r="L50" s="4"/>
      <c r="M50"/>
      <c r="O50" s="4"/>
      <c r="P50"/>
    </row>
    <row r="51" spans="3:16" ht="12.75">
      <c r="C51" s="4"/>
      <c r="D51"/>
      <c r="F51" s="4"/>
      <c r="G51" s="88"/>
      <c r="I51" s="88"/>
      <c r="J51" s="88"/>
      <c r="K51" s="88"/>
      <c r="L51" s="88"/>
      <c r="M51" s="88"/>
      <c r="N51" s="88"/>
      <c r="O51" s="4"/>
      <c r="P51"/>
    </row>
    <row r="52" spans="3:16" ht="12.75">
      <c r="C52" s="4"/>
      <c r="D52"/>
      <c r="F52" s="4"/>
      <c r="G52"/>
      <c r="I52" s="4"/>
      <c r="J52"/>
      <c r="L52" s="4"/>
      <c r="M52"/>
      <c r="O52" s="4"/>
      <c r="P52"/>
    </row>
    <row r="53" spans="3:16" ht="12.75">
      <c r="C53" s="4"/>
      <c r="D53"/>
      <c r="F53" s="4"/>
      <c r="G53"/>
      <c r="I53" s="4"/>
      <c r="J53"/>
      <c r="L53" s="4"/>
      <c r="M53"/>
      <c r="O53" s="4"/>
      <c r="P53"/>
    </row>
    <row r="54" spans="3:16" ht="12.75">
      <c r="C54" s="88"/>
      <c r="D54"/>
      <c r="F54" s="4"/>
      <c r="G54"/>
      <c r="I54" s="88"/>
      <c r="J54" s="88"/>
      <c r="K54" s="88"/>
      <c r="L54" s="88"/>
      <c r="M54" s="88"/>
      <c r="N54" s="88"/>
      <c r="O54" s="4"/>
      <c r="P54"/>
    </row>
    <row r="55" spans="3:16" ht="12.75">
      <c r="C55" s="4"/>
      <c r="D55"/>
      <c r="F55" s="4"/>
      <c r="G55"/>
      <c r="I55" s="4"/>
      <c r="J55"/>
      <c r="L55" s="4"/>
      <c r="M55"/>
      <c r="O55" s="4"/>
      <c r="P55"/>
    </row>
    <row r="56" spans="3:16" ht="12.75">
      <c r="C56" s="88"/>
      <c r="D56"/>
      <c r="F56" s="4"/>
      <c r="G56"/>
      <c r="I56" s="4"/>
      <c r="J56"/>
      <c r="L56" s="88"/>
      <c r="M56" s="88"/>
      <c r="N56" s="88"/>
      <c r="O56" s="4"/>
      <c r="P56"/>
    </row>
    <row r="57" spans="3:16" ht="12.75">
      <c r="C57" s="88"/>
      <c r="D57"/>
      <c r="F57" s="88"/>
      <c r="G57" s="88"/>
      <c r="H57" s="88"/>
      <c r="I57" s="4"/>
      <c r="J57"/>
      <c r="L57" s="88"/>
      <c r="M57" s="88"/>
      <c r="N57" s="88"/>
      <c r="O57" s="4"/>
      <c r="P57"/>
    </row>
    <row r="58" spans="3:16" ht="12.75">
      <c r="C58" s="4"/>
      <c r="D58"/>
      <c r="F58" s="88"/>
      <c r="G58" s="88"/>
      <c r="H58" s="88"/>
      <c r="I58" s="88"/>
      <c r="J58" s="88"/>
      <c r="K58" s="88"/>
      <c r="L58" s="88"/>
      <c r="M58" s="88"/>
      <c r="N58" s="88"/>
      <c r="O58" s="4"/>
      <c r="P58"/>
    </row>
    <row r="59" spans="3:16" ht="12.75">
      <c r="C59" s="88"/>
      <c r="D59"/>
      <c r="F59" s="4"/>
      <c r="G59"/>
      <c r="I59" s="88"/>
      <c r="J59" s="88"/>
      <c r="K59" s="88"/>
      <c r="L59" s="88"/>
      <c r="M59" s="88"/>
      <c r="N59" s="88"/>
      <c r="O59" s="4"/>
      <c r="P59"/>
    </row>
    <row r="60" spans="3:16" ht="12.75">
      <c r="C60" s="4"/>
      <c r="D60"/>
      <c r="F60" s="4"/>
      <c r="G60"/>
      <c r="I60" s="4"/>
      <c r="J60"/>
      <c r="L60" s="4"/>
      <c r="M60"/>
      <c r="O60" s="4"/>
      <c r="P60"/>
    </row>
  </sheetData>
  <sheetProtection/>
  <mergeCells count="7">
    <mergeCell ref="N5:P5"/>
    <mergeCell ref="A2:P2"/>
    <mergeCell ref="A3:P3"/>
    <mergeCell ref="B5:D5"/>
    <mergeCell ref="E5:G5"/>
    <mergeCell ref="H5:J5"/>
    <mergeCell ref="K5:M5"/>
  </mergeCells>
  <printOptions horizontalCentered="1"/>
  <pageMargins left="0.1968503937007874" right="0.1968503937007874" top="0.5905511811023623" bottom="0.7874015748031497" header="0.5118110236220472" footer="0.5118110236220472"/>
  <pageSetup horizontalDpi="600" verticalDpi="600" orientation="landscape" paperSize="9" scale="85" r:id="rId2"/>
  <headerFooter alignWithMargins="0">
    <oddFooter>&amp;R&amp;A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123"/>
  <sheetViews>
    <sheetView zoomScalePageLayoutView="0" workbookViewId="0" topLeftCell="A1">
      <selection activeCell="A121" sqref="A121"/>
    </sheetView>
  </sheetViews>
  <sheetFormatPr defaultColWidth="9.140625" defaultRowHeight="12.75"/>
  <cols>
    <col min="1" max="1" width="24.28125" style="88" customWidth="1"/>
    <col min="2" max="2" width="9.7109375" style="87" customWidth="1"/>
    <col min="3" max="4" width="7.28125" style="87" customWidth="1"/>
    <col min="5" max="5" width="7.28125" style="88" customWidth="1"/>
    <col min="6" max="7" width="7.28125" style="87" customWidth="1"/>
    <col min="8" max="8" width="7.28125" style="88" customWidth="1"/>
    <col min="9" max="10" width="7.28125" style="87" customWidth="1"/>
    <col min="11" max="14" width="7.28125" style="88" customWidth="1"/>
    <col min="15" max="17" width="8.140625" style="88" customWidth="1"/>
    <col min="18" max="16384" width="9.140625" style="87" customWidth="1"/>
  </cols>
  <sheetData>
    <row r="1" ht="12.75">
      <c r="A1" s="3" t="s">
        <v>471</v>
      </c>
    </row>
    <row r="2" spans="1:17" ht="12.75">
      <c r="A2" s="294" t="s">
        <v>8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</row>
    <row r="3" ht="7.5" customHeight="1">
      <c r="A3" s="86"/>
    </row>
    <row r="4" spans="1:17" ht="12.75">
      <c r="A4" s="294" t="s">
        <v>378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</row>
    <row r="5" ht="13.5" thickBot="1"/>
    <row r="6" spans="1:17" ht="12.75">
      <c r="A6" s="144"/>
      <c r="B6" s="145"/>
      <c r="C6" s="311" t="s">
        <v>25</v>
      </c>
      <c r="D6" s="312"/>
      <c r="E6" s="313"/>
      <c r="F6" s="311" t="s">
        <v>2</v>
      </c>
      <c r="G6" s="312"/>
      <c r="H6" s="313"/>
      <c r="I6" s="311" t="s">
        <v>3</v>
      </c>
      <c r="J6" s="312"/>
      <c r="K6" s="313"/>
      <c r="L6" s="311" t="s">
        <v>4</v>
      </c>
      <c r="M6" s="312"/>
      <c r="N6" s="313"/>
      <c r="O6" s="311" t="s">
        <v>27</v>
      </c>
      <c r="P6" s="312"/>
      <c r="Q6" s="312"/>
    </row>
    <row r="7" spans="1:17" s="149" customFormat="1" ht="12.75">
      <c r="A7" s="146" t="s">
        <v>57</v>
      </c>
      <c r="B7" s="147" t="s">
        <v>56</v>
      </c>
      <c r="C7" s="148" t="s">
        <v>0</v>
      </c>
      <c r="D7" s="93" t="s">
        <v>1</v>
      </c>
      <c r="E7" s="93" t="s">
        <v>28</v>
      </c>
      <c r="F7" s="148" t="s">
        <v>0</v>
      </c>
      <c r="G7" s="93" t="s">
        <v>1</v>
      </c>
      <c r="H7" s="93" t="s">
        <v>28</v>
      </c>
      <c r="I7" s="148" t="s">
        <v>0</v>
      </c>
      <c r="J7" s="93" t="s">
        <v>1</v>
      </c>
      <c r="K7" s="93" t="s">
        <v>28</v>
      </c>
      <c r="L7" s="148" t="s">
        <v>0</v>
      </c>
      <c r="M7" s="93" t="s">
        <v>1</v>
      </c>
      <c r="N7" s="93" t="s">
        <v>28</v>
      </c>
      <c r="O7" s="148" t="s">
        <v>0</v>
      </c>
      <c r="P7" s="93" t="s">
        <v>1</v>
      </c>
      <c r="Q7" s="93" t="s">
        <v>28</v>
      </c>
    </row>
    <row r="8" spans="1:15" s="149" customFormat="1" ht="12.75">
      <c r="A8" s="88" t="s">
        <v>58</v>
      </c>
      <c r="B8" s="150"/>
      <c r="C8" s="151"/>
      <c r="F8" s="151"/>
      <c r="I8" s="151"/>
      <c r="L8" s="151"/>
      <c r="O8" s="151"/>
    </row>
    <row r="9" spans="1:18" s="88" customFormat="1" ht="12.75">
      <c r="A9" s="88" t="s">
        <v>59</v>
      </c>
      <c r="B9" s="117" t="s">
        <v>416</v>
      </c>
      <c r="C9" s="84">
        <v>10696</v>
      </c>
      <c r="D9" s="78">
        <v>13756</v>
      </c>
      <c r="E9" s="78">
        <v>24452</v>
      </c>
      <c r="F9" s="84">
        <v>40363</v>
      </c>
      <c r="G9" s="78">
        <v>53127</v>
      </c>
      <c r="H9" s="78">
        <v>93490</v>
      </c>
      <c r="I9" s="84">
        <v>240</v>
      </c>
      <c r="J9" s="78">
        <v>335</v>
      </c>
      <c r="K9" s="78">
        <v>575</v>
      </c>
      <c r="L9" s="84">
        <v>1194</v>
      </c>
      <c r="M9" s="78">
        <v>1600</v>
      </c>
      <c r="N9" s="78">
        <v>2794</v>
      </c>
      <c r="O9" s="84">
        <f>SUM(F9,I9,L9,C9)</f>
        <v>52493</v>
      </c>
      <c r="P9" s="152">
        <f>SUM(G9,J9,M9,D9)</f>
        <v>68818</v>
      </c>
      <c r="Q9" s="152">
        <f>SUM(H9,K9,N9,E9)</f>
        <v>121311</v>
      </c>
      <c r="R9" s="12"/>
    </row>
    <row r="10" spans="2:18" s="35" customFormat="1" ht="12.75">
      <c r="B10" s="153" t="s">
        <v>27</v>
      </c>
      <c r="C10" s="89">
        <v>10696</v>
      </c>
      <c r="D10" s="90">
        <v>13756</v>
      </c>
      <c r="E10" s="90">
        <v>24452</v>
      </c>
      <c r="F10" s="89">
        <v>40363</v>
      </c>
      <c r="G10" s="90">
        <v>53127</v>
      </c>
      <c r="H10" s="90">
        <v>93490</v>
      </c>
      <c r="I10" s="89">
        <v>240</v>
      </c>
      <c r="J10" s="90">
        <v>335</v>
      </c>
      <c r="K10" s="90">
        <v>575</v>
      </c>
      <c r="L10" s="89">
        <v>1194</v>
      </c>
      <c r="M10" s="90">
        <v>1600</v>
      </c>
      <c r="N10" s="90">
        <v>2794</v>
      </c>
      <c r="O10" s="89">
        <f>SUM(F10,I10,L10,C10)</f>
        <v>52493</v>
      </c>
      <c r="P10" s="90">
        <f>SUM(G10,J10,M10,D10)</f>
        <v>68818</v>
      </c>
      <c r="Q10" s="90">
        <f>SUM(H10,K10,N10,E10)</f>
        <v>121311</v>
      </c>
      <c r="R10" s="12"/>
    </row>
    <row r="11" spans="2:18" s="35" customFormat="1" ht="6.75" customHeight="1">
      <c r="B11" s="153"/>
      <c r="C11" s="154"/>
      <c r="D11" s="126"/>
      <c r="E11" s="126"/>
      <c r="F11" s="154"/>
      <c r="G11" s="126"/>
      <c r="H11" s="126"/>
      <c r="I11" s="154"/>
      <c r="J11" s="126"/>
      <c r="K11" s="126"/>
      <c r="L11" s="154"/>
      <c r="M11" s="126"/>
      <c r="N11" s="126"/>
      <c r="O11" s="154"/>
      <c r="P11" s="126"/>
      <c r="Q11" s="126"/>
      <c r="R11" s="12"/>
    </row>
    <row r="12" spans="1:18" ht="12.75">
      <c r="A12" s="88" t="s">
        <v>46</v>
      </c>
      <c r="B12" s="117" t="s">
        <v>417</v>
      </c>
      <c r="C12" s="84">
        <v>30</v>
      </c>
      <c r="D12" s="78">
        <v>2</v>
      </c>
      <c r="E12" s="78">
        <v>32</v>
      </c>
      <c r="F12" s="84">
        <v>464</v>
      </c>
      <c r="G12" s="78">
        <v>6</v>
      </c>
      <c r="H12" s="78">
        <v>470</v>
      </c>
      <c r="I12" s="84">
        <v>36</v>
      </c>
      <c r="J12" s="78">
        <v>1</v>
      </c>
      <c r="K12" s="78">
        <v>37</v>
      </c>
      <c r="L12" s="84">
        <v>54</v>
      </c>
      <c r="M12" s="78">
        <v>2</v>
      </c>
      <c r="N12" s="78">
        <v>56</v>
      </c>
      <c r="O12" s="84">
        <f>SUM(F12,I12,L12,C12)</f>
        <v>584</v>
      </c>
      <c r="P12" s="78">
        <f>SUM(G12,J12,M12,D12)</f>
        <v>11</v>
      </c>
      <c r="Q12" s="78">
        <f>SUM(H12,K12,N12,E12)</f>
        <v>595</v>
      </c>
      <c r="R12" s="12"/>
    </row>
    <row r="13" spans="2:18" ht="12.75">
      <c r="B13" s="117" t="s">
        <v>419</v>
      </c>
      <c r="C13" s="84">
        <v>678</v>
      </c>
      <c r="D13" s="85">
        <v>8</v>
      </c>
      <c r="E13" s="78">
        <v>686</v>
      </c>
      <c r="F13" s="84">
        <v>1481</v>
      </c>
      <c r="G13" s="85">
        <v>39</v>
      </c>
      <c r="H13" s="78">
        <v>1520</v>
      </c>
      <c r="I13" s="84">
        <v>123</v>
      </c>
      <c r="J13" s="85">
        <v>1</v>
      </c>
      <c r="K13" s="78">
        <v>124</v>
      </c>
      <c r="L13" s="84">
        <v>291</v>
      </c>
      <c r="M13" s="85">
        <v>2</v>
      </c>
      <c r="N13" s="78">
        <v>293</v>
      </c>
      <c r="O13" s="84">
        <f>SUM(F13,I13,L13,C13)</f>
        <v>2573</v>
      </c>
      <c r="P13" s="78">
        <f>SUM(G13,J13,M13,D13)</f>
        <v>50</v>
      </c>
      <c r="Q13" s="78">
        <f>SUM(H13,K13,N13,E13)</f>
        <v>2623</v>
      </c>
      <c r="R13" s="12"/>
    </row>
    <row r="14" spans="2:18" s="35" customFormat="1" ht="12.75">
      <c r="B14" s="153" t="s">
        <v>27</v>
      </c>
      <c r="C14" s="89">
        <v>708</v>
      </c>
      <c r="D14" s="90">
        <v>10</v>
      </c>
      <c r="E14" s="90">
        <v>718</v>
      </c>
      <c r="F14" s="89">
        <v>1945</v>
      </c>
      <c r="G14" s="90">
        <v>45</v>
      </c>
      <c r="H14" s="90">
        <v>1990</v>
      </c>
      <c r="I14" s="89">
        <v>159</v>
      </c>
      <c r="J14" s="90">
        <v>2</v>
      </c>
      <c r="K14" s="90">
        <v>161</v>
      </c>
      <c r="L14" s="89">
        <v>345</v>
      </c>
      <c r="M14" s="90">
        <v>4</v>
      </c>
      <c r="N14" s="90">
        <v>349</v>
      </c>
      <c r="O14" s="89">
        <f>SUM(O12:O13)</f>
        <v>3157</v>
      </c>
      <c r="P14" s="90">
        <f>SUM(P12:P13)</f>
        <v>61</v>
      </c>
      <c r="Q14" s="90">
        <f>SUM(Q12:Q13)</f>
        <v>3218</v>
      </c>
      <c r="R14" s="12"/>
    </row>
    <row r="15" spans="2:18" s="35" customFormat="1" ht="6.75" customHeight="1">
      <c r="B15" s="153"/>
      <c r="C15" s="154"/>
      <c r="D15" s="126"/>
      <c r="E15" s="126"/>
      <c r="F15" s="154"/>
      <c r="G15" s="126"/>
      <c r="H15" s="126"/>
      <c r="I15" s="154"/>
      <c r="J15" s="126"/>
      <c r="K15" s="126"/>
      <c r="L15" s="154"/>
      <c r="M15" s="126"/>
      <c r="N15" s="126"/>
      <c r="O15" s="154"/>
      <c r="P15" s="126"/>
      <c r="Q15" s="126"/>
      <c r="R15" s="12"/>
    </row>
    <row r="16" spans="1:18" ht="12.75">
      <c r="A16" s="88" t="s">
        <v>17</v>
      </c>
      <c r="B16" s="117" t="s">
        <v>418</v>
      </c>
      <c r="C16" s="84">
        <v>0</v>
      </c>
      <c r="D16" s="78">
        <v>0</v>
      </c>
      <c r="E16" s="78">
        <v>0</v>
      </c>
      <c r="F16" s="84">
        <v>0</v>
      </c>
      <c r="G16" s="78">
        <v>0</v>
      </c>
      <c r="H16" s="78">
        <v>0</v>
      </c>
      <c r="I16" s="84">
        <v>0</v>
      </c>
      <c r="J16" s="78">
        <v>0</v>
      </c>
      <c r="K16" s="78">
        <v>0</v>
      </c>
      <c r="L16" s="84">
        <v>15</v>
      </c>
      <c r="M16" s="78">
        <v>46</v>
      </c>
      <c r="N16" s="78">
        <v>61</v>
      </c>
      <c r="O16" s="84">
        <f>SUM(F16,I16,L16,C16)</f>
        <v>15</v>
      </c>
      <c r="P16" s="78">
        <f>SUM(G16,J16,M16,D16)</f>
        <v>46</v>
      </c>
      <c r="Q16" s="78">
        <f>SUM(H16,K16,N16,E16)</f>
        <v>61</v>
      </c>
      <c r="R16" s="12"/>
    </row>
    <row r="17" spans="2:18" s="35" customFormat="1" ht="12.75">
      <c r="B17" s="153" t="s">
        <v>27</v>
      </c>
      <c r="C17" s="89">
        <v>0</v>
      </c>
      <c r="D17" s="90">
        <v>0</v>
      </c>
      <c r="E17" s="90">
        <v>0</v>
      </c>
      <c r="F17" s="89">
        <v>0</v>
      </c>
      <c r="G17" s="90">
        <v>0</v>
      </c>
      <c r="H17" s="90">
        <v>0</v>
      </c>
      <c r="I17" s="89">
        <v>0</v>
      </c>
      <c r="J17" s="90">
        <v>0</v>
      </c>
      <c r="K17" s="90">
        <v>0</v>
      </c>
      <c r="L17" s="89">
        <v>15</v>
      </c>
      <c r="M17" s="90">
        <v>46</v>
      </c>
      <c r="N17" s="90">
        <v>61</v>
      </c>
      <c r="O17" s="89">
        <f>SUM(F17,I17,L17,C17)</f>
        <v>15</v>
      </c>
      <c r="P17" s="90">
        <f>SUM(G17,J17,M17,D17)</f>
        <v>46</v>
      </c>
      <c r="Q17" s="90">
        <f>SUM(H17,K17,N17,E17)</f>
        <v>61</v>
      </c>
      <c r="R17" s="12"/>
    </row>
    <row r="18" spans="2:18" s="35" customFormat="1" ht="6.75" customHeight="1">
      <c r="B18" s="153"/>
      <c r="C18" s="154"/>
      <c r="D18" s="126"/>
      <c r="E18" s="126"/>
      <c r="F18" s="154"/>
      <c r="G18" s="126"/>
      <c r="H18" s="126"/>
      <c r="I18" s="154"/>
      <c r="J18" s="126"/>
      <c r="K18" s="126"/>
      <c r="L18" s="154"/>
      <c r="M18" s="126"/>
      <c r="N18" s="126"/>
      <c r="O18" s="154"/>
      <c r="P18" s="126"/>
      <c r="Q18" s="126"/>
      <c r="R18" s="12"/>
    </row>
    <row r="19" spans="1:18" ht="12.75">
      <c r="A19" s="88" t="s">
        <v>47</v>
      </c>
      <c r="B19" s="117" t="s">
        <v>418</v>
      </c>
      <c r="C19" s="84">
        <v>265</v>
      </c>
      <c r="D19" s="78">
        <v>556</v>
      </c>
      <c r="E19" s="78">
        <v>821</v>
      </c>
      <c r="F19" s="84">
        <v>814</v>
      </c>
      <c r="G19" s="78">
        <v>2061</v>
      </c>
      <c r="H19" s="78">
        <v>2875</v>
      </c>
      <c r="I19" s="84">
        <v>227</v>
      </c>
      <c r="J19" s="78">
        <v>492</v>
      </c>
      <c r="K19" s="78">
        <v>719</v>
      </c>
      <c r="L19" s="84">
        <v>290</v>
      </c>
      <c r="M19" s="78">
        <v>472</v>
      </c>
      <c r="N19" s="78">
        <v>762</v>
      </c>
      <c r="O19" s="84">
        <f>SUM(F19,I19,L19,C19)</f>
        <v>1596</v>
      </c>
      <c r="P19" s="78">
        <f>SUM(G19,J19,M19,D19)</f>
        <v>3581</v>
      </c>
      <c r="Q19" s="78">
        <f>SUM(H19,K19,N19,E19)</f>
        <v>5177</v>
      </c>
      <c r="R19" s="12"/>
    </row>
    <row r="20" spans="2:18" s="35" customFormat="1" ht="12.75">
      <c r="B20" s="153" t="s">
        <v>27</v>
      </c>
      <c r="C20" s="89">
        <v>265</v>
      </c>
      <c r="D20" s="90">
        <v>556</v>
      </c>
      <c r="E20" s="90">
        <v>821</v>
      </c>
      <c r="F20" s="89">
        <v>814</v>
      </c>
      <c r="G20" s="90">
        <v>2061</v>
      </c>
      <c r="H20" s="90">
        <v>2875</v>
      </c>
      <c r="I20" s="89">
        <v>227</v>
      </c>
      <c r="J20" s="90">
        <v>492</v>
      </c>
      <c r="K20" s="90">
        <v>719</v>
      </c>
      <c r="L20" s="89">
        <v>290</v>
      </c>
      <c r="M20" s="90">
        <v>472</v>
      </c>
      <c r="N20" s="90">
        <v>762</v>
      </c>
      <c r="O20" s="89">
        <f>SUM(F20,I20,L20,C20)</f>
        <v>1596</v>
      </c>
      <c r="P20" s="90">
        <f>SUM(G20,J20,M20,D20)</f>
        <v>3581</v>
      </c>
      <c r="Q20" s="90">
        <f>SUM(H20,K20,N20,E20)</f>
        <v>5177</v>
      </c>
      <c r="R20" s="12"/>
    </row>
    <row r="21" spans="2:18" s="35" customFormat="1" ht="6.75" customHeight="1">
      <c r="B21" s="153"/>
      <c r="C21" s="154"/>
      <c r="D21" s="126"/>
      <c r="E21" s="126"/>
      <c r="F21" s="154"/>
      <c r="G21" s="126"/>
      <c r="H21" s="126"/>
      <c r="I21" s="154"/>
      <c r="J21" s="126"/>
      <c r="K21" s="126"/>
      <c r="L21" s="154"/>
      <c r="M21" s="126"/>
      <c r="N21" s="126"/>
      <c r="O21" s="154"/>
      <c r="P21" s="126"/>
      <c r="Q21" s="126"/>
      <c r="R21" s="12"/>
    </row>
    <row r="22" spans="1:18" ht="12.75">
      <c r="A22" s="88" t="s">
        <v>11</v>
      </c>
      <c r="B22" s="117" t="s">
        <v>417</v>
      </c>
      <c r="C22" s="84">
        <v>32</v>
      </c>
      <c r="D22" s="78">
        <v>1</v>
      </c>
      <c r="E22" s="78">
        <v>33</v>
      </c>
      <c r="F22" s="84">
        <v>796</v>
      </c>
      <c r="G22" s="78">
        <v>55</v>
      </c>
      <c r="H22" s="78">
        <v>851</v>
      </c>
      <c r="I22" s="84">
        <v>43</v>
      </c>
      <c r="J22" s="78">
        <v>1</v>
      </c>
      <c r="K22" s="78">
        <v>44</v>
      </c>
      <c r="L22" s="84">
        <v>63</v>
      </c>
      <c r="M22" s="78">
        <v>1</v>
      </c>
      <c r="N22" s="78">
        <v>64</v>
      </c>
      <c r="O22" s="84">
        <f>SUM(F22,I22,L22,C22)</f>
        <v>934</v>
      </c>
      <c r="P22" s="78">
        <f>SUM(G22,J22,M22,D22)</f>
        <v>58</v>
      </c>
      <c r="Q22" s="78">
        <f>SUM(H22,K22,N22,E22)</f>
        <v>992</v>
      </c>
      <c r="R22" s="12"/>
    </row>
    <row r="23" spans="2:18" ht="12.75">
      <c r="B23" s="117" t="s">
        <v>419</v>
      </c>
      <c r="C23" s="84">
        <v>456</v>
      </c>
      <c r="D23" s="85">
        <v>83</v>
      </c>
      <c r="E23" s="78">
        <v>539</v>
      </c>
      <c r="F23" s="84">
        <v>1401</v>
      </c>
      <c r="G23" s="85">
        <v>145</v>
      </c>
      <c r="H23" s="78">
        <v>1546</v>
      </c>
      <c r="I23" s="84">
        <v>111</v>
      </c>
      <c r="J23" s="85">
        <v>0</v>
      </c>
      <c r="K23" s="78">
        <v>111</v>
      </c>
      <c r="L23" s="84">
        <v>33</v>
      </c>
      <c r="M23" s="85">
        <v>14</v>
      </c>
      <c r="N23" s="78">
        <v>47</v>
      </c>
      <c r="O23" s="84">
        <f>SUM(F23,I23,L23,C23)</f>
        <v>2001</v>
      </c>
      <c r="P23" s="78">
        <f>SUM(G23,J23,M23,D23)</f>
        <v>242</v>
      </c>
      <c r="Q23" s="78">
        <f>SUM(H23,K23,N23,E23)</f>
        <v>2243</v>
      </c>
      <c r="R23" s="12"/>
    </row>
    <row r="24" spans="2:18" s="35" customFormat="1" ht="12.75">
      <c r="B24" s="153" t="s">
        <v>27</v>
      </c>
      <c r="C24" s="89">
        <v>488</v>
      </c>
      <c r="D24" s="90">
        <v>84</v>
      </c>
      <c r="E24" s="90">
        <v>572</v>
      </c>
      <c r="F24" s="89">
        <v>2197</v>
      </c>
      <c r="G24" s="90">
        <v>200</v>
      </c>
      <c r="H24" s="90">
        <v>2397</v>
      </c>
      <c r="I24" s="89">
        <v>154</v>
      </c>
      <c r="J24" s="90">
        <v>1</v>
      </c>
      <c r="K24" s="90">
        <v>155</v>
      </c>
      <c r="L24" s="89">
        <v>96</v>
      </c>
      <c r="M24" s="90">
        <v>15</v>
      </c>
      <c r="N24" s="90">
        <v>111</v>
      </c>
      <c r="O24" s="89">
        <f>SUM(O22:O23)</f>
        <v>2935</v>
      </c>
      <c r="P24" s="90">
        <f>SUM(P22:P23)</f>
        <v>300</v>
      </c>
      <c r="Q24" s="90">
        <f>SUM(Q22:Q23)</f>
        <v>3235</v>
      </c>
      <c r="R24" s="12"/>
    </row>
    <row r="25" spans="2:18" s="35" customFormat="1" ht="6.75" customHeight="1">
      <c r="B25" s="153"/>
      <c r="C25" s="154"/>
      <c r="D25" s="126"/>
      <c r="E25" s="126"/>
      <c r="F25" s="154"/>
      <c r="G25" s="126"/>
      <c r="H25" s="126"/>
      <c r="I25" s="154"/>
      <c r="J25" s="126"/>
      <c r="K25" s="126"/>
      <c r="L25" s="154"/>
      <c r="M25" s="126"/>
      <c r="N25" s="126"/>
      <c r="O25" s="154"/>
      <c r="P25" s="126"/>
      <c r="Q25" s="126"/>
      <c r="R25" s="12"/>
    </row>
    <row r="26" spans="1:18" ht="12.75">
      <c r="A26" s="88" t="s">
        <v>14</v>
      </c>
      <c r="B26" s="117" t="s">
        <v>417</v>
      </c>
      <c r="C26" s="84">
        <v>304</v>
      </c>
      <c r="D26" s="78">
        <v>183</v>
      </c>
      <c r="E26" s="78">
        <v>487</v>
      </c>
      <c r="F26" s="84">
        <v>2575</v>
      </c>
      <c r="G26" s="78">
        <v>1465</v>
      </c>
      <c r="H26" s="78">
        <v>4040</v>
      </c>
      <c r="I26" s="84">
        <v>270</v>
      </c>
      <c r="J26" s="78">
        <v>95</v>
      </c>
      <c r="K26" s="78">
        <v>365</v>
      </c>
      <c r="L26" s="84">
        <v>132</v>
      </c>
      <c r="M26" s="78">
        <v>89</v>
      </c>
      <c r="N26" s="78">
        <v>221</v>
      </c>
      <c r="O26" s="84">
        <f>SUM(F26,I26,L26,C26)</f>
        <v>3281</v>
      </c>
      <c r="P26" s="78">
        <f>SUM(G26,J26,M26,D26)</f>
        <v>1832</v>
      </c>
      <c r="Q26" s="78">
        <f>SUM(H26,K26,N26,E26)</f>
        <v>5113</v>
      </c>
      <c r="R26" s="12"/>
    </row>
    <row r="27" spans="2:18" s="35" customFormat="1" ht="12.75">
      <c r="B27" s="153" t="s">
        <v>27</v>
      </c>
      <c r="C27" s="89">
        <v>304</v>
      </c>
      <c r="D27" s="90">
        <v>183</v>
      </c>
      <c r="E27" s="90">
        <v>487</v>
      </c>
      <c r="F27" s="89">
        <v>2575</v>
      </c>
      <c r="G27" s="90">
        <v>1465</v>
      </c>
      <c r="H27" s="90">
        <v>4040</v>
      </c>
      <c r="I27" s="89">
        <v>270</v>
      </c>
      <c r="J27" s="90">
        <v>95</v>
      </c>
      <c r="K27" s="90">
        <v>365</v>
      </c>
      <c r="L27" s="89">
        <v>132</v>
      </c>
      <c r="M27" s="90">
        <v>89</v>
      </c>
      <c r="N27" s="90">
        <v>221</v>
      </c>
      <c r="O27" s="89">
        <f>SUM(F27,I27,L27,C27)</f>
        <v>3281</v>
      </c>
      <c r="P27" s="90">
        <f>SUM(G27,J27,M27,D27)</f>
        <v>1832</v>
      </c>
      <c r="Q27" s="90">
        <f>SUM(H27,K27,N27,E27)</f>
        <v>5113</v>
      </c>
      <c r="R27" s="12"/>
    </row>
    <row r="28" spans="2:18" s="35" customFormat="1" ht="6.75" customHeight="1">
      <c r="B28" s="153"/>
      <c r="C28" s="154"/>
      <c r="D28" s="126"/>
      <c r="E28" s="126"/>
      <c r="F28" s="154"/>
      <c r="G28" s="126"/>
      <c r="H28" s="126"/>
      <c r="I28" s="154"/>
      <c r="J28" s="126"/>
      <c r="K28" s="126"/>
      <c r="L28" s="154"/>
      <c r="M28" s="126"/>
      <c r="N28" s="126"/>
      <c r="O28" s="154"/>
      <c r="P28" s="126"/>
      <c r="Q28" s="126"/>
      <c r="R28" s="12"/>
    </row>
    <row r="29" spans="1:18" ht="12.75">
      <c r="A29" s="88" t="s">
        <v>48</v>
      </c>
      <c r="B29" s="117" t="s">
        <v>419</v>
      </c>
      <c r="C29" s="84">
        <v>372</v>
      </c>
      <c r="D29" s="85">
        <v>333</v>
      </c>
      <c r="E29" s="78">
        <v>705</v>
      </c>
      <c r="F29" s="84">
        <v>315</v>
      </c>
      <c r="G29" s="85">
        <v>632</v>
      </c>
      <c r="H29" s="78">
        <v>947</v>
      </c>
      <c r="I29" s="84">
        <v>21</v>
      </c>
      <c r="J29" s="85">
        <v>50</v>
      </c>
      <c r="K29" s="78">
        <v>71</v>
      </c>
      <c r="L29" s="84">
        <v>152</v>
      </c>
      <c r="M29" s="85">
        <v>187</v>
      </c>
      <c r="N29" s="78">
        <v>339</v>
      </c>
      <c r="O29" s="84">
        <f>SUM(F29,I29,L29,C29)</f>
        <v>860</v>
      </c>
      <c r="P29" s="78">
        <f>SUM(G29,J29,M29,D29)</f>
        <v>1202</v>
      </c>
      <c r="Q29" s="78">
        <f>SUM(H29,K29,N29,E29)</f>
        <v>2062</v>
      </c>
      <c r="R29" s="12"/>
    </row>
    <row r="30" spans="2:18" s="35" customFormat="1" ht="12.75">
      <c r="B30" s="153" t="s">
        <v>27</v>
      </c>
      <c r="C30" s="89">
        <v>372</v>
      </c>
      <c r="D30" s="90">
        <v>333</v>
      </c>
      <c r="E30" s="90">
        <v>705</v>
      </c>
      <c r="F30" s="89">
        <v>315</v>
      </c>
      <c r="G30" s="90">
        <v>632</v>
      </c>
      <c r="H30" s="90">
        <v>947</v>
      </c>
      <c r="I30" s="89">
        <v>21</v>
      </c>
      <c r="J30" s="90">
        <v>50</v>
      </c>
      <c r="K30" s="90">
        <v>71</v>
      </c>
      <c r="L30" s="89">
        <v>152</v>
      </c>
      <c r="M30" s="90">
        <v>187</v>
      </c>
      <c r="N30" s="90">
        <v>339</v>
      </c>
      <c r="O30" s="89">
        <f>SUM(F30,I30,L30,C30)</f>
        <v>860</v>
      </c>
      <c r="P30" s="90">
        <f>SUM(G30,J30,M30,D30)</f>
        <v>1202</v>
      </c>
      <c r="Q30" s="90">
        <f>SUM(H30,K30,N30,E30)</f>
        <v>2062</v>
      </c>
      <c r="R30" s="12"/>
    </row>
    <row r="31" spans="2:18" s="35" customFormat="1" ht="6.75" customHeight="1">
      <c r="B31" s="153"/>
      <c r="C31" s="154"/>
      <c r="D31" s="126"/>
      <c r="E31" s="126"/>
      <c r="F31" s="154"/>
      <c r="G31" s="126"/>
      <c r="H31" s="126"/>
      <c r="I31" s="154"/>
      <c r="J31" s="126"/>
      <c r="K31" s="126"/>
      <c r="L31" s="154"/>
      <c r="M31" s="126"/>
      <c r="N31" s="126"/>
      <c r="O31" s="154"/>
      <c r="P31" s="126"/>
      <c r="Q31" s="126"/>
      <c r="R31" s="12"/>
    </row>
    <row r="32" spans="1:18" ht="12.75">
      <c r="A32" s="88" t="s">
        <v>19</v>
      </c>
      <c r="B32" s="117" t="s">
        <v>417</v>
      </c>
      <c r="C32" s="84">
        <v>20</v>
      </c>
      <c r="D32" s="78">
        <v>33</v>
      </c>
      <c r="E32" s="78">
        <v>53</v>
      </c>
      <c r="F32" s="84">
        <v>48</v>
      </c>
      <c r="G32" s="78">
        <v>109</v>
      </c>
      <c r="H32" s="78">
        <v>157</v>
      </c>
      <c r="I32" s="84">
        <v>0</v>
      </c>
      <c r="J32" s="78">
        <v>0</v>
      </c>
      <c r="K32" s="78">
        <v>0</v>
      </c>
      <c r="L32" s="84">
        <v>23</v>
      </c>
      <c r="M32" s="78">
        <v>50</v>
      </c>
      <c r="N32" s="78">
        <v>73</v>
      </c>
      <c r="O32" s="84">
        <f>SUM(F32,I32,L32,C32)</f>
        <v>91</v>
      </c>
      <c r="P32" s="78">
        <f>SUM(G32,J32,M32,D32)</f>
        <v>192</v>
      </c>
      <c r="Q32" s="78">
        <f>SUM(H32,K32,N32,E32)</f>
        <v>283</v>
      </c>
      <c r="R32" s="12"/>
    </row>
    <row r="33" spans="2:18" s="35" customFormat="1" ht="12.75">
      <c r="B33" s="153" t="s">
        <v>27</v>
      </c>
      <c r="C33" s="89">
        <v>20</v>
      </c>
      <c r="D33" s="90">
        <v>33</v>
      </c>
      <c r="E33" s="90">
        <v>53</v>
      </c>
      <c r="F33" s="89">
        <v>48</v>
      </c>
      <c r="G33" s="90">
        <v>109</v>
      </c>
      <c r="H33" s="90">
        <v>157</v>
      </c>
      <c r="I33" s="89">
        <v>0</v>
      </c>
      <c r="J33" s="90">
        <v>0</v>
      </c>
      <c r="K33" s="90">
        <v>0</v>
      </c>
      <c r="L33" s="89">
        <v>23</v>
      </c>
      <c r="M33" s="90">
        <v>50</v>
      </c>
      <c r="N33" s="90">
        <v>73</v>
      </c>
      <c r="O33" s="89">
        <f>SUM(F33,I33,L33,C33)</f>
        <v>91</v>
      </c>
      <c r="P33" s="90">
        <f>SUM(G33,J33,M33,D33)</f>
        <v>192</v>
      </c>
      <c r="Q33" s="90">
        <f>SUM(H33,K33,N33,E33)</f>
        <v>283</v>
      </c>
      <c r="R33" s="12"/>
    </row>
    <row r="34" spans="2:18" s="35" customFormat="1" ht="6.75" customHeight="1">
      <c r="B34" s="153"/>
      <c r="C34" s="154"/>
      <c r="D34" s="126"/>
      <c r="E34" s="126"/>
      <c r="F34" s="154"/>
      <c r="G34" s="126"/>
      <c r="H34" s="126"/>
      <c r="I34" s="154"/>
      <c r="J34" s="126"/>
      <c r="K34" s="126"/>
      <c r="L34" s="154"/>
      <c r="M34" s="126"/>
      <c r="N34" s="126"/>
      <c r="O34" s="154"/>
      <c r="P34" s="126"/>
      <c r="Q34" s="126"/>
      <c r="R34" s="12"/>
    </row>
    <row r="35" spans="1:18" ht="26.25">
      <c r="A35" s="155" t="s">
        <v>97</v>
      </c>
      <c r="B35" s="117" t="s">
        <v>417</v>
      </c>
      <c r="C35" s="84">
        <v>259</v>
      </c>
      <c r="D35" s="78">
        <v>58</v>
      </c>
      <c r="E35" s="78">
        <v>317</v>
      </c>
      <c r="F35" s="84">
        <v>952</v>
      </c>
      <c r="G35" s="78">
        <v>315</v>
      </c>
      <c r="H35" s="78">
        <v>1267</v>
      </c>
      <c r="I35" s="84">
        <v>17</v>
      </c>
      <c r="J35" s="78">
        <v>2</v>
      </c>
      <c r="K35" s="78">
        <v>19</v>
      </c>
      <c r="L35" s="84">
        <v>137</v>
      </c>
      <c r="M35" s="78">
        <v>40</v>
      </c>
      <c r="N35" s="78">
        <v>177</v>
      </c>
      <c r="O35" s="84">
        <f>SUM(F35,I35,L35,C35)</f>
        <v>1365</v>
      </c>
      <c r="P35" s="78">
        <f>SUM(G35,J35,M35,D35)</f>
        <v>415</v>
      </c>
      <c r="Q35" s="78">
        <f>SUM(H35,K35,N35,E35)</f>
        <v>1780</v>
      </c>
      <c r="R35" s="12"/>
    </row>
    <row r="36" spans="2:18" ht="12.75">
      <c r="B36" s="117" t="s">
        <v>419</v>
      </c>
      <c r="C36" s="84">
        <v>67</v>
      </c>
      <c r="D36" s="85">
        <v>14</v>
      </c>
      <c r="E36" s="78">
        <v>81</v>
      </c>
      <c r="F36" s="84">
        <v>300</v>
      </c>
      <c r="G36" s="85">
        <v>84</v>
      </c>
      <c r="H36" s="78">
        <v>384</v>
      </c>
      <c r="I36" s="84">
        <v>0</v>
      </c>
      <c r="J36" s="85">
        <v>0</v>
      </c>
      <c r="K36" s="78">
        <v>0</v>
      </c>
      <c r="L36" s="84">
        <v>77</v>
      </c>
      <c r="M36" s="85">
        <v>11</v>
      </c>
      <c r="N36" s="78">
        <v>88</v>
      </c>
      <c r="O36" s="84">
        <f>SUM(F36,I36,L36,C36)</f>
        <v>444</v>
      </c>
      <c r="P36" s="78">
        <f>SUM(G36,J36,M36,D36)</f>
        <v>109</v>
      </c>
      <c r="Q36" s="78">
        <f>SUM(H36,K36,N36,E36)</f>
        <v>553</v>
      </c>
      <c r="R36" s="12"/>
    </row>
    <row r="37" spans="2:18" s="35" customFormat="1" ht="12.75">
      <c r="B37" s="153" t="s">
        <v>27</v>
      </c>
      <c r="C37" s="89">
        <v>326</v>
      </c>
      <c r="D37" s="90">
        <v>72</v>
      </c>
      <c r="E37" s="90">
        <v>398</v>
      </c>
      <c r="F37" s="89">
        <v>1252</v>
      </c>
      <c r="G37" s="90">
        <v>399</v>
      </c>
      <c r="H37" s="90">
        <v>1651</v>
      </c>
      <c r="I37" s="89">
        <v>17</v>
      </c>
      <c r="J37" s="90">
        <v>2</v>
      </c>
      <c r="K37" s="90">
        <v>19</v>
      </c>
      <c r="L37" s="89">
        <v>214</v>
      </c>
      <c r="M37" s="90">
        <v>51</v>
      </c>
      <c r="N37" s="90">
        <v>265</v>
      </c>
      <c r="O37" s="89">
        <f>SUM(F37,I37,L37,C37)</f>
        <v>1809</v>
      </c>
      <c r="P37" s="90">
        <f>SUM(G37,J37,M37,D37)</f>
        <v>524</v>
      </c>
      <c r="Q37" s="90">
        <f>SUM(H37,K37,N37,E37)</f>
        <v>2333</v>
      </c>
      <c r="R37" s="12"/>
    </row>
    <row r="38" spans="2:18" s="35" customFormat="1" ht="6.75" customHeight="1">
      <c r="B38" s="153"/>
      <c r="C38" s="154"/>
      <c r="D38" s="126"/>
      <c r="E38" s="126"/>
      <c r="F38" s="154"/>
      <c r="G38" s="126"/>
      <c r="H38" s="126"/>
      <c r="I38" s="154"/>
      <c r="J38" s="126"/>
      <c r="K38" s="126"/>
      <c r="L38" s="154"/>
      <c r="M38" s="126"/>
      <c r="N38" s="126"/>
      <c r="O38" s="154"/>
      <c r="P38" s="126"/>
      <c r="Q38" s="126"/>
      <c r="R38" s="12"/>
    </row>
    <row r="39" spans="1:18" ht="12.75">
      <c r="A39" s="88" t="s">
        <v>15</v>
      </c>
      <c r="B39" s="117" t="s">
        <v>417</v>
      </c>
      <c r="C39" s="84">
        <v>2465</v>
      </c>
      <c r="D39" s="78">
        <v>1304</v>
      </c>
      <c r="E39" s="78">
        <v>3769</v>
      </c>
      <c r="F39" s="84">
        <v>8610</v>
      </c>
      <c r="G39" s="78">
        <v>5486</v>
      </c>
      <c r="H39" s="78">
        <v>14096</v>
      </c>
      <c r="I39" s="84">
        <v>202</v>
      </c>
      <c r="J39" s="78">
        <v>157</v>
      </c>
      <c r="K39" s="78">
        <v>359</v>
      </c>
      <c r="L39" s="84">
        <v>338</v>
      </c>
      <c r="M39" s="78">
        <v>123</v>
      </c>
      <c r="N39" s="78">
        <v>461</v>
      </c>
      <c r="O39" s="84">
        <f>SUM(F39,I39,L39,C39)</f>
        <v>11615</v>
      </c>
      <c r="P39" s="78">
        <f>SUM(G39,J39,M39,D39)</f>
        <v>7070</v>
      </c>
      <c r="Q39" s="78">
        <f>SUM(H39,K39,N39,E39)</f>
        <v>18685</v>
      </c>
      <c r="R39" s="12"/>
    </row>
    <row r="40" spans="2:18" ht="12.75">
      <c r="B40" s="117" t="s">
        <v>419</v>
      </c>
      <c r="C40" s="84">
        <v>2053</v>
      </c>
      <c r="D40" s="85">
        <v>1615</v>
      </c>
      <c r="E40" s="78">
        <v>3668</v>
      </c>
      <c r="F40" s="84">
        <v>4901</v>
      </c>
      <c r="G40" s="85">
        <v>4561</v>
      </c>
      <c r="H40" s="78">
        <v>9462</v>
      </c>
      <c r="I40" s="84">
        <v>188</v>
      </c>
      <c r="J40" s="85">
        <v>250</v>
      </c>
      <c r="K40" s="78">
        <v>438</v>
      </c>
      <c r="L40" s="84">
        <v>325</v>
      </c>
      <c r="M40" s="85">
        <v>293</v>
      </c>
      <c r="N40" s="78">
        <v>618</v>
      </c>
      <c r="O40" s="84">
        <f>SUM(F40,I40,L40,C40)</f>
        <v>7467</v>
      </c>
      <c r="P40" s="78">
        <f>SUM(G40,J40,M40,D40)</f>
        <v>6719</v>
      </c>
      <c r="Q40" s="78">
        <f>SUM(H40,K40,N40,E40)</f>
        <v>14186</v>
      </c>
      <c r="R40" s="12"/>
    </row>
    <row r="41" spans="2:18" s="35" customFormat="1" ht="12.75">
      <c r="B41" s="153" t="s">
        <v>27</v>
      </c>
      <c r="C41" s="89">
        <v>4518</v>
      </c>
      <c r="D41" s="90">
        <v>2919</v>
      </c>
      <c r="E41" s="90">
        <v>7437</v>
      </c>
      <c r="F41" s="89">
        <v>13511</v>
      </c>
      <c r="G41" s="90">
        <v>10047</v>
      </c>
      <c r="H41" s="90">
        <v>23558</v>
      </c>
      <c r="I41" s="89">
        <v>390</v>
      </c>
      <c r="J41" s="90">
        <v>407</v>
      </c>
      <c r="K41" s="90">
        <v>797</v>
      </c>
      <c r="L41" s="89">
        <v>663</v>
      </c>
      <c r="M41" s="90">
        <v>416</v>
      </c>
      <c r="N41" s="90">
        <v>1079</v>
      </c>
      <c r="O41" s="89">
        <f>SUM(F41,I41,L41,C41)</f>
        <v>19082</v>
      </c>
      <c r="P41" s="90">
        <f>SUM(G41,J41,M41,D41)</f>
        <v>13789</v>
      </c>
      <c r="Q41" s="90">
        <f>SUM(H41,K41,N41,E41)</f>
        <v>32871</v>
      </c>
      <c r="R41" s="12"/>
    </row>
    <row r="42" spans="2:18" s="35" customFormat="1" ht="6.75" customHeight="1">
      <c r="B42" s="153"/>
      <c r="C42" s="154"/>
      <c r="D42" s="126"/>
      <c r="E42" s="126"/>
      <c r="F42" s="154"/>
      <c r="G42" s="126"/>
      <c r="H42" s="126"/>
      <c r="I42" s="154"/>
      <c r="J42" s="126"/>
      <c r="K42" s="126"/>
      <c r="L42" s="154"/>
      <c r="M42" s="126"/>
      <c r="N42" s="126"/>
      <c r="O42" s="154"/>
      <c r="P42" s="126"/>
      <c r="Q42" s="126"/>
      <c r="R42" s="12"/>
    </row>
    <row r="43" spans="1:18" ht="12.75">
      <c r="A43" s="88" t="s">
        <v>12</v>
      </c>
      <c r="B43" s="117" t="s">
        <v>417</v>
      </c>
      <c r="C43" s="84">
        <v>41</v>
      </c>
      <c r="D43" s="78">
        <v>2</v>
      </c>
      <c r="E43" s="78">
        <v>43</v>
      </c>
      <c r="F43" s="84">
        <v>1568</v>
      </c>
      <c r="G43" s="78">
        <v>52</v>
      </c>
      <c r="H43" s="78">
        <v>1620</v>
      </c>
      <c r="I43" s="84">
        <v>116</v>
      </c>
      <c r="J43" s="78">
        <v>4</v>
      </c>
      <c r="K43" s="78">
        <v>120</v>
      </c>
      <c r="L43" s="84">
        <v>93</v>
      </c>
      <c r="M43" s="78">
        <v>6</v>
      </c>
      <c r="N43" s="78">
        <v>99</v>
      </c>
      <c r="O43" s="84">
        <f>SUM(F43,I43,L43,C43)</f>
        <v>1818</v>
      </c>
      <c r="P43" s="78">
        <f>SUM(G43,J43,M43,D43)</f>
        <v>64</v>
      </c>
      <c r="Q43" s="78">
        <f>SUM(H43,K43,N43,E43)</f>
        <v>1882</v>
      </c>
      <c r="R43" s="12"/>
    </row>
    <row r="44" spans="2:18" ht="12.75">
      <c r="B44" s="117" t="s">
        <v>419</v>
      </c>
      <c r="C44" s="84">
        <v>1108</v>
      </c>
      <c r="D44" s="85">
        <v>49</v>
      </c>
      <c r="E44" s="78">
        <v>1157</v>
      </c>
      <c r="F44" s="84">
        <v>3206</v>
      </c>
      <c r="G44" s="85">
        <v>96</v>
      </c>
      <c r="H44" s="78">
        <v>3302</v>
      </c>
      <c r="I44" s="84">
        <v>403</v>
      </c>
      <c r="J44" s="85">
        <v>9</v>
      </c>
      <c r="K44" s="78">
        <v>412</v>
      </c>
      <c r="L44" s="84">
        <v>319</v>
      </c>
      <c r="M44" s="85">
        <v>8</v>
      </c>
      <c r="N44" s="78">
        <v>327</v>
      </c>
      <c r="O44" s="84">
        <f>SUM(F44,I44,L44,C44)</f>
        <v>5036</v>
      </c>
      <c r="P44" s="78">
        <f>SUM(G44,J44,M44,D44)</f>
        <v>162</v>
      </c>
      <c r="Q44" s="78">
        <f>SUM(H44,K44,N44,E44)</f>
        <v>5198</v>
      </c>
      <c r="R44" s="12"/>
    </row>
    <row r="45" spans="2:18" s="35" customFormat="1" ht="12.75">
      <c r="B45" s="153" t="s">
        <v>27</v>
      </c>
      <c r="C45" s="89">
        <v>1149</v>
      </c>
      <c r="D45" s="90">
        <v>51</v>
      </c>
      <c r="E45" s="90">
        <v>1200</v>
      </c>
      <c r="F45" s="89">
        <v>4774</v>
      </c>
      <c r="G45" s="90">
        <v>148</v>
      </c>
      <c r="H45" s="90">
        <v>4922</v>
      </c>
      <c r="I45" s="89">
        <v>519</v>
      </c>
      <c r="J45" s="90">
        <v>13</v>
      </c>
      <c r="K45" s="90">
        <v>532</v>
      </c>
      <c r="L45" s="89">
        <v>412</v>
      </c>
      <c r="M45" s="90">
        <v>14</v>
      </c>
      <c r="N45" s="90">
        <v>426</v>
      </c>
      <c r="O45" s="89">
        <f>SUM(O43:O44)</f>
        <v>6854</v>
      </c>
      <c r="P45" s="90">
        <f>SUM(P43:P44)</f>
        <v>226</v>
      </c>
      <c r="Q45" s="90">
        <f>SUM(Q43:Q44)</f>
        <v>7080</v>
      </c>
      <c r="R45" s="12"/>
    </row>
    <row r="46" spans="2:18" s="35" customFormat="1" ht="6.75" customHeight="1">
      <c r="B46" s="153"/>
      <c r="C46" s="154"/>
      <c r="D46" s="126"/>
      <c r="E46" s="126"/>
      <c r="F46" s="154"/>
      <c r="G46" s="126"/>
      <c r="H46" s="126"/>
      <c r="I46" s="154"/>
      <c r="J46" s="126"/>
      <c r="K46" s="126"/>
      <c r="L46" s="154"/>
      <c r="M46" s="126"/>
      <c r="N46" s="126"/>
      <c r="O46" s="154"/>
      <c r="P46" s="126"/>
      <c r="Q46" s="126"/>
      <c r="R46" s="12"/>
    </row>
    <row r="47" spans="1:18" ht="12.75">
      <c r="A47" s="88" t="s">
        <v>49</v>
      </c>
      <c r="B47" s="117" t="s">
        <v>419</v>
      </c>
      <c r="C47" s="84">
        <v>0</v>
      </c>
      <c r="D47" s="78">
        <v>0</v>
      </c>
      <c r="E47" s="78">
        <v>0</v>
      </c>
      <c r="F47" s="84">
        <v>17</v>
      </c>
      <c r="G47" s="78">
        <v>5</v>
      </c>
      <c r="H47" s="78">
        <v>22</v>
      </c>
      <c r="I47" s="84">
        <v>0</v>
      </c>
      <c r="J47" s="78">
        <v>0</v>
      </c>
      <c r="K47" s="78">
        <v>0</v>
      </c>
      <c r="L47" s="84">
        <v>27</v>
      </c>
      <c r="M47" s="78">
        <v>13</v>
      </c>
      <c r="N47" s="78">
        <v>40</v>
      </c>
      <c r="O47" s="84">
        <f>SUM(F47,I47,L47,C47)</f>
        <v>44</v>
      </c>
      <c r="P47" s="78">
        <f>SUM(G47,J47,M47,D47)</f>
        <v>18</v>
      </c>
      <c r="Q47" s="78">
        <f>SUM(H47,K47,N47,E47)</f>
        <v>62</v>
      </c>
      <c r="R47" s="12"/>
    </row>
    <row r="48" spans="2:18" s="35" customFormat="1" ht="12.75">
      <c r="B48" s="153" t="s">
        <v>27</v>
      </c>
      <c r="C48" s="89">
        <v>0</v>
      </c>
      <c r="D48" s="90">
        <v>0</v>
      </c>
      <c r="E48" s="90">
        <v>0</v>
      </c>
      <c r="F48" s="89">
        <v>17</v>
      </c>
      <c r="G48" s="90">
        <v>5</v>
      </c>
      <c r="H48" s="90">
        <v>22</v>
      </c>
      <c r="I48" s="89">
        <v>0</v>
      </c>
      <c r="J48" s="90">
        <v>0</v>
      </c>
      <c r="K48" s="90">
        <v>0</v>
      </c>
      <c r="L48" s="89">
        <v>27</v>
      </c>
      <c r="M48" s="90">
        <v>13</v>
      </c>
      <c r="N48" s="90">
        <v>40</v>
      </c>
      <c r="O48" s="89">
        <f>SUM(F48,I48,L48,C48)</f>
        <v>44</v>
      </c>
      <c r="P48" s="90">
        <f>SUM(G48,J48,M48,D48)</f>
        <v>18</v>
      </c>
      <c r="Q48" s="90">
        <f>SUM(H48,K48,N48,E48)</f>
        <v>62</v>
      </c>
      <c r="R48" s="12"/>
    </row>
    <row r="49" spans="2:18" s="35" customFormat="1" ht="6.75" customHeight="1">
      <c r="B49" s="153"/>
      <c r="C49" s="154"/>
      <c r="D49" s="126"/>
      <c r="E49" s="126"/>
      <c r="F49" s="154"/>
      <c r="G49" s="126"/>
      <c r="H49" s="126"/>
      <c r="I49" s="154"/>
      <c r="J49" s="126"/>
      <c r="K49" s="126"/>
      <c r="L49" s="154"/>
      <c r="M49" s="126"/>
      <c r="N49" s="126"/>
      <c r="O49" s="154"/>
      <c r="P49" s="126"/>
      <c r="Q49" s="126"/>
      <c r="R49" s="12"/>
    </row>
    <row r="50" spans="1:18" ht="12.75">
      <c r="A50" s="88" t="s">
        <v>50</v>
      </c>
      <c r="B50" s="117" t="s">
        <v>417</v>
      </c>
      <c r="C50" s="84">
        <v>2</v>
      </c>
      <c r="D50" s="78">
        <v>0</v>
      </c>
      <c r="E50" s="78">
        <v>2</v>
      </c>
      <c r="F50" s="84">
        <v>72</v>
      </c>
      <c r="G50" s="78">
        <v>0</v>
      </c>
      <c r="H50" s="78">
        <v>72</v>
      </c>
      <c r="I50" s="84">
        <v>17</v>
      </c>
      <c r="J50" s="78">
        <v>0</v>
      </c>
      <c r="K50" s="78">
        <v>17</v>
      </c>
      <c r="L50" s="84">
        <v>23</v>
      </c>
      <c r="M50" s="78">
        <v>0</v>
      </c>
      <c r="N50" s="78">
        <v>23</v>
      </c>
      <c r="O50" s="84">
        <f>SUM(F50,I50,L50,C50)</f>
        <v>114</v>
      </c>
      <c r="P50" s="78">
        <f>SUM(G50,J50,M50,D50)</f>
        <v>0</v>
      </c>
      <c r="Q50" s="78">
        <f>SUM(H50,K50,N50,E50)</f>
        <v>114</v>
      </c>
      <c r="R50" s="12"/>
    </row>
    <row r="51" spans="2:18" ht="12.75">
      <c r="B51" s="117" t="s">
        <v>419</v>
      </c>
      <c r="C51" s="84">
        <v>202</v>
      </c>
      <c r="D51" s="85">
        <v>0</v>
      </c>
      <c r="E51" s="78">
        <v>202</v>
      </c>
      <c r="F51" s="84">
        <v>600</v>
      </c>
      <c r="G51" s="85">
        <v>6</v>
      </c>
      <c r="H51" s="78">
        <v>606</v>
      </c>
      <c r="I51" s="84">
        <v>108</v>
      </c>
      <c r="J51" s="85">
        <v>0</v>
      </c>
      <c r="K51" s="78">
        <v>108</v>
      </c>
      <c r="L51" s="84">
        <v>106</v>
      </c>
      <c r="M51" s="85">
        <v>0</v>
      </c>
      <c r="N51" s="78">
        <v>106</v>
      </c>
      <c r="O51" s="84">
        <f>SUM(F51,I51,L51,C51)</f>
        <v>1016</v>
      </c>
      <c r="P51" s="78">
        <f>SUM(G51,J51,M51,D51)</f>
        <v>6</v>
      </c>
      <c r="Q51" s="78">
        <f>SUM(H51,K51,N51,E51)</f>
        <v>1022</v>
      </c>
      <c r="R51" s="12"/>
    </row>
    <row r="52" spans="2:18" s="35" customFormat="1" ht="12.75">
      <c r="B52" s="153" t="s">
        <v>27</v>
      </c>
      <c r="C52" s="89">
        <v>204</v>
      </c>
      <c r="D52" s="90">
        <v>0</v>
      </c>
      <c r="E52" s="90">
        <v>204</v>
      </c>
      <c r="F52" s="89">
        <v>672</v>
      </c>
      <c r="G52" s="90">
        <v>6</v>
      </c>
      <c r="H52" s="90">
        <v>678</v>
      </c>
      <c r="I52" s="89">
        <v>125</v>
      </c>
      <c r="J52" s="90">
        <v>0</v>
      </c>
      <c r="K52" s="90">
        <v>125</v>
      </c>
      <c r="L52" s="89">
        <v>129</v>
      </c>
      <c r="M52" s="90">
        <v>0</v>
      </c>
      <c r="N52" s="90">
        <v>129</v>
      </c>
      <c r="O52" s="89">
        <f>SUM(O50:O51)</f>
        <v>1130</v>
      </c>
      <c r="P52" s="90">
        <f>SUM(P50:P51)</f>
        <v>6</v>
      </c>
      <c r="Q52" s="90">
        <f>SUM(Q50:Q51)</f>
        <v>1136</v>
      </c>
      <c r="R52" s="12"/>
    </row>
    <row r="53" spans="2:18" s="35" customFormat="1" ht="6.75" customHeight="1">
      <c r="B53" s="153"/>
      <c r="C53" s="154"/>
      <c r="D53" s="126"/>
      <c r="E53" s="126"/>
      <c r="F53" s="154"/>
      <c r="G53" s="126"/>
      <c r="H53" s="126"/>
      <c r="I53" s="154"/>
      <c r="J53" s="126"/>
      <c r="K53" s="126"/>
      <c r="L53" s="154"/>
      <c r="M53" s="126"/>
      <c r="N53" s="126"/>
      <c r="O53" s="154"/>
      <c r="P53" s="126"/>
      <c r="Q53" s="126"/>
      <c r="R53" s="12"/>
    </row>
    <row r="54" spans="1:18" ht="12.75">
      <c r="A54" s="88" t="s">
        <v>10</v>
      </c>
      <c r="B54" s="117" t="s">
        <v>417</v>
      </c>
      <c r="C54" s="84">
        <v>267</v>
      </c>
      <c r="D54" s="78">
        <v>264</v>
      </c>
      <c r="E54" s="78">
        <v>531</v>
      </c>
      <c r="F54" s="84">
        <v>853</v>
      </c>
      <c r="G54" s="78">
        <v>594</v>
      </c>
      <c r="H54" s="78">
        <v>1447</v>
      </c>
      <c r="I54" s="84">
        <v>415</v>
      </c>
      <c r="J54" s="78">
        <v>254</v>
      </c>
      <c r="K54" s="78">
        <v>669</v>
      </c>
      <c r="L54" s="84">
        <v>80</v>
      </c>
      <c r="M54" s="78">
        <v>44</v>
      </c>
      <c r="N54" s="78">
        <v>124</v>
      </c>
      <c r="O54" s="84">
        <f>SUM(F54,I54,L54,C54)</f>
        <v>1615</v>
      </c>
      <c r="P54" s="78">
        <f>SUM(G54,J54,M54,D54)</f>
        <v>1156</v>
      </c>
      <c r="Q54" s="78">
        <f>SUM(H54,K54,N54,E54)</f>
        <v>2771</v>
      </c>
      <c r="R54" s="12"/>
    </row>
    <row r="55" spans="2:18" ht="12.75">
      <c r="B55" s="117" t="s">
        <v>419</v>
      </c>
      <c r="C55" s="84">
        <v>381</v>
      </c>
      <c r="D55" s="85">
        <v>345</v>
      </c>
      <c r="E55" s="78">
        <v>726</v>
      </c>
      <c r="F55" s="84">
        <v>1046</v>
      </c>
      <c r="G55" s="85">
        <v>659</v>
      </c>
      <c r="H55" s="78">
        <v>1705</v>
      </c>
      <c r="I55" s="84">
        <v>607</v>
      </c>
      <c r="J55" s="85">
        <v>242</v>
      </c>
      <c r="K55" s="78">
        <v>849</v>
      </c>
      <c r="L55" s="84">
        <v>82</v>
      </c>
      <c r="M55" s="85">
        <v>23</v>
      </c>
      <c r="N55" s="78">
        <v>105</v>
      </c>
      <c r="O55" s="84">
        <f>SUM(F55,I55,L55,C55)</f>
        <v>2116</v>
      </c>
      <c r="P55" s="78">
        <f>SUM(G55,J55,M55,D55)</f>
        <v>1269</v>
      </c>
      <c r="Q55" s="78">
        <f>SUM(H55,K55,N55,E55)</f>
        <v>3385</v>
      </c>
      <c r="R55" s="12"/>
    </row>
    <row r="56" spans="2:18" s="35" customFormat="1" ht="12.75">
      <c r="B56" s="153" t="s">
        <v>27</v>
      </c>
      <c r="C56" s="89">
        <v>648</v>
      </c>
      <c r="D56" s="90">
        <v>609</v>
      </c>
      <c r="E56" s="90">
        <v>1257</v>
      </c>
      <c r="F56" s="89">
        <v>1899</v>
      </c>
      <c r="G56" s="90">
        <v>1253</v>
      </c>
      <c r="H56" s="90">
        <v>3152</v>
      </c>
      <c r="I56" s="89">
        <v>1022</v>
      </c>
      <c r="J56" s="90">
        <v>496</v>
      </c>
      <c r="K56" s="90">
        <v>1518</v>
      </c>
      <c r="L56" s="89">
        <v>162</v>
      </c>
      <c r="M56" s="90">
        <v>67</v>
      </c>
      <c r="N56" s="90">
        <v>229</v>
      </c>
      <c r="O56" s="89">
        <f>SUM(F56,I56,L56,C56)</f>
        <v>3731</v>
      </c>
      <c r="P56" s="90">
        <f>SUM(G56,J56,M56,D56)</f>
        <v>2425</v>
      </c>
      <c r="Q56" s="90">
        <f>SUM(H56,K56,N56,E56)</f>
        <v>6156</v>
      </c>
      <c r="R56" s="12"/>
    </row>
    <row r="57" spans="2:18" s="35" customFormat="1" ht="6.75" customHeight="1">
      <c r="B57" s="153"/>
      <c r="C57" s="154"/>
      <c r="D57" s="126"/>
      <c r="E57" s="126"/>
      <c r="F57" s="154"/>
      <c r="G57" s="126"/>
      <c r="H57" s="126"/>
      <c r="I57" s="154"/>
      <c r="J57" s="126"/>
      <c r="K57" s="126"/>
      <c r="L57" s="154"/>
      <c r="M57" s="126"/>
      <c r="N57" s="126"/>
      <c r="O57" s="154"/>
      <c r="P57" s="126"/>
      <c r="Q57" s="126"/>
      <c r="R57" s="12"/>
    </row>
    <row r="58" spans="1:18" ht="12.75">
      <c r="A58" s="88" t="s">
        <v>51</v>
      </c>
      <c r="B58" s="117" t="s">
        <v>417</v>
      </c>
      <c r="C58" s="84">
        <v>4</v>
      </c>
      <c r="D58" s="78">
        <v>510</v>
      </c>
      <c r="E58" s="78">
        <v>514</v>
      </c>
      <c r="F58" s="84">
        <v>4</v>
      </c>
      <c r="G58" s="78">
        <v>1163</v>
      </c>
      <c r="H58" s="78">
        <v>1167</v>
      </c>
      <c r="I58" s="84">
        <v>0</v>
      </c>
      <c r="J58" s="78">
        <v>144</v>
      </c>
      <c r="K58" s="78">
        <v>144</v>
      </c>
      <c r="L58" s="84">
        <v>0</v>
      </c>
      <c r="M58" s="78">
        <v>31</v>
      </c>
      <c r="N58" s="78">
        <v>31</v>
      </c>
      <c r="O58" s="84">
        <f>SUM(F58,I58,L58,C58)</f>
        <v>8</v>
      </c>
      <c r="P58" s="78">
        <f>SUM(G58,J58,M58,D58)</f>
        <v>1848</v>
      </c>
      <c r="Q58" s="78">
        <f>SUM(H58,K58,N58,E58)</f>
        <v>1856</v>
      </c>
      <c r="R58" s="12"/>
    </row>
    <row r="59" spans="2:18" ht="12.75">
      <c r="B59" s="117" t="s">
        <v>419</v>
      </c>
      <c r="C59" s="84">
        <v>131</v>
      </c>
      <c r="D59" s="85">
        <v>1288</v>
      </c>
      <c r="E59" s="78">
        <v>1419</v>
      </c>
      <c r="F59" s="84">
        <v>185</v>
      </c>
      <c r="G59" s="85">
        <v>1907</v>
      </c>
      <c r="H59" s="78">
        <v>2092</v>
      </c>
      <c r="I59" s="84">
        <v>55</v>
      </c>
      <c r="J59" s="85">
        <v>367</v>
      </c>
      <c r="K59" s="78">
        <v>422</v>
      </c>
      <c r="L59" s="84">
        <v>52</v>
      </c>
      <c r="M59" s="85">
        <v>222</v>
      </c>
      <c r="N59" s="78">
        <v>274</v>
      </c>
      <c r="O59" s="84">
        <f>SUM(F59,I59,L59,C59)</f>
        <v>423</v>
      </c>
      <c r="P59" s="78">
        <f>SUM(G59,J59,M59,D59)</f>
        <v>3784</v>
      </c>
      <c r="Q59" s="78">
        <f>SUM(H59,K59,N59,E59)</f>
        <v>4207</v>
      </c>
      <c r="R59" s="12"/>
    </row>
    <row r="60" spans="2:18" s="35" customFormat="1" ht="12.75">
      <c r="B60" s="153" t="s">
        <v>27</v>
      </c>
      <c r="C60" s="89">
        <v>135</v>
      </c>
      <c r="D60" s="90">
        <v>1798</v>
      </c>
      <c r="E60" s="90">
        <v>1933</v>
      </c>
      <c r="F60" s="89">
        <v>189</v>
      </c>
      <c r="G60" s="90">
        <v>3070</v>
      </c>
      <c r="H60" s="90">
        <v>3259</v>
      </c>
      <c r="I60" s="89">
        <v>55</v>
      </c>
      <c r="J60" s="90">
        <v>511</v>
      </c>
      <c r="K60" s="90">
        <v>566</v>
      </c>
      <c r="L60" s="89">
        <v>52</v>
      </c>
      <c r="M60" s="90">
        <v>253</v>
      </c>
      <c r="N60" s="90">
        <v>305</v>
      </c>
      <c r="O60" s="89">
        <f>SUM(F60,I60,L60,C60)</f>
        <v>431</v>
      </c>
      <c r="P60" s="90">
        <f>SUM(G60,J60,M60,D60)</f>
        <v>5632</v>
      </c>
      <c r="Q60" s="90">
        <f>SUM(H60,K60,N60,E60)</f>
        <v>6063</v>
      </c>
      <c r="R60" s="12"/>
    </row>
    <row r="61" spans="2:18" s="35" customFormat="1" ht="6.75" customHeight="1">
      <c r="B61" s="153"/>
      <c r="C61" s="154"/>
      <c r="D61" s="126"/>
      <c r="E61" s="126"/>
      <c r="F61" s="154"/>
      <c r="G61" s="126"/>
      <c r="H61" s="126"/>
      <c r="I61" s="154"/>
      <c r="J61" s="126"/>
      <c r="K61" s="126"/>
      <c r="L61" s="154"/>
      <c r="M61" s="126"/>
      <c r="N61" s="126"/>
      <c r="O61" s="154"/>
      <c r="P61" s="126"/>
      <c r="Q61" s="126"/>
      <c r="R61" s="12"/>
    </row>
    <row r="62" spans="1:18" ht="12.75">
      <c r="A62" s="105" t="s">
        <v>105</v>
      </c>
      <c r="B62" s="156" t="s">
        <v>417</v>
      </c>
      <c r="C62" s="84">
        <v>179</v>
      </c>
      <c r="D62" s="78">
        <v>50</v>
      </c>
      <c r="E62" s="78">
        <v>229</v>
      </c>
      <c r="F62" s="84">
        <v>257</v>
      </c>
      <c r="G62" s="78">
        <v>108</v>
      </c>
      <c r="H62" s="78">
        <v>365</v>
      </c>
      <c r="I62" s="84">
        <v>18</v>
      </c>
      <c r="J62" s="78">
        <v>0</v>
      </c>
      <c r="K62" s="78">
        <v>18</v>
      </c>
      <c r="L62" s="84">
        <v>14</v>
      </c>
      <c r="M62" s="78">
        <v>2</v>
      </c>
      <c r="N62" s="78">
        <v>16</v>
      </c>
      <c r="O62" s="84">
        <f>SUM(F62,I62,L62,C62)</f>
        <v>468</v>
      </c>
      <c r="P62" s="78">
        <f>SUM(G62,J62,M62,D62)</f>
        <v>160</v>
      </c>
      <c r="Q62" s="78">
        <f>SUM(H62,K62,N62,E62)</f>
        <v>628</v>
      </c>
      <c r="R62" s="12"/>
    </row>
    <row r="63" spans="1:18" ht="12.75">
      <c r="A63" s="157"/>
      <c r="B63" s="156" t="s">
        <v>419</v>
      </c>
      <c r="C63" s="84">
        <v>130</v>
      </c>
      <c r="D63" s="85">
        <v>28</v>
      </c>
      <c r="E63" s="78">
        <v>158</v>
      </c>
      <c r="F63" s="84">
        <v>102</v>
      </c>
      <c r="G63" s="85">
        <v>27</v>
      </c>
      <c r="H63" s="78">
        <v>129</v>
      </c>
      <c r="I63" s="84">
        <v>23</v>
      </c>
      <c r="J63" s="85">
        <v>1</v>
      </c>
      <c r="K63" s="78">
        <v>24</v>
      </c>
      <c r="L63" s="84">
        <v>8</v>
      </c>
      <c r="M63" s="85">
        <v>5</v>
      </c>
      <c r="N63" s="78">
        <v>13</v>
      </c>
      <c r="O63" s="84">
        <f>SUM(F63,I63,L63,C63)</f>
        <v>263</v>
      </c>
      <c r="P63" s="78">
        <f>SUM(G63,J63,M63,D63)</f>
        <v>61</v>
      </c>
      <c r="Q63" s="78">
        <f>SUM(H63,K63,N63,E63)</f>
        <v>324</v>
      </c>
      <c r="R63" s="12"/>
    </row>
    <row r="64" spans="2:18" s="35" customFormat="1" ht="12.75">
      <c r="B64" s="153" t="s">
        <v>27</v>
      </c>
      <c r="C64" s="89">
        <v>309</v>
      </c>
      <c r="D64" s="90">
        <v>78</v>
      </c>
      <c r="E64" s="90">
        <v>387</v>
      </c>
      <c r="F64" s="89">
        <v>359</v>
      </c>
      <c r="G64" s="90">
        <v>135</v>
      </c>
      <c r="H64" s="90">
        <v>494</v>
      </c>
      <c r="I64" s="89">
        <v>41</v>
      </c>
      <c r="J64" s="90">
        <v>1</v>
      </c>
      <c r="K64" s="90">
        <v>42</v>
      </c>
      <c r="L64" s="89">
        <v>22</v>
      </c>
      <c r="M64" s="90">
        <v>7</v>
      </c>
      <c r="N64" s="90">
        <v>29</v>
      </c>
      <c r="O64" s="89">
        <f>SUM(F64,I64,L64,C64)</f>
        <v>731</v>
      </c>
      <c r="P64" s="90">
        <f>SUM(G64,J64,M64,D64)</f>
        <v>221</v>
      </c>
      <c r="Q64" s="90">
        <f>SUM(H64,K64,N64,E64)</f>
        <v>952</v>
      </c>
      <c r="R64" s="12"/>
    </row>
    <row r="65" spans="2:18" s="35" customFormat="1" ht="6.75" customHeight="1">
      <c r="B65" s="153"/>
      <c r="C65" s="154"/>
      <c r="D65" s="126"/>
      <c r="E65" s="126"/>
      <c r="F65" s="154"/>
      <c r="G65" s="126"/>
      <c r="H65" s="126"/>
      <c r="I65" s="154"/>
      <c r="J65" s="126"/>
      <c r="K65" s="126"/>
      <c r="L65" s="154"/>
      <c r="M65" s="126"/>
      <c r="N65" s="126"/>
      <c r="O65" s="154"/>
      <c r="P65" s="126"/>
      <c r="Q65" s="126"/>
      <c r="R65" s="12"/>
    </row>
    <row r="66" spans="1:18" ht="12.75">
      <c r="A66" s="88" t="s">
        <v>52</v>
      </c>
      <c r="B66" s="117" t="s">
        <v>417</v>
      </c>
      <c r="C66" s="84">
        <v>118</v>
      </c>
      <c r="D66" s="78">
        <v>5</v>
      </c>
      <c r="E66" s="78">
        <v>123</v>
      </c>
      <c r="F66" s="84">
        <v>8</v>
      </c>
      <c r="G66" s="78">
        <v>0</v>
      </c>
      <c r="H66" s="78">
        <v>8</v>
      </c>
      <c r="I66" s="84">
        <v>0</v>
      </c>
      <c r="J66" s="78">
        <v>0</v>
      </c>
      <c r="K66" s="78">
        <v>0</v>
      </c>
      <c r="L66" s="84">
        <v>0</v>
      </c>
      <c r="M66" s="78">
        <v>0</v>
      </c>
      <c r="N66" s="78">
        <v>0</v>
      </c>
      <c r="O66" s="84">
        <f>SUM(F66,I66,L66,C66)</f>
        <v>126</v>
      </c>
      <c r="P66" s="78">
        <f>SUM(G66,J66,M66,D66)</f>
        <v>5</v>
      </c>
      <c r="Q66" s="78">
        <f>SUM(H66,K66,N66,E66)</f>
        <v>131</v>
      </c>
      <c r="R66" s="12"/>
    </row>
    <row r="67" spans="2:18" ht="12.75">
      <c r="B67" s="117" t="s">
        <v>419</v>
      </c>
      <c r="C67" s="84">
        <v>45</v>
      </c>
      <c r="D67" s="85">
        <v>4</v>
      </c>
      <c r="E67" s="78">
        <v>49</v>
      </c>
      <c r="F67" s="84">
        <v>0</v>
      </c>
      <c r="G67" s="85">
        <v>0</v>
      </c>
      <c r="H67" s="78">
        <v>0</v>
      </c>
      <c r="I67" s="84">
        <v>0</v>
      </c>
      <c r="J67" s="85">
        <v>0</v>
      </c>
      <c r="K67" s="78">
        <v>0</v>
      </c>
      <c r="L67" s="84">
        <v>0</v>
      </c>
      <c r="M67" s="85">
        <v>0</v>
      </c>
      <c r="N67" s="78">
        <v>0</v>
      </c>
      <c r="O67" s="84">
        <f>SUM(F67,I67,L67,C67)</f>
        <v>45</v>
      </c>
      <c r="P67" s="78">
        <f>SUM(G67,J67,M67,D67)</f>
        <v>4</v>
      </c>
      <c r="Q67" s="78">
        <f>SUM(H67,K67,N67,E67)</f>
        <v>49</v>
      </c>
      <c r="R67" s="12"/>
    </row>
    <row r="68" spans="2:18" s="35" customFormat="1" ht="12.75">
      <c r="B68" s="153" t="s">
        <v>27</v>
      </c>
      <c r="C68" s="89">
        <v>163</v>
      </c>
      <c r="D68" s="90">
        <v>9</v>
      </c>
      <c r="E68" s="90">
        <v>172</v>
      </c>
      <c r="F68" s="89">
        <v>8</v>
      </c>
      <c r="G68" s="90">
        <v>0</v>
      </c>
      <c r="H68" s="90">
        <v>8</v>
      </c>
      <c r="I68" s="89">
        <v>0</v>
      </c>
      <c r="J68" s="90">
        <v>0</v>
      </c>
      <c r="K68" s="90">
        <v>0</v>
      </c>
      <c r="L68" s="89">
        <v>0</v>
      </c>
      <c r="M68" s="90">
        <v>0</v>
      </c>
      <c r="N68" s="90">
        <v>0</v>
      </c>
      <c r="O68" s="89">
        <f>SUM(F68,I68,L68,C68)</f>
        <v>171</v>
      </c>
      <c r="P68" s="90">
        <f>SUM(G68,J68,M68,D68)</f>
        <v>9</v>
      </c>
      <c r="Q68" s="90">
        <f>SUM(H68,K68,N68,E68)</f>
        <v>180</v>
      </c>
      <c r="R68" s="12"/>
    </row>
    <row r="69" spans="2:18" s="35" customFormat="1" ht="6.75" customHeight="1">
      <c r="B69" s="153"/>
      <c r="C69" s="154"/>
      <c r="D69" s="126"/>
      <c r="E69" s="126"/>
      <c r="F69" s="154"/>
      <c r="G69" s="126"/>
      <c r="H69" s="126"/>
      <c r="I69" s="154"/>
      <c r="J69" s="126"/>
      <c r="K69" s="126"/>
      <c r="L69" s="154"/>
      <c r="M69" s="126"/>
      <c r="N69" s="126"/>
      <c r="O69" s="154"/>
      <c r="P69" s="126"/>
      <c r="Q69" s="126"/>
      <c r="R69" s="12"/>
    </row>
    <row r="70" spans="1:18" ht="12.75">
      <c r="A70" s="88" t="s">
        <v>23</v>
      </c>
      <c r="B70" s="117" t="s">
        <v>417</v>
      </c>
      <c r="C70" s="84">
        <v>1238</v>
      </c>
      <c r="D70" s="78">
        <v>34</v>
      </c>
      <c r="E70" s="78">
        <v>1272</v>
      </c>
      <c r="F70" s="84">
        <v>11690</v>
      </c>
      <c r="G70" s="78">
        <v>390</v>
      </c>
      <c r="H70" s="78">
        <v>12080</v>
      </c>
      <c r="I70" s="84">
        <v>1375</v>
      </c>
      <c r="J70" s="78">
        <v>50</v>
      </c>
      <c r="K70" s="78">
        <v>1425</v>
      </c>
      <c r="L70" s="84">
        <v>1473</v>
      </c>
      <c r="M70" s="78">
        <v>42</v>
      </c>
      <c r="N70" s="78">
        <v>1515</v>
      </c>
      <c r="O70" s="84">
        <f>SUM(F70,I70,L70,C70)</f>
        <v>15776</v>
      </c>
      <c r="P70" s="78">
        <f>SUM(G70,J70,M70,D70)</f>
        <v>516</v>
      </c>
      <c r="Q70" s="78">
        <f>SUM(H70,K70,N70,E70)</f>
        <v>16292</v>
      </c>
      <c r="R70" s="12"/>
    </row>
    <row r="71" spans="2:18" ht="12.75">
      <c r="B71" s="117" t="s">
        <v>419</v>
      </c>
      <c r="C71" s="84">
        <v>2873</v>
      </c>
      <c r="D71" s="85">
        <v>50</v>
      </c>
      <c r="E71" s="78">
        <v>2923</v>
      </c>
      <c r="F71" s="84">
        <v>7180</v>
      </c>
      <c r="G71" s="85">
        <v>112</v>
      </c>
      <c r="H71" s="78">
        <v>7292</v>
      </c>
      <c r="I71" s="84">
        <v>1083</v>
      </c>
      <c r="J71" s="85">
        <v>28</v>
      </c>
      <c r="K71" s="78">
        <v>1111</v>
      </c>
      <c r="L71" s="84">
        <v>1291</v>
      </c>
      <c r="M71" s="85">
        <v>16</v>
      </c>
      <c r="N71" s="78">
        <v>1307</v>
      </c>
      <c r="O71" s="84">
        <f>SUM(F71,I71,L71,C71)</f>
        <v>12427</v>
      </c>
      <c r="P71" s="78">
        <f>SUM(G71,J71,M71,D71)</f>
        <v>206</v>
      </c>
      <c r="Q71" s="78">
        <f>SUM(H71,K71,N71,E71)</f>
        <v>12633</v>
      </c>
      <c r="R71" s="12"/>
    </row>
    <row r="72" spans="2:18" s="35" customFormat="1" ht="12.75">
      <c r="B72" s="153" t="s">
        <v>27</v>
      </c>
      <c r="C72" s="89">
        <v>4111</v>
      </c>
      <c r="D72" s="90">
        <v>84</v>
      </c>
      <c r="E72" s="90">
        <v>4195</v>
      </c>
      <c r="F72" s="89">
        <v>18870</v>
      </c>
      <c r="G72" s="90">
        <v>502</v>
      </c>
      <c r="H72" s="90">
        <v>19372</v>
      </c>
      <c r="I72" s="89">
        <v>2458</v>
      </c>
      <c r="J72" s="90">
        <v>78</v>
      </c>
      <c r="K72" s="90">
        <v>2536</v>
      </c>
      <c r="L72" s="89">
        <v>2764</v>
      </c>
      <c r="M72" s="90">
        <v>58</v>
      </c>
      <c r="N72" s="90">
        <v>2822</v>
      </c>
      <c r="O72" s="89">
        <f>SUM(O70:O71)</f>
        <v>28203</v>
      </c>
      <c r="P72" s="90">
        <f>SUM(P70:P71)</f>
        <v>722</v>
      </c>
      <c r="Q72" s="90">
        <f>SUM(Q70:Q71)</f>
        <v>28925</v>
      </c>
      <c r="R72" s="12"/>
    </row>
    <row r="73" spans="2:18" s="35" customFormat="1" ht="6.75" customHeight="1">
      <c r="B73" s="153"/>
      <c r="C73" s="154"/>
      <c r="D73" s="126"/>
      <c r="E73" s="126"/>
      <c r="F73" s="154"/>
      <c r="G73" s="126"/>
      <c r="H73" s="126"/>
      <c r="I73" s="154"/>
      <c r="J73" s="126"/>
      <c r="K73" s="126"/>
      <c r="L73" s="154"/>
      <c r="M73" s="126"/>
      <c r="N73" s="126"/>
      <c r="O73" s="154"/>
      <c r="P73" s="126"/>
      <c r="Q73" s="126"/>
      <c r="R73" s="12"/>
    </row>
    <row r="74" spans="1:18" ht="12.75">
      <c r="A74" s="88" t="s">
        <v>94</v>
      </c>
      <c r="B74" s="117" t="s">
        <v>417</v>
      </c>
      <c r="C74" s="84">
        <v>7</v>
      </c>
      <c r="D74" s="78">
        <v>24</v>
      </c>
      <c r="E74" s="78">
        <v>31</v>
      </c>
      <c r="F74" s="84">
        <v>26</v>
      </c>
      <c r="G74" s="78">
        <v>505</v>
      </c>
      <c r="H74" s="78">
        <v>531</v>
      </c>
      <c r="I74" s="84">
        <v>8</v>
      </c>
      <c r="J74" s="78">
        <v>53</v>
      </c>
      <c r="K74" s="78">
        <v>61</v>
      </c>
      <c r="L74" s="84">
        <v>0</v>
      </c>
      <c r="M74" s="78">
        <v>0</v>
      </c>
      <c r="N74" s="78">
        <v>0</v>
      </c>
      <c r="O74" s="84">
        <f>SUM(F74,I74,L74,C74)</f>
        <v>41</v>
      </c>
      <c r="P74" s="78">
        <f>SUM(G74,J74,M74,D74)</f>
        <v>582</v>
      </c>
      <c r="Q74" s="78">
        <f>SUM(H74,K74,N74,E74)</f>
        <v>623</v>
      </c>
      <c r="R74" s="12"/>
    </row>
    <row r="75" spans="1:18" s="35" customFormat="1" ht="12.75">
      <c r="A75" s="88"/>
      <c r="B75" s="117" t="s">
        <v>419</v>
      </c>
      <c r="C75" s="158">
        <v>2</v>
      </c>
      <c r="D75" s="159">
        <v>44</v>
      </c>
      <c r="E75" s="159">
        <v>46</v>
      </c>
      <c r="F75" s="158">
        <v>66</v>
      </c>
      <c r="G75" s="159">
        <v>788</v>
      </c>
      <c r="H75" s="159">
        <v>854</v>
      </c>
      <c r="I75" s="158">
        <v>3</v>
      </c>
      <c r="J75" s="159">
        <v>47</v>
      </c>
      <c r="K75" s="159">
        <v>50</v>
      </c>
      <c r="L75" s="158">
        <v>0</v>
      </c>
      <c r="M75" s="159">
        <v>0</v>
      </c>
      <c r="N75" s="159">
        <v>0</v>
      </c>
      <c r="O75" s="158">
        <f>SUM(F75,I75,L75,C75)</f>
        <v>71</v>
      </c>
      <c r="P75" s="159">
        <f>SUM(G75,J75,M75,D75)</f>
        <v>879</v>
      </c>
      <c r="Q75" s="159">
        <f>SUM(H75,K75,N75,E75)</f>
        <v>950</v>
      </c>
      <c r="R75" s="12"/>
    </row>
    <row r="76" spans="2:18" s="35" customFormat="1" ht="14.25" customHeight="1">
      <c r="B76" s="153" t="s">
        <v>27</v>
      </c>
      <c r="C76" s="154">
        <v>9</v>
      </c>
      <c r="D76" s="126">
        <v>68</v>
      </c>
      <c r="E76" s="126">
        <v>77</v>
      </c>
      <c r="F76" s="154">
        <v>92</v>
      </c>
      <c r="G76" s="126">
        <v>1293</v>
      </c>
      <c r="H76" s="126">
        <v>1385</v>
      </c>
      <c r="I76" s="154">
        <v>11</v>
      </c>
      <c r="J76" s="126">
        <v>100</v>
      </c>
      <c r="K76" s="126">
        <v>111</v>
      </c>
      <c r="L76" s="154">
        <v>0</v>
      </c>
      <c r="M76" s="126">
        <v>0</v>
      </c>
      <c r="N76" s="126">
        <v>0</v>
      </c>
      <c r="O76" s="154">
        <f>SUM(F76,I76,L76,C76)</f>
        <v>112</v>
      </c>
      <c r="P76" s="126">
        <f>SUM(G76,J76,M76,D76)</f>
        <v>1461</v>
      </c>
      <c r="Q76" s="126">
        <f>SUM(H76,K76,N76,E76)</f>
        <v>1573</v>
      </c>
      <c r="R76" s="12"/>
    </row>
    <row r="77" spans="1:18" ht="8.25" customHeight="1">
      <c r="A77" s="35"/>
      <c r="B77" s="153"/>
      <c r="C77" s="84"/>
      <c r="D77" s="78"/>
      <c r="E77" s="78"/>
      <c r="F77" s="84"/>
      <c r="G77" s="78"/>
      <c r="H77" s="78"/>
      <c r="I77" s="84"/>
      <c r="J77" s="78"/>
      <c r="K77" s="78"/>
      <c r="L77" s="84"/>
      <c r="M77" s="78"/>
      <c r="N77" s="78"/>
      <c r="O77" s="84"/>
      <c r="P77" s="78"/>
      <c r="Q77" s="78"/>
      <c r="R77" s="12"/>
    </row>
    <row r="78" spans="1:18" s="35" customFormat="1" ht="12.75">
      <c r="A78" s="88" t="s">
        <v>24</v>
      </c>
      <c r="B78" s="117" t="s">
        <v>419</v>
      </c>
      <c r="C78" s="158">
        <v>0</v>
      </c>
      <c r="D78" s="159">
        <v>0</v>
      </c>
      <c r="E78" s="159">
        <v>0</v>
      </c>
      <c r="F78" s="158">
        <v>0</v>
      </c>
      <c r="G78" s="159">
        <v>0</v>
      </c>
      <c r="H78" s="159">
        <v>0</v>
      </c>
      <c r="I78" s="158">
        <v>17</v>
      </c>
      <c r="J78" s="159">
        <v>7</v>
      </c>
      <c r="K78" s="159">
        <v>24</v>
      </c>
      <c r="L78" s="158">
        <v>0</v>
      </c>
      <c r="M78" s="159">
        <v>0</v>
      </c>
      <c r="N78" s="159">
        <v>0</v>
      </c>
      <c r="O78" s="158">
        <f>SUM(F78,I78,L78,C78)</f>
        <v>17</v>
      </c>
      <c r="P78" s="159">
        <f>SUM(G78,J78,M78,D78)</f>
        <v>7</v>
      </c>
      <c r="Q78" s="159">
        <f>SUM(H78,K78,N78,E78)</f>
        <v>24</v>
      </c>
      <c r="R78" s="12"/>
    </row>
    <row r="79" spans="2:18" s="35" customFormat="1" ht="15.75" customHeight="1">
      <c r="B79" s="153" t="s">
        <v>27</v>
      </c>
      <c r="C79" s="154">
        <v>0</v>
      </c>
      <c r="D79" s="126">
        <v>0</v>
      </c>
      <c r="E79" s="126">
        <v>0</v>
      </c>
      <c r="F79" s="154">
        <v>0</v>
      </c>
      <c r="G79" s="126">
        <v>0</v>
      </c>
      <c r="H79" s="126">
        <v>0</v>
      </c>
      <c r="I79" s="154">
        <v>17</v>
      </c>
      <c r="J79" s="126">
        <v>7</v>
      </c>
      <c r="K79" s="126">
        <v>24</v>
      </c>
      <c r="L79" s="154">
        <v>0</v>
      </c>
      <c r="M79" s="126">
        <v>0</v>
      </c>
      <c r="N79" s="126">
        <v>0</v>
      </c>
      <c r="O79" s="154">
        <f>SUM(F79,I79,L79,C79)</f>
        <v>17</v>
      </c>
      <c r="P79" s="126">
        <f>SUM(G79,J79,M79,D79)</f>
        <v>7</v>
      </c>
      <c r="Q79" s="126">
        <f>SUM(H79,K79,N79,E79)</f>
        <v>24</v>
      </c>
      <c r="R79" s="12"/>
    </row>
    <row r="80" spans="1:18" ht="6" customHeight="1">
      <c r="A80" s="35"/>
      <c r="B80" s="153"/>
      <c r="C80" s="84"/>
      <c r="D80" s="78"/>
      <c r="E80" s="78"/>
      <c r="F80" s="84"/>
      <c r="G80" s="78"/>
      <c r="H80" s="78"/>
      <c r="I80" s="84"/>
      <c r="J80" s="78"/>
      <c r="K80" s="78"/>
      <c r="L80" s="84"/>
      <c r="M80" s="78"/>
      <c r="N80" s="78"/>
      <c r="O80" s="84"/>
      <c r="P80" s="78"/>
      <c r="Q80" s="78"/>
      <c r="R80" s="12"/>
    </row>
    <row r="81" spans="1:18" s="35" customFormat="1" ht="12.75">
      <c r="A81" s="88" t="s">
        <v>20</v>
      </c>
      <c r="B81" s="117" t="s">
        <v>417</v>
      </c>
      <c r="C81" s="158">
        <v>1</v>
      </c>
      <c r="D81" s="159">
        <v>7</v>
      </c>
      <c r="E81" s="159">
        <v>8</v>
      </c>
      <c r="F81" s="158">
        <v>8</v>
      </c>
      <c r="G81" s="159">
        <v>4</v>
      </c>
      <c r="H81" s="159">
        <v>12</v>
      </c>
      <c r="I81" s="158">
        <v>0</v>
      </c>
      <c r="J81" s="159">
        <v>0</v>
      </c>
      <c r="K81" s="159">
        <v>0</v>
      </c>
      <c r="L81" s="158">
        <v>0</v>
      </c>
      <c r="M81" s="159">
        <v>0</v>
      </c>
      <c r="N81" s="159">
        <v>0</v>
      </c>
      <c r="O81" s="158">
        <f>SUM(F81,I81,L81,C81)</f>
        <v>9</v>
      </c>
      <c r="P81" s="159">
        <f>SUM(G81,J81,M81,D81)</f>
        <v>11</v>
      </c>
      <c r="Q81" s="159">
        <f>SUM(H81,K81,N81,E81)</f>
        <v>20</v>
      </c>
      <c r="R81" s="12"/>
    </row>
    <row r="82" spans="2:18" s="35" customFormat="1" ht="14.25" customHeight="1">
      <c r="B82" s="153" t="s">
        <v>27</v>
      </c>
      <c r="C82" s="154">
        <v>1</v>
      </c>
      <c r="D82" s="126">
        <v>7</v>
      </c>
      <c r="E82" s="126">
        <v>8</v>
      </c>
      <c r="F82" s="154">
        <v>8</v>
      </c>
      <c r="G82" s="126">
        <v>4</v>
      </c>
      <c r="H82" s="126">
        <v>12</v>
      </c>
      <c r="I82" s="154">
        <v>0</v>
      </c>
      <c r="J82" s="126">
        <v>0</v>
      </c>
      <c r="K82" s="126">
        <v>0</v>
      </c>
      <c r="L82" s="154">
        <v>0</v>
      </c>
      <c r="M82" s="126">
        <v>0</v>
      </c>
      <c r="N82" s="126">
        <v>0</v>
      </c>
      <c r="O82" s="154">
        <f>SUM(F82,I82,L82,C82)</f>
        <v>9</v>
      </c>
      <c r="P82" s="126">
        <f>SUM(G82,J82,M82,D82)</f>
        <v>11</v>
      </c>
      <c r="Q82" s="126">
        <f>SUM(H82,K82,N82,E82)</f>
        <v>20</v>
      </c>
      <c r="R82" s="12"/>
    </row>
    <row r="83" spans="1:18" ht="7.5" customHeight="1">
      <c r="A83" s="35"/>
      <c r="B83" s="153"/>
      <c r="C83" s="84"/>
      <c r="D83" s="78"/>
      <c r="E83" s="78"/>
      <c r="F83" s="84"/>
      <c r="G83" s="78"/>
      <c r="H83" s="78"/>
      <c r="I83" s="84"/>
      <c r="J83" s="78"/>
      <c r="K83" s="78"/>
      <c r="L83" s="84"/>
      <c r="M83" s="78"/>
      <c r="N83" s="78"/>
      <c r="O83" s="84"/>
      <c r="P83" s="78"/>
      <c r="Q83" s="78"/>
      <c r="R83" s="12"/>
    </row>
    <row r="84" spans="1:18" ht="12.75">
      <c r="A84" s="88" t="s">
        <v>21</v>
      </c>
      <c r="B84" s="117" t="s">
        <v>417</v>
      </c>
      <c r="C84" s="84">
        <v>2</v>
      </c>
      <c r="D84" s="85">
        <v>6</v>
      </c>
      <c r="E84" s="78">
        <v>8</v>
      </c>
      <c r="F84" s="84">
        <v>6</v>
      </c>
      <c r="G84" s="85">
        <v>11</v>
      </c>
      <c r="H84" s="78">
        <v>17</v>
      </c>
      <c r="I84" s="84">
        <v>0</v>
      </c>
      <c r="J84" s="85">
        <v>0</v>
      </c>
      <c r="K84" s="78">
        <v>0</v>
      </c>
      <c r="L84" s="84">
        <v>0</v>
      </c>
      <c r="M84" s="85">
        <v>0</v>
      </c>
      <c r="N84" s="78">
        <v>0</v>
      </c>
      <c r="O84" s="84">
        <f>SUM(F84,I84,L84,C84)</f>
        <v>8</v>
      </c>
      <c r="P84" s="78">
        <f>SUM(G84,J84,M84,D84)</f>
        <v>17</v>
      </c>
      <c r="Q84" s="78">
        <f>SUM(H84,K84,N84,E84)</f>
        <v>25</v>
      </c>
      <c r="R84" s="12"/>
    </row>
    <row r="85" spans="2:18" s="35" customFormat="1" ht="12.75">
      <c r="B85" s="153" t="s">
        <v>27</v>
      </c>
      <c r="C85" s="89">
        <v>2</v>
      </c>
      <c r="D85" s="90">
        <v>6</v>
      </c>
      <c r="E85" s="90">
        <v>8</v>
      </c>
      <c r="F85" s="89">
        <v>6</v>
      </c>
      <c r="G85" s="90">
        <v>11</v>
      </c>
      <c r="H85" s="90">
        <v>17</v>
      </c>
      <c r="I85" s="89">
        <v>0</v>
      </c>
      <c r="J85" s="90">
        <v>0</v>
      </c>
      <c r="K85" s="90">
        <v>0</v>
      </c>
      <c r="L85" s="89">
        <v>0</v>
      </c>
      <c r="M85" s="90">
        <v>0</v>
      </c>
      <c r="N85" s="90">
        <v>0</v>
      </c>
      <c r="O85" s="89">
        <f>SUM(F85,I85,L85,C85)</f>
        <v>8</v>
      </c>
      <c r="P85" s="90">
        <f>SUM(G85,J85,M85,D85)</f>
        <v>17</v>
      </c>
      <c r="Q85" s="90">
        <f>SUM(H85,K85,N85,E85)</f>
        <v>25</v>
      </c>
      <c r="R85" s="12"/>
    </row>
    <row r="86" spans="2:18" s="35" customFormat="1" ht="6.75" customHeight="1">
      <c r="B86" s="153"/>
      <c r="C86" s="154"/>
      <c r="D86" s="126"/>
      <c r="E86" s="126"/>
      <c r="F86" s="84"/>
      <c r="G86" s="78"/>
      <c r="H86" s="78"/>
      <c r="I86" s="154"/>
      <c r="J86" s="126"/>
      <c r="K86" s="126"/>
      <c r="L86" s="154"/>
      <c r="M86" s="126"/>
      <c r="N86" s="126"/>
      <c r="O86" s="84"/>
      <c r="P86" s="78"/>
      <c r="Q86" s="78"/>
      <c r="R86" s="12"/>
    </row>
    <row r="87" spans="1:18" ht="12.75">
      <c r="A87" s="88" t="s">
        <v>18</v>
      </c>
      <c r="B87" s="117" t="s">
        <v>417</v>
      </c>
      <c r="C87" s="84">
        <v>939</v>
      </c>
      <c r="D87" s="78">
        <v>2899</v>
      </c>
      <c r="E87" s="78">
        <v>3838</v>
      </c>
      <c r="F87" s="160">
        <v>5298</v>
      </c>
      <c r="G87" s="85">
        <v>16872</v>
      </c>
      <c r="H87" s="78">
        <v>22170</v>
      </c>
      <c r="I87" s="84">
        <v>89</v>
      </c>
      <c r="J87" s="78">
        <v>216</v>
      </c>
      <c r="K87" s="78">
        <v>305</v>
      </c>
      <c r="L87" s="84">
        <v>85</v>
      </c>
      <c r="M87" s="78">
        <v>273</v>
      </c>
      <c r="N87" s="78">
        <v>358</v>
      </c>
      <c r="O87" s="160">
        <f>SUM(F87,I87,L87,C87)</f>
        <v>6411</v>
      </c>
      <c r="P87" s="78">
        <f>SUM(G87,J87,M87,D87)</f>
        <v>20260</v>
      </c>
      <c r="Q87" s="78">
        <f>SUM(H87,K87,N87,E87)</f>
        <v>26671</v>
      </c>
      <c r="R87" s="12"/>
    </row>
    <row r="88" spans="1:18" s="35" customFormat="1" ht="12.75">
      <c r="A88" s="88"/>
      <c r="B88" s="117" t="s">
        <v>419</v>
      </c>
      <c r="C88" s="158">
        <v>627</v>
      </c>
      <c r="D88" s="159">
        <v>3995</v>
      </c>
      <c r="E88" s="159">
        <v>4622</v>
      </c>
      <c r="F88" s="158">
        <v>1664</v>
      </c>
      <c r="G88" s="159">
        <v>9747</v>
      </c>
      <c r="H88" s="159">
        <v>11411</v>
      </c>
      <c r="I88" s="158">
        <v>32</v>
      </c>
      <c r="J88" s="159">
        <v>256</v>
      </c>
      <c r="K88" s="159">
        <v>288</v>
      </c>
      <c r="L88" s="158">
        <v>96</v>
      </c>
      <c r="M88" s="159">
        <v>586</v>
      </c>
      <c r="N88" s="159">
        <v>682</v>
      </c>
      <c r="O88" s="158">
        <f>SUM(F88,I88,L88,C88)</f>
        <v>2419</v>
      </c>
      <c r="P88" s="159">
        <f>SUM(G88,J88,M88,D88)</f>
        <v>14584</v>
      </c>
      <c r="Q88" s="159">
        <f>SUM(H88,K88,N88,E88)</f>
        <v>17003</v>
      </c>
      <c r="R88" s="12"/>
    </row>
    <row r="89" spans="2:18" s="35" customFormat="1" ht="14.25" customHeight="1">
      <c r="B89" s="153" t="s">
        <v>27</v>
      </c>
      <c r="C89" s="154">
        <v>1566</v>
      </c>
      <c r="D89" s="126">
        <v>6894</v>
      </c>
      <c r="E89" s="126">
        <v>8460</v>
      </c>
      <c r="F89" s="154">
        <v>6962</v>
      </c>
      <c r="G89" s="126">
        <v>26619</v>
      </c>
      <c r="H89" s="126">
        <v>33581</v>
      </c>
      <c r="I89" s="154">
        <v>121</v>
      </c>
      <c r="J89" s="126">
        <v>472</v>
      </c>
      <c r="K89" s="126">
        <v>593</v>
      </c>
      <c r="L89" s="154">
        <v>181</v>
      </c>
      <c r="M89" s="126">
        <v>859</v>
      </c>
      <c r="N89" s="126">
        <v>1040</v>
      </c>
      <c r="O89" s="154">
        <f>SUM(O87:O88)</f>
        <v>8830</v>
      </c>
      <c r="P89" s="126">
        <f>SUM(P87:P88)</f>
        <v>34844</v>
      </c>
      <c r="Q89" s="126">
        <f>SUM(Q87:Q88)</f>
        <v>43674</v>
      </c>
      <c r="R89" s="12"/>
    </row>
    <row r="90" spans="1:18" ht="6.75" customHeight="1">
      <c r="A90" s="35"/>
      <c r="B90" s="153"/>
      <c r="C90" s="84"/>
      <c r="D90" s="78"/>
      <c r="E90" s="78"/>
      <c r="F90" s="84"/>
      <c r="G90" s="78"/>
      <c r="H90" s="78"/>
      <c r="I90" s="84"/>
      <c r="J90" s="78"/>
      <c r="K90" s="78"/>
      <c r="L90" s="84"/>
      <c r="M90" s="78"/>
      <c r="N90" s="78"/>
      <c r="O90" s="84"/>
      <c r="P90" s="78"/>
      <c r="Q90" s="78"/>
      <c r="R90" s="12"/>
    </row>
    <row r="91" spans="1:18" ht="12.75">
      <c r="A91" s="88" t="s">
        <v>53</v>
      </c>
      <c r="B91" s="117" t="s">
        <v>418</v>
      </c>
      <c r="C91" s="84">
        <v>283</v>
      </c>
      <c r="D91" s="85">
        <v>460</v>
      </c>
      <c r="E91" s="78">
        <v>743</v>
      </c>
      <c r="F91" s="84">
        <v>125</v>
      </c>
      <c r="G91" s="85">
        <v>320</v>
      </c>
      <c r="H91" s="78">
        <v>445</v>
      </c>
      <c r="I91" s="84">
        <v>59</v>
      </c>
      <c r="J91" s="85">
        <v>123</v>
      </c>
      <c r="K91" s="78">
        <v>182</v>
      </c>
      <c r="L91" s="84">
        <v>64</v>
      </c>
      <c r="M91" s="85">
        <v>250</v>
      </c>
      <c r="N91" s="78">
        <v>314</v>
      </c>
      <c r="O91" s="84">
        <f>SUM(F91,I91,L91,C91)</f>
        <v>531</v>
      </c>
      <c r="P91" s="78">
        <f>SUM(G91,J91,M91,D91)</f>
        <v>1153</v>
      </c>
      <c r="Q91" s="78">
        <f>SUM(H91,K91,N91,E91)</f>
        <v>1684</v>
      </c>
      <c r="R91" s="12"/>
    </row>
    <row r="92" spans="2:18" s="35" customFormat="1" ht="12.75">
      <c r="B92" s="153" t="s">
        <v>27</v>
      </c>
      <c r="C92" s="89">
        <v>283</v>
      </c>
      <c r="D92" s="90">
        <v>460</v>
      </c>
      <c r="E92" s="90">
        <v>743</v>
      </c>
      <c r="F92" s="89">
        <v>125</v>
      </c>
      <c r="G92" s="90">
        <v>320</v>
      </c>
      <c r="H92" s="90">
        <v>445</v>
      </c>
      <c r="I92" s="89">
        <v>59</v>
      </c>
      <c r="J92" s="90">
        <v>123</v>
      </c>
      <c r="K92" s="90">
        <v>182</v>
      </c>
      <c r="L92" s="89">
        <v>64</v>
      </c>
      <c r="M92" s="90">
        <v>250</v>
      </c>
      <c r="N92" s="90">
        <v>314</v>
      </c>
      <c r="O92" s="89">
        <f>SUM(F92,I92,L92,C92)</f>
        <v>531</v>
      </c>
      <c r="P92" s="90">
        <f>SUM(G92,J92,M92,D92)</f>
        <v>1153</v>
      </c>
      <c r="Q92" s="90">
        <f>SUM(H92,K92,N92,E92)</f>
        <v>1684</v>
      </c>
      <c r="R92" s="12"/>
    </row>
    <row r="93" spans="2:18" s="35" customFormat="1" ht="6.75" customHeight="1">
      <c r="B93" s="153"/>
      <c r="C93" s="154"/>
      <c r="D93" s="126"/>
      <c r="E93" s="126"/>
      <c r="F93" s="154"/>
      <c r="G93" s="126"/>
      <c r="H93" s="126"/>
      <c r="I93" s="154"/>
      <c r="J93" s="126"/>
      <c r="K93" s="126"/>
      <c r="L93" s="154"/>
      <c r="M93" s="126"/>
      <c r="N93" s="126"/>
      <c r="O93" s="154"/>
      <c r="P93" s="126"/>
      <c r="Q93" s="126"/>
      <c r="R93" s="12"/>
    </row>
    <row r="94" spans="1:18" s="88" customFormat="1" ht="12.75">
      <c r="A94" s="88" t="s">
        <v>54</v>
      </c>
      <c r="B94" s="117" t="s">
        <v>416</v>
      </c>
      <c r="C94" s="161">
        <v>964</v>
      </c>
      <c r="D94" s="162">
        <v>546</v>
      </c>
      <c r="E94" s="162">
        <v>1510</v>
      </c>
      <c r="F94" s="161">
        <v>1043</v>
      </c>
      <c r="G94" s="162">
        <v>603</v>
      </c>
      <c r="H94" s="162">
        <v>1646</v>
      </c>
      <c r="I94" s="161">
        <v>37</v>
      </c>
      <c r="J94" s="162">
        <v>20</v>
      </c>
      <c r="K94" s="162">
        <v>57</v>
      </c>
      <c r="L94" s="161">
        <v>135</v>
      </c>
      <c r="M94" s="162">
        <v>57</v>
      </c>
      <c r="N94" s="162">
        <v>192</v>
      </c>
      <c r="O94" s="161">
        <f>SUM(F94,I94,L94,C94)</f>
        <v>2179</v>
      </c>
      <c r="P94" s="162">
        <f>SUM(G94,J94,M94,D94)</f>
        <v>1226</v>
      </c>
      <c r="Q94" s="162">
        <f>SUM(H94,K94,N94,E94)</f>
        <v>3405</v>
      </c>
      <c r="R94" s="12"/>
    </row>
    <row r="95" spans="1:18" s="35" customFormat="1" ht="12.75">
      <c r="A95" s="88"/>
      <c r="B95" s="117" t="s">
        <v>417</v>
      </c>
      <c r="C95" s="84">
        <v>2440</v>
      </c>
      <c r="D95" s="78">
        <v>625</v>
      </c>
      <c r="E95" s="78">
        <v>3065</v>
      </c>
      <c r="F95" s="84">
        <v>2311</v>
      </c>
      <c r="G95" s="78">
        <v>814</v>
      </c>
      <c r="H95" s="78">
        <v>3125</v>
      </c>
      <c r="I95" s="84">
        <v>171</v>
      </c>
      <c r="J95" s="78">
        <v>47</v>
      </c>
      <c r="K95" s="78">
        <v>218</v>
      </c>
      <c r="L95" s="84">
        <v>248</v>
      </c>
      <c r="M95" s="78">
        <v>57</v>
      </c>
      <c r="N95" s="78">
        <v>305</v>
      </c>
      <c r="O95" s="84">
        <f>SUM(F95,I95,L95,C95)</f>
        <v>5170</v>
      </c>
      <c r="P95" s="78">
        <f>SUM(G95,J95,M95,D95)</f>
        <v>1543</v>
      </c>
      <c r="Q95" s="78">
        <f>SUM(H95,K95,N95,E95)</f>
        <v>6713</v>
      </c>
      <c r="R95" s="12"/>
    </row>
    <row r="96" spans="1:18" s="35" customFormat="1" ht="12.75">
      <c r="A96" s="88"/>
      <c r="B96" s="117" t="s">
        <v>419</v>
      </c>
      <c r="C96" s="161">
        <v>0</v>
      </c>
      <c r="D96" s="162">
        <v>0</v>
      </c>
      <c r="E96" s="162">
        <v>0</v>
      </c>
      <c r="F96" s="161">
        <v>5</v>
      </c>
      <c r="G96" s="162">
        <v>0</v>
      </c>
      <c r="H96" s="162">
        <v>5</v>
      </c>
      <c r="I96" s="161">
        <v>0</v>
      </c>
      <c r="J96" s="162">
        <v>0</v>
      </c>
      <c r="K96" s="162">
        <v>0</v>
      </c>
      <c r="L96" s="161">
        <v>15</v>
      </c>
      <c r="M96" s="162">
        <v>1</v>
      </c>
      <c r="N96" s="162">
        <v>16</v>
      </c>
      <c r="O96" s="161">
        <f>SUM(F96,I96,L96,C96)</f>
        <v>20</v>
      </c>
      <c r="P96" s="162">
        <f>SUM(G96,J96,M96,D96)</f>
        <v>1</v>
      </c>
      <c r="Q96" s="162">
        <f>SUM(H96,K96,N96,E96)</f>
        <v>21</v>
      </c>
      <c r="R96" s="12"/>
    </row>
    <row r="97" spans="1:18" s="104" customFormat="1" ht="12.75">
      <c r="A97" s="35"/>
      <c r="B97" s="153" t="s">
        <v>27</v>
      </c>
      <c r="C97" s="193">
        <v>3404</v>
      </c>
      <c r="D97" s="183">
        <v>1171</v>
      </c>
      <c r="E97" s="183">
        <v>4575</v>
      </c>
      <c r="F97" s="193">
        <v>3359</v>
      </c>
      <c r="G97" s="183">
        <v>1417</v>
      </c>
      <c r="H97" s="183">
        <v>4776</v>
      </c>
      <c r="I97" s="193">
        <v>208</v>
      </c>
      <c r="J97" s="183">
        <v>67</v>
      </c>
      <c r="K97" s="183">
        <v>275</v>
      </c>
      <c r="L97" s="193">
        <v>398</v>
      </c>
      <c r="M97" s="183">
        <v>115</v>
      </c>
      <c r="N97" s="183">
        <v>513</v>
      </c>
      <c r="O97" s="193">
        <f>SUM(F97,I97,L97,C97)</f>
        <v>7369</v>
      </c>
      <c r="P97" s="183">
        <f>SUM(G97,J97,M97,D97)</f>
        <v>2770</v>
      </c>
      <c r="Q97" s="183">
        <f>SUM(H97,K97,N97,E97)</f>
        <v>10139</v>
      </c>
      <c r="R97" s="12"/>
    </row>
    <row r="98" spans="1:18" ht="12.75">
      <c r="A98" s="35"/>
      <c r="B98" s="153"/>
      <c r="C98" s="84"/>
      <c r="D98" s="85"/>
      <c r="E98" s="78"/>
      <c r="F98" s="84"/>
      <c r="G98" s="85"/>
      <c r="H98" s="78"/>
      <c r="I98" s="84"/>
      <c r="J98" s="85"/>
      <c r="K98" s="78"/>
      <c r="L98" s="84"/>
      <c r="M98" s="85"/>
      <c r="N98" s="78"/>
      <c r="O98" s="84"/>
      <c r="P98" s="78"/>
      <c r="Q98" s="78"/>
      <c r="R98" s="12"/>
    </row>
    <row r="99" spans="1:18" s="35" customFormat="1" ht="12.75">
      <c r="A99" s="88" t="s">
        <v>22</v>
      </c>
      <c r="B99" s="117" t="s">
        <v>417</v>
      </c>
      <c r="C99" s="158">
        <v>8</v>
      </c>
      <c r="D99" s="159">
        <v>15</v>
      </c>
      <c r="E99" s="159">
        <v>23</v>
      </c>
      <c r="F99" s="158">
        <v>6</v>
      </c>
      <c r="G99" s="159">
        <v>10</v>
      </c>
      <c r="H99" s="159">
        <v>16</v>
      </c>
      <c r="I99" s="158">
        <v>0</v>
      </c>
      <c r="J99" s="159">
        <v>0</v>
      </c>
      <c r="K99" s="159">
        <v>0</v>
      </c>
      <c r="L99" s="158">
        <v>6</v>
      </c>
      <c r="M99" s="159">
        <v>6</v>
      </c>
      <c r="N99" s="159">
        <v>12</v>
      </c>
      <c r="O99" s="158">
        <f>SUM(F99,I99,L99,C99)</f>
        <v>20</v>
      </c>
      <c r="P99" s="159">
        <f>SUM(G99,J99,M99,D99)</f>
        <v>31</v>
      </c>
      <c r="Q99" s="159">
        <f>SUM(H99,K99,N99,E99)</f>
        <v>51</v>
      </c>
      <c r="R99" s="12"/>
    </row>
    <row r="100" spans="2:18" s="35" customFormat="1" ht="15" customHeight="1">
      <c r="B100" s="153" t="s">
        <v>27</v>
      </c>
      <c r="C100" s="154">
        <v>8</v>
      </c>
      <c r="D100" s="126">
        <v>15</v>
      </c>
      <c r="E100" s="126">
        <v>23</v>
      </c>
      <c r="F100" s="154">
        <v>6</v>
      </c>
      <c r="G100" s="126">
        <v>10</v>
      </c>
      <c r="H100" s="126">
        <v>16</v>
      </c>
      <c r="I100" s="154">
        <v>0</v>
      </c>
      <c r="J100" s="126">
        <v>0</v>
      </c>
      <c r="K100" s="126">
        <v>0</v>
      </c>
      <c r="L100" s="154">
        <v>6</v>
      </c>
      <c r="M100" s="126">
        <v>6</v>
      </c>
      <c r="N100" s="126">
        <v>12</v>
      </c>
      <c r="O100" s="154">
        <f>SUM(F100,I100,L100,C100)</f>
        <v>20</v>
      </c>
      <c r="P100" s="126">
        <f>SUM(G100,J100,M100,D100)</f>
        <v>31</v>
      </c>
      <c r="Q100" s="126">
        <f>SUM(H100,K100,N100,E100)</f>
        <v>51</v>
      </c>
      <c r="R100" s="12"/>
    </row>
    <row r="101" spans="1:18" ht="12.75">
      <c r="A101" s="35"/>
      <c r="B101" s="153"/>
      <c r="C101" s="84"/>
      <c r="D101" s="78"/>
      <c r="E101" s="78"/>
      <c r="F101" s="84"/>
      <c r="G101" s="78"/>
      <c r="H101" s="78"/>
      <c r="I101" s="84"/>
      <c r="J101" s="78"/>
      <c r="K101" s="78"/>
      <c r="L101" s="84"/>
      <c r="M101" s="78"/>
      <c r="N101" s="78"/>
      <c r="O101" s="84"/>
      <c r="P101" s="78"/>
      <c r="Q101" s="78"/>
      <c r="R101" s="12"/>
    </row>
    <row r="102" spans="1:18" s="35" customFormat="1" ht="12.75">
      <c r="A102" s="88" t="s">
        <v>13</v>
      </c>
      <c r="B102" s="117" t="s">
        <v>417</v>
      </c>
      <c r="C102" s="161">
        <v>0</v>
      </c>
      <c r="D102" s="162">
        <v>0</v>
      </c>
      <c r="E102" s="162">
        <v>0</v>
      </c>
      <c r="F102" s="161">
        <v>0</v>
      </c>
      <c r="G102" s="162">
        <v>0</v>
      </c>
      <c r="H102" s="162">
        <v>0</v>
      </c>
      <c r="I102" s="161">
        <v>55</v>
      </c>
      <c r="J102" s="162">
        <v>17</v>
      </c>
      <c r="K102" s="162">
        <v>72</v>
      </c>
      <c r="L102" s="161">
        <v>0</v>
      </c>
      <c r="M102" s="162">
        <v>0</v>
      </c>
      <c r="N102" s="162">
        <v>0</v>
      </c>
      <c r="O102" s="161">
        <f>SUM(F102,I102,L102,C102)</f>
        <v>55</v>
      </c>
      <c r="P102" s="162">
        <f>SUM(G102,J102,M102,D102)</f>
        <v>17</v>
      </c>
      <c r="Q102" s="162">
        <f>SUM(H102,K102,N102,E102)</f>
        <v>72</v>
      </c>
      <c r="R102" s="12"/>
    </row>
    <row r="103" spans="1:18" s="35" customFormat="1" ht="14.25" customHeight="1">
      <c r="A103" s="88"/>
      <c r="B103" s="117" t="s">
        <v>419</v>
      </c>
      <c r="C103" s="158">
        <v>0</v>
      </c>
      <c r="D103" s="159">
        <v>0</v>
      </c>
      <c r="E103" s="159">
        <v>0</v>
      </c>
      <c r="F103" s="158">
        <v>0</v>
      </c>
      <c r="G103" s="159">
        <v>0</v>
      </c>
      <c r="H103" s="159">
        <v>0</v>
      </c>
      <c r="I103" s="158">
        <v>26</v>
      </c>
      <c r="J103" s="159">
        <v>0</v>
      </c>
      <c r="K103" s="159">
        <v>26</v>
      </c>
      <c r="L103" s="158">
        <v>0</v>
      </c>
      <c r="M103" s="159">
        <v>0</v>
      </c>
      <c r="N103" s="159">
        <v>0</v>
      </c>
      <c r="O103" s="158">
        <f>SUM(F103,I103,L103,C103)</f>
        <v>26</v>
      </c>
      <c r="P103" s="159">
        <f>SUM(G103,J103,M103,D103)</f>
        <v>0</v>
      </c>
      <c r="Q103" s="159">
        <f>SUM(H103,K103,N103,E103)</f>
        <v>26</v>
      </c>
      <c r="R103" s="12"/>
    </row>
    <row r="104" spans="1:18" s="104" customFormat="1" ht="12.75">
      <c r="A104" s="35"/>
      <c r="B104" s="153" t="s">
        <v>27</v>
      </c>
      <c r="C104" s="163">
        <v>0</v>
      </c>
      <c r="D104" s="164">
        <v>0</v>
      </c>
      <c r="E104" s="164">
        <v>0</v>
      </c>
      <c r="F104" s="163">
        <v>0</v>
      </c>
      <c r="G104" s="164">
        <v>0</v>
      </c>
      <c r="H104" s="164">
        <v>0</v>
      </c>
      <c r="I104" s="163">
        <v>81</v>
      </c>
      <c r="J104" s="164">
        <v>17</v>
      </c>
      <c r="K104" s="164">
        <v>98</v>
      </c>
      <c r="L104" s="163">
        <v>0</v>
      </c>
      <c r="M104" s="164">
        <v>0</v>
      </c>
      <c r="N104" s="164">
        <v>0</v>
      </c>
      <c r="O104" s="163">
        <f>SUM(F104,I104,L104,C104)</f>
        <v>81</v>
      </c>
      <c r="P104" s="164">
        <f>SUM(G104,J104,M104,D104)</f>
        <v>17</v>
      </c>
      <c r="Q104" s="164">
        <f>SUM(H104,K104,N104,E104)</f>
        <v>98</v>
      </c>
      <c r="R104" s="12"/>
    </row>
    <row r="105" spans="1:18" ht="12.75">
      <c r="A105" s="35"/>
      <c r="B105" s="153"/>
      <c r="C105" s="84"/>
      <c r="D105" s="85"/>
      <c r="E105" s="78"/>
      <c r="F105" s="84"/>
      <c r="G105" s="85"/>
      <c r="H105" s="78"/>
      <c r="I105" s="84"/>
      <c r="J105" s="85"/>
      <c r="K105" s="78"/>
      <c r="L105" s="84"/>
      <c r="M105" s="85"/>
      <c r="N105" s="78"/>
      <c r="O105" s="84"/>
      <c r="P105" s="78"/>
      <c r="Q105" s="78"/>
      <c r="R105" s="12"/>
    </row>
    <row r="106" spans="1:18" s="35" customFormat="1" ht="12.75">
      <c r="A106" s="88" t="s">
        <v>16</v>
      </c>
      <c r="B106" s="117" t="s">
        <v>417</v>
      </c>
      <c r="C106" s="161">
        <v>176</v>
      </c>
      <c r="D106" s="162">
        <v>241</v>
      </c>
      <c r="E106" s="162">
        <v>417</v>
      </c>
      <c r="F106" s="161">
        <v>459</v>
      </c>
      <c r="G106" s="162">
        <v>759</v>
      </c>
      <c r="H106" s="162">
        <v>1218</v>
      </c>
      <c r="I106" s="161">
        <v>32</v>
      </c>
      <c r="J106" s="162">
        <v>89</v>
      </c>
      <c r="K106" s="162">
        <v>121</v>
      </c>
      <c r="L106" s="161">
        <v>23</v>
      </c>
      <c r="M106" s="162">
        <v>52</v>
      </c>
      <c r="N106" s="162">
        <v>75</v>
      </c>
      <c r="O106" s="161">
        <f>SUM(F106,I106,L106,C106)</f>
        <v>690</v>
      </c>
      <c r="P106" s="162">
        <f>SUM(G106,J106,M106,D106)</f>
        <v>1141</v>
      </c>
      <c r="Q106" s="162">
        <f>SUM(H106,K106,N106,E106)</f>
        <v>1831</v>
      </c>
      <c r="R106" s="12"/>
    </row>
    <row r="107" spans="2:18" s="35" customFormat="1" ht="14.25" customHeight="1">
      <c r="B107" s="156" t="s">
        <v>419</v>
      </c>
      <c r="C107" s="158">
        <v>22</v>
      </c>
      <c r="D107" s="159">
        <v>17</v>
      </c>
      <c r="E107" s="159">
        <v>39</v>
      </c>
      <c r="F107" s="158">
        <v>38</v>
      </c>
      <c r="G107" s="159">
        <v>45</v>
      </c>
      <c r="H107" s="159">
        <v>83</v>
      </c>
      <c r="I107" s="158">
        <v>12</v>
      </c>
      <c r="J107" s="159">
        <v>27</v>
      </c>
      <c r="K107" s="159">
        <v>39</v>
      </c>
      <c r="L107" s="158">
        <v>33</v>
      </c>
      <c r="M107" s="159">
        <v>25</v>
      </c>
      <c r="N107" s="159">
        <v>58</v>
      </c>
      <c r="O107" s="158">
        <f>SUM(F107,I107,L107,C107)</f>
        <v>105</v>
      </c>
      <c r="P107" s="159">
        <f>SUM(G107,J107,M107,D107)</f>
        <v>114</v>
      </c>
      <c r="Q107" s="159">
        <f>SUM(H107,K107,N107,E107)</f>
        <v>219</v>
      </c>
      <c r="R107" s="12"/>
    </row>
    <row r="108" spans="2:18" s="35" customFormat="1" ht="12" customHeight="1">
      <c r="B108" s="153" t="s">
        <v>27</v>
      </c>
      <c r="C108" s="154">
        <v>198</v>
      </c>
      <c r="D108" s="126">
        <v>258</v>
      </c>
      <c r="E108" s="126">
        <v>456</v>
      </c>
      <c r="F108" s="154">
        <v>497</v>
      </c>
      <c r="G108" s="126">
        <v>804</v>
      </c>
      <c r="H108" s="126">
        <v>1301</v>
      </c>
      <c r="I108" s="154">
        <v>44</v>
      </c>
      <c r="J108" s="126">
        <v>116</v>
      </c>
      <c r="K108" s="126">
        <v>160</v>
      </c>
      <c r="L108" s="154">
        <v>56</v>
      </c>
      <c r="M108" s="126">
        <v>77</v>
      </c>
      <c r="N108" s="126">
        <v>133</v>
      </c>
      <c r="O108" s="154">
        <f>SUM(F108,I108,L108,C108)</f>
        <v>795</v>
      </c>
      <c r="P108" s="126">
        <f>SUM(G108,J108,M108,D108)</f>
        <v>1255</v>
      </c>
      <c r="Q108" s="126">
        <f>SUM(H108,K108,N108,E108)</f>
        <v>2050</v>
      </c>
      <c r="R108" s="12"/>
    </row>
    <row r="109" spans="2:18" ht="12.75">
      <c r="B109" s="117"/>
      <c r="C109" s="84"/>
      <c r="D109" s="78"/>
      <c r="E109" s="78"/>
      <c r="F109" s="84"/>
      <c r="G109" s="78"/>
      <c r="H109" s="78"/>
      <c r="I109" s="84"/>
      <c r="J109" s="78"/>
      <c r="K109" s="78"/>
      <c r="L109" s="84"/>
      <c r="M109" s="78"/>
      <c r="N109" s="78"/>
      <c r="O109" s="84"/>
      <c r="P109" s="78"/>
      <c r="Q109" s="78"/>
      <c r="R109" s="12"/>
    </row>
    <row r="110" spans="1:18" s="96" customFormat="1" ht="12.75">
      <c r="A110" s="88" t="s">
        <v>55</v>
      </c>
      <c r="B110" s="117" t="s">
        <v>417</v>
      </c>
      <c r="C110" s="161">
        <v>145</v>
      </c>
      <c r="D110" s="162">
        <v>72</v>
      </c>
      <c r="E110" s="162">
        <v>217</v>
      </c>
      <c r="F110" s="161">
        <v>456</v>
      </c>
      <c r="G110" s="162">
        <v>359</v>
      </c>
      <c r="H110" s="162">
        <v>815</v>
      </c>
      <c r="I110" s="161">
        <v>91</v>
      </c>
      <c r="J110" s="162">
        <v>55</v>
      </c>
      <c r="K110" s="162">
        <v>146</v>
      </c>
      <c r="L110" s="161">
        <v>51</v>
      </c>
      <c r="M110" s="162">
        <v>28</v>
      </c>
      <c r="N110" s="162">
        <v>79</v>
      </c>
      <c r="O110" s="229">
        <f>SUM(F110,I110,L110,C110)</f>
        <v>743</v>
      </c>
      <c r="P110" s="162">
        <f>SUM(G110,J110,M110,D110)</f>
        <v>514</v>
      </c>
      <c r="Q110" s="162">
        <f>SUM(H110,K110,N110,E110)</f>
        <v>1257</v>
      </c>
      <c r="R110" s="12"/>
    </row>
    <row r="111" spans="1:18" s="35" customFormat="1" ht="12.75">
      <c r="A111" s="88"/>
      <c r="B111" s="117" t="s">
        <v>419</v>
      </c>
      <c r="C111" s="211">
        <v>693</v>
      </c>
      <c r="D111" s="212">
        <v>319</v>
      </c>
      <c r="E111" s="213">
        <v>1012</v>
      </c>
      <c r="F111" s="212">
        <v>1261</v>
      </c>
      <c r="G111" s="212">
        <v>751</v>
      </c>
      <c r="H111" s="212">
        <v>2012</v>
      </c>
      <c r="I111" s="211">
        <v>280</v>
      </c>
      <c r="J111" s="212">
        <v>168</v>
      </c>
      <c r="K111" s="213">
        <v>448</v>
      </c>
      <c r="L111" s="212">
        <v>162</v>
      </c>
      <c r="M111" s="212">
        <v>93</v>
      </c>
      <c r="N111" s="212">
        <v>255</v>
      </c>
      <c r="O111" s="211">
        <f>SUM(F111,I111,L111,C111)</f>
        <v>2396</v>
      </c>
      <c r="P111" s="212">
        <f>SUM(G111,J111,M111,D111)</f>
        <v>1331</v>
      </c>
      <c r="Q111" s="212">
        <f>SUM(H111,K111,N111,E111)</f>
        <v>3727</v>
      </c>
      <c r="R111" s="12"/>
    </row>
    <row r="112" spans="2:18" s="35" customFormat="1" ht="12.75">
      <c r="B112" s="153" t="s">
        <v>27</v>
      </c>
      <c r="C112" s="165">
        <v>838</v>
      </c>
      <c r="D112" s="164">
        <v>391</v>
      </c>
      <c r="E112" s="166">
        <v>1229</v>
      </c>
      <c r="F112" s="167">
        <v>1717</v>
      </c>
      <c r="G112" s="167">
        <v>1110</v>
      </c>
      <c r="H112" s="164">
        <v>2827</v>
      </c>
      <c r="I112" s="165">
        <v>371</v>
      </c>
      <c r="J112" s="164">
        <v>223</v>
      </c>
      <c r="K112" s="166">
        <v>594</v>
      </c>
      <c r="L112" s="167">
        <v>213</v>
      </c>
      <c r="M112" s="167">
        <v>121</v>
      </c>
      <c r="N112" s="164">
        <v>334</v>
      </c>
      <c r="O112" s="165">
        <f>SUM(F112,I112,L112,C112)</f>
        <v>3139</v>
      </c>
      <c r="P112" s="164">
        <f>SUM(G112,J112,M112,D112)</f>
        <v>1845</v>
      </c>
      <c r="Q112" s="164">
        <f>SUM(H112,K112,N112,E112)</f>
        <v>4984</v>
      </c>
      <c r="R112" s="12"/>
    </row>
    <row r="113" spans="2:18" s="35" customFormat="1" ht="12.75">
      <c r="B113" s="153"/>
      <c r="C113" s="165"/>
      <c r="D113" s="164"/>
      <c r="E113" s="166"/>
      <c r="F113" s="167"/>
      <c r="G113" s="167"/>
      <c r="H113" s="164"/>
      <c r="I113" s="165"/>
      <c r="J113" s="164"/>
      <c r="K113" s="166"/>
      <c r="L113" s="167"/>
      <c r="M113" s="167"/>
      <c r="N113" s="164"/>
      <c r="O113" s="165"/>
      <c r="P113" s="164"/>
      <c r="Q113" s="164"/>
      <c r="R113" s="12"/>
    </row>
    <row r="114" spans="1:18" ht="12.75">
      <c r="A114" s="88" t="s">
        <v>60</v>
      </c>
      <c r="B114" s="153"/>
      <c r="C114" s="165"/>
      <c r="D114" s="164"/>
      <c r="E114" s="166"/>
      <c r="F114" s="167"/>
      <c r="G114" s="167"/>
      <c r="H114" s="164"/>
      <c r="I114" s="165"/>
      <c r="J114" s="164"/>
      <c r="K114" s="166"/>
      <c r="L114" s="167"/>
      <c r="M114" s="167"/>
      <c r="N114" s="164"/>
      <c r="O114" s="165"/>
      <c r="P114" s="164"/>
      <c r="Q114" s="164"/>
      <c r="R114" s="12"/>
    </row>
    <row r="115" spans="1:18" ht="12.75">
      <c r="A115" s="88" t="s">
        <v>115</v>
      </c>
      <c r="B115" s="117" t="s">
        <v>419</v>
      </c>
      <c r="C115" s="160">
        <v>35</v>
      </c>
      <c r="D115" s="78">
        <v>72</v>
      </c>
      <c r="E115" s="168">
        <v>107</v>
      </c>
      <c r="F115" s="85">
        <v>44</v>
      </c>
      <c r="G115" s="85">
        <v>82</v>
      </c>
      <c r="H115" s="78">
        <v>126</v>
      </c>
      <c r="I115" s="160">
        <v>23</v>
      </c>
      <c r="J115" s="78">
        <v>54</v>
      </c>
      <c r="K115" s="168">
        <v>77</v>
      </c>
      <c r="L115" s="78">
        <v>3</v>
      </c>
      <c r="M115" s="85">
        <v>11</v>
      </c>
      <c r="N115" s="78">
        <v>14</v>
      </c>
      <c r="O115" s="229">
        <f>SUM(F115,I115,L115,C115)</f>
        <v>105</v>
      </c>
      <c r="P115" s="162">
        <f>SUM(G115,J115,M115,D115)</f>
        <v>219</v>
      </c>
      <c r="Q115" s="162">
        <f>SUM(H115,K115,N115,E115)</f>
        <v>324</v>
      </c>
      <c r="R115" s="12"/>
    </row>
    <row r="116" spans="1:18" ht="12.75">
      <c r="A116" s="35"/>
      <c r="B116" s="153" t="s">
        <v>27</v>
      </c>
      <c r="C116" s="169">
        <v>35</v>
      </c>
      <c r="D116" s="170">
        <v>72</v>
      </c>
      <c r="E116" s="171">
        <v>107</v>
      </c>
      <c r="F116" s="170">
        <v>44</v>
      </c>
      <c r="G116" s="170">
        <v>82</v>
      </c>
      <c r="H116" s="170">
        <v>126</v>
      </c>
      <c r="I116" s="169">
        <v>23</v>
      </c>
      <c r="J116" s="170">
        <v>54</v>
      </c>
      <c r="K116" s="171">
        <v>77</v>
      </c>
      <c r="L116" s="170">
        <v>3</v>
      </c>
      <c r="M116" s="170">
        <v>11</v>
      </c>
      <c r="N116" s="170">
        <v>14</v>
      </c>
      <c r="O116" s="169">
        <f>SUM(O115)</f>
        <v>105</v>
      </c>
      <c r="P116" s="170">
        <f>SUM(P115)</f>
        <v>219</v>
      </c>
      <c r="Q116" s="170">
        <f>SUM(Q115)</f>
        <v>324</v>
      </c>
      <c r="R116" s="12"/>
    </row>
    <row r="117" spans="1:18" ht="12.75">
      <c r="A117" s="35"/>
      <c r="B117" s="172" t="s">
        <v>30</v>
      </c>
      <c r="C117" s="173">
        <f>SUM(C116,C112,C108,C104,C100,C97,C92,C89,C85,C82,C79,C76,C72,C68,C64,C60,C56,C52,C48,C45,C41,C37,C33,C30,C27,C24,C20,C17,C14,C10)</f>
        <v>30760</v>
      </c>
      <c r="D117" s="174">
        <f aca="true" t="shared" si="0" ref="D117:P117">SUM(D116,D112,D108,D104,D100,D97,D92,D89,D85,D82,D79,D76,D72,D68,D64,D60,D56,D52,D48,D45,D41,D37,D33,D30,D27,D24,D20,D17,D14,D10)</f>
        <v>29917</v>
      </c>
      <c r="E117" s="175">
        <f t="shared" si="0"/>
        <v>60677</v>
      </c>
      <c r="F117" s="174">
        <f>SUM(F116,F112,F108,F104,F100,F97,F92,F89,F85,F82,F79,F76,F72,F68,F64,F60,F56,F52,F48,F45,F41,F37,F33,F30,F27,F24,F20,F17,F14,F10)</f>
        <v>102624</v>
      </c>
      <c r="G117" s="174">
        <f>SUM(G116,G112,G108,G104,G100,G97,G92,G89,G85,G82,G79,G76,G72,G68,G64,G60,G56,G52,G48,G45,G41,G37,G33,G30,G27,G24,G20,G17,G14,G10)</f>
        <v>104874</v>
      </c>
      <c r="H117" s="174">
        <f>SUM(H116,H112,H108,H104,H100,H97,H92,H89,H85,H82,H79,H76,H72,H68,H64,H60,H56,H52,H48,H45,H41,H37,H33,H30,H27,H24,H20,H17,H14,H10)</f>
        <v>207498</v>
      </c>
      <c r="I117" s="173">
        <f t="shared" si="0"/>
        <v>6633</v>
      </c>
      <c r="J117" s="174">
        <f t="shared" si="0"/>
        <v>3662</v>
      </c>
      <c r="K117" s="175">
        <f t="shared" si="0"/>
        <v>10295</v>
      </c>
      <c r="L117" s="174">
        <f>SUM(L116,L112,L108,L104,L100,L97,L92,L89,L85,L82,L79,L76,L72,L68,L64,L60,L56,L52,L48,L45,L41,L37,L33,L30,L27,L24,L20,L17,L14,L10)</f>
        <v>7613</v>
      </c>
      <c r="M117" s="174">
        <f>SUM(M116,M112,M108,M104,M100,M97,M92,M89,M85,M82,M79,M76,M72,M68,M64,M60,M56,M52,M48,M45,M41,M37,M33,M30,M27,M24,M20,M17,M14,M10)</f>
        <v>4781</v>
      </c>
      <c r="N117" s="174">
        <f>SUM(N116,N112,N108,N104,N100,N97,N92,N89,N85,N82,N79,N76,N72,N68,N64,N60,N56,N52,N48,N45,N41,N37,N33,N30,N27,N24,N20,N17,N14,N10)</f>
        <v>12394</v>
      </c>
      <c r="O117" s="173">
        <f>SUM(O116,O112,O108,O104,O100,O97,O92,O89,O85,O82,O79,O76,O72,O68,O64,O60,O56,O52,O48,O45,O41,O37,O33,O30,O27,O24,O20,O17,O14,O10)</f>
        <v>147630</v>
      </c>
      <c r="P117" s="174">
        <f t="shared" si="0"/>
        <v>143234</v>
      </c>
      <c r="Q117" s="174">
        <f>SUM(Q116,Q112,Q108,Q104,Q100,Q97,Q92,Q89,Q85,Q82,Q79,Q76,Q72,Q68,Q64,Q60,Q56,Q52,Q48,Q45,Q41,Q37,Q33,Q30,Q27,Q24,Q20,Q17,Q14,Q10)</f>
        <v>290864</v>
      </c>
      <c r="R117" s="12"/>
    </row>
    <row r="118" spans="1:17" ht="12.75">
      <c r="A118" s="35"/>
      <c r="B118" s="35"/>
      <c r="C118" s="176"/>
      <c r="D118" s="176"/>
      <c r="E118" s="176"/>
      <c r="F118" s="176"/>
      <c r="G118" s="176"/>
      <c r="H118" s="176"/>
      <c r="I118" s="176"/>
      <c r="J118" s="176"/>
      <c r="K118" s="176"/>
      <c r="L118" s="176"/>
      <c r="M118" s="176"/>
      <c r="N118" s="176"/>
      <c r="O118" s="176"/>
      <c r="P118" s="176"/>
      <c r="Q118" s="176"/>
    </row>
    <row r="119" spans="1:17" ht="12.75">
      <c r="A119" s="99"/>
      <c r="C119" s="88"/>
      <c r="E119" s="87"/>
      <c r="F119" s="88"/>
      <c r="H119" s="87"/>
      <c r="I119" s="88"/>
      <c r="K119" s="87"/>
      <c r="L119" s="87"/>
      <c r="M119" s="87"/>
      <c r="N119" s="87"/>
      <c r="P119" s="87"/>
      <c r="Q119" s="85"/>
    </row>
    <row r="120" spans="3:17" ht="12.75">
      <c r="C120" s="88"/>
      <c r="E120" s="87"/>
      <c r="F120" s="88"/>
      <c r="H120" s="87"/>
      <c r="I120" s="88"/>
      <c r="K120" s="87"/>
      <c r="L120" s="87"/>
      <c r="M120" s="87"/>
      <c r="N120" s="87"/>
      <c r="P120" s="85"/>
      <c r="Q120" s="85"/>
    </row>
    <row r="121" ht="12.75">
      <c r="P121" s="78"/>
    </row>
    <row r="122" ht="12.75">
      <c r="P122" s="78"/>
    </row>
    <row r="123" ht="12.75">
      <c r="P123" s="78"/>
    </row>
  </sheetData>
  <sheetProtection/>
  <mergeCells count="7">
    <mergeCell ref="O6:Q6"/>
    <mergeCell ref="A2:Q2"/>
    <mergeCell ref="A4:Q4"/>
    <mergeCell ref="C6:E6"/>
    <mergeCell ref="L6:N6"/>
    <mergeCell ref="I6:K6"/>
    <mergeCell ref="F6:H6"/>
  </mergeCells>
  <printOptions horizontalCentered="1"/>
  <pageMargins left="0.1968503937007874" right="0.1968503937007874" top="0.3937007874015748" bottom="0.3937007874015748" header="0.5118110236220472" footer="0.5118110236220472"/>
  <pageSetup fitToHeight="2" horizontalDpi="600" verticalDpi="600" orientation="landscape" paperSize="9" scale="75" r:id="rId1"/>
  <headerFooter alignWithMargins="0">
    <oddFooter>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29.7109375" style="88" customWidth="1"/>
    <col min="2" max="2" width="9.28125" style="87" customWidth="1"/>
    <col min="3" max="3" width="7.421875" style="87" customWidth="1"/>
    <col min="4" max="4" width="7.421875" style="88" customWidth="1"/>
    <col min="5" max="6" width="6.7109375" style="87" customWidth="1"/>
    <col min="7" max="7" width="6.7109375" style="88" customWidth="1"/>
    <col min="8" max="9" width="6.7109375" style="87" customWidth="1"/>
    <col min="10" max="10" width="6.7109375" style="88" customWidth="1"/>
    <col min="11" max="12" width="6.7109375" style="87" customWidth="1"/>
    <col min="13" max="16" width="6.7109375" style="88" customWidth="1"/>
    <col min="17" max="16384" width="9.140625" style="87" customWidth="1"/>
  </cols>
  <sheetData>
    <row r="1" spans="1:5" ht="12.75">
      <c r="A1" s="3" t="s">
        <v>471</v>
      </c>
      <c r="E1" s="88"/>
    </row>
    <row r="2" spans="1:16" ht="12.75">
      <c r="A2" s="294" t="s">
        <v>8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</row>
    <row r="3" ht="5.25" customHeight="1">
      <c r="A3" s="86"/>
    </row>
    <row r="4" spans="1:16" ht="12.75">
      <c r="A4" s="294" t="s">
        <v>61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</row>
    <row r="5" ht="3.75" customHeight="1" thickBot="1"/>
    <row r="6" spans="1:16" ht="12.75">
      <c r="A6" s="144"/>
      <c r="B6" s="314" t="s">
        <v>25</v>
      </c>
      <c r="C6" s="315"/>
      <c r="D6" s="316"/>
      <c r="E6" s="314" t="s">
        <v>2</v>
      </c>
      <c r="F6" s="315"/>
      <c r="G6" s="316"/>
      <c r="H6" s="314" t="s">
        <v>3</v>
      </c>
      <c r="I6" s="315"/>
      <c r="J6" s="316"/>
      <c r="K6" s="314" t="s">
        <v>4</v>
      </c>
      <c r="L6" s="315"/>
      <c r="M6" s="316"/>
      <c r="N6" s="314" t="s">
        <v>27</v>
      </c>
      <c r="O6" s="315"/>
      <c r="P6" s="315"/>
    </row>
    <row r="7" spans="1:16" s="149" customFormat="1" ht="12.75">
      <c r="A7" s="187" t="s">
        <v>57</v>
      </c>
      <c r="B7" s="148" t="s">
        <v>0</v>
      </c>
      <c r="C7" s="93" t="s">
        <v>1</v>
      </c>
      <c r="D7" s="93" t="s">
        <v>28</v>
      </c>
      <c r="E7" s="148" t="s">
        <v>0</v>
      </c>
      <c r="F7" s="93" t="s">
        <v>1</v>
      </c>
      <c r="G7" s="93" t="s">
        <v>28</v>
      </c>
      <c r="H7" s="148" t="s">
        <v>0</v>
      </c>
      <c r="I7" s="93" t="s">
        <v>1</v>
      </c>
      <c r="J7" s="93" t="s">
        <v>28</v>
      </c>
      <c r="K7" s="148" t="s">
        <v>0</v>
      </c>
      <c r="L7" s="93" t="s">
        <v>1</v>
      </c>
      <c r="M7" s="93" t="s">
        <v>28</v>
      </c>
      <c r="N7" s="148" t="s">
        <v>0</v>
      </c>
      <c r="O7" s="93" t="s">
        <v>1</v>
      </c>
      <c r="P7" s="93" t="s">
        <v>28</v>
      </c>
    </row>
    <row r="8" spans="1:16" s="88" customFormat="1" ht="12.75">
      <c r="A8" s="86" t="s">
        <v>75</v>
      </c>
      <c r="B8" s="188"/>
      <c r="C8" s="189"/>
      <c r="D8" s="189"/>
      <c r="E8" s="188"/>
      <c r="F8" s="189"/>
      <c r="G8" s="189"/>
      <c r="H8" s="188"/>
      <c r="I8" s="189"/>
      <c r="J8" s="189"/>
      <c r="K8" s="188"/>
      <c r="L8" s="189"/>
      <c r="M8" s="189"/>
      <c r="N8" s="188"/>
      <c r="O8" s="189"/>
      <c r="P8" s="189"/>
    </row>
    <row r="9" spans="1:16" s="88" customFormat="1" ht="12.75">
      <c r="A9" s="86" t="s">
        <v>76</v>
      </c>
      <c r="B9" s="188"/>
      <c r="C9" s="189"/>
      <c r="D9" s="189"/>
      <c r="E9" s="188"/>
      <c r="F9" s="189"/>
      <c r="G9" s="189"/>
      <c r="H9" s="188"/>
      <c r="I9" s="189"/>
      <c r="J9" s="189"/>
      <c r="K9" s="188"/>
      <c r="L9" s="189"/>
      <c r="M9" s="189"/>
      <c r="N9" s="188"/>
      <c r="O9" s="189"/>
      <c r="P9" s="189"/>
    </row>
    <row r="10" spans="1:16" s="88" customFormat="1" ht="12.75">
      <c r="A10" s="88" t="s">
        <v>46</v>
      </c>
      <c r="B10" s="188">
        <v>0</v>
      </c>
      <c r="C10" s="189">
        <v>0</v>
      </c>
      <c r="D10" s="189">
        <v>0</v>
      </c>
      <c r="E10" s="188">
        <v>0</v>
      </c>
      <c r="F10" s="189">
        <v>0</v>
      </c>
      <c r="G10" s="189">
        <v>0</v>
      </c>
      <c r="H10" s="188">
        <v>14</v>
      </c>
      <c r="I10" s="189">
        <v>0</v>
      </c>
      <c r="J10" s="189">
        <v>14</v>
      </c>
      <c r="K10" s="188">
        <v>41</v>
      </c>
      <c r="L10" s="189">
        <v>0</v>
      </c>
      <c r="M10" s="189">
        <v>41</v>
      </c>
      <c r="N10" s="188">
        <f aca="true" t="shared" si="0" ref="N10:P13">SUM(K10,H10,E10,B10)</f>
        <v>55</v>
      </c>
      <c r="O10" s="189">
        <f t="shared" si="0"/>
        <v>0</v>
      </c>
      <c r="P10" s="189">
        <f t="shared" si="0"/>
        <v>55</v>
      </c>
    </row>
    <row r="11" spans="1:16" s="88" customFormat="1" ht="12.75">
      <c r="A11" s="88" t="s">
        <v>11</v>
      </c>
      <c r="B11" s="188">
        <v>0</v>
      </c>
      <c r="C11" s="189">
        <v>0</v>
      </c>
      <c r="D11" s="189">
        <v>0</v>
      </c>
      <c r="E11" s="188">
        <v>0</v>
      </c>
      <c r="F11" s="189">
        <v>0</v>
      </c>
      <c r="G11" s="189">
        <v>0</v>
      </c>
      <c r="H11" s="188">
        <v>3</v>
      </c>
      <c r="I11" s="189">
        <v>0</v>
      </c>
      <c r="J11" s="189">
        <v>3</v>
      </c>
      <c r="K11" s="188">
        <v>0</v>
      </c>
      <c r="L11" s="189">
        <v>0</v>
      </c>
      <c r="M11" s="189">
        <v>0</v>
      </c>
      <c r="N11" s="188">
        <f t="shared" si="0"/>
        <v>3</v>
      </c>
      <c r="O11" s="189">
        <f t="shared" si="0"/>
        <v>0</v>
      </c>
      <c r="P11" s="189">
        <f t="shared" si="0"/>
        <v>3</v>
      </c>
    </row>
    <row r="12" spans="1:16" s="88" customFormat="1" ht="12.75">
      <c r="A12" s="88" t="s">
        <v>12</v>
      </c>
      <c r="B12" s="188">
        <v>0</v>
      </c>
      <c r="C12" s="189">
        <v>0</v>
      </c>
      <c r="D12" s="189">
        <v>0</v>
      </c>
      <c r="E12" s="188">
        <v>0</v>
      </c>
      <c r="F12" s="189">
        <v>0</v>
      </c>
      <c r="G12" s="189">
        <v>0</v>
      </c>
      <c r="H12" s="188">
        <v>2</v>
      </c>
      <c r="I12" s="189">
        <v>0</v>
      </c>
      <c r="J12" s="189">
        <v>2</v>
      </c>
      <c r="K12" s="188">
        <v>0</v>
      </c>
      <c r="L12" s="189">
        <v>0</v>
      </c>
      <c r="M12" s="189">
        <v>0</v>
      </c>
      <c r="N12" s="188">
        <f t="shared" si="0"/>
        <v>2</v>
      </c>
      <c r="O12" s="189">
        <f t="shared" si="0"/>
        <v>0</v>
      </c>
      <c r="P12" s="189">
        <f t="shared" si="0"/>
        <v>2</v>
      </c>
    </row>
    <row r="13" spans="1:16" s="88" customFormat="1" ht="12.75">
      <c r="A13" s="88" t="s">
        <v>23</v>
      </c>
      <c r="B13" s="188">
        <v>0</v>
      </c>
      <c r="C13" s="189">
        <v>0</v>
      </c>
      <c r="D13" s="189">
        <v>0</v>
      </c>
      <c r="E13" s="188">
        <v>0</v>
      </c>
      <c r="F13" s="189">
        <v>0</v>
      </c>
      <c r="G13" s="189">
        <v>0</v>
      </c>
      <c r="H13" s="188">
        <v>10</v>
      </c>
      <c r="I13" s="189">
        <v>0</v>
      </c>
      <c r="J13" s="189">
        <v>10</v>
      </c>
      <c r="K13" s="188">
        <v>96</v>
      </c>
      <c r="L13" s="189">
        <v>0</v>
      </c>
      <c r="M13" s="189">
        <v>96</v>
      </c>
      <c r="N13" s="188">
        <f t="shared" si="0"/>
        <v>106</v>
      </c>
      <c r="O13" s="189">
        <f t="shared" si="0"/>
        <v>0</v>
      </c>
      <c r="P13" s="189">
        <f t="shared" si="0"/>
        <v>106</v>
      </c>
    </row>
    <row r="14" spans="1:16" s="88" customFormat="1" ht="12.75">
      <c r="A14" s="88" t="s">
        <v>18</v>
      </c>
      <c r="B14" s="188">
        <v>2</v>
      </c>
      <c r="C14" s="189">
        <v>64</v>
      </c>
      <c r="D14" s="189">
        <v>66</v>
      </c>
      <c r="E14" s="188">
        <v>57</v>
      </c>
      <c r="F14" s="189">
        <v>390</v>
      </c>
      <c r="G14" s="189">
        <v>447</v>
      </c>
      <c r="H14" s="188">
        <v>0</v>
      </c>
      <c r="I14" s="189">
        <v>0</v>
      </c>
      <c r="J14" s="189">
        <v>0</v>
      </c>
      <c r="K14" s="188">
        <v>0</v>
      </c>
      <c r="L14" s="189">
        <v>0</v>
      </c>
      <c r="M14" s="189">
        <v>0</v>
      </c>
      <c r="N14" s="188">
        <f>SUM(K14,H14,E14,B14)</f>
        <v>59</v>
      </c>
      <c r="O14" s="189">
        <f>SUM(L14,I14,F14,C14)</f>
        <v>454</v>
      </c>
      <c r="P14" s="189">
        <f>SUM(M14,J14,G14,D14)</f>
        <v>513</v>
      </c>
    </row>
    <row r="15" spans="1:16" s="35" customFormat="1" ht="12.75">
      <c r="A15" s="35" t="s">
        <v>27</v>
      </c>
      <c r="B15" s="190">
        <f aca="true" t="shared" si="1" ref="B15:P15">SUM(B10:B14)</f>
        <v>2</v>
      </c>
      <c r="C15" s="191">
        <f t="shared" si="1"/>
        <v>64</v>
      </c>
      <c r="D15" s="191">
        <f t="shared" si="1"/>
        <v>66</v>
      </c>
      <c r="E15" s="190">
        <f t="shared" si="1"/>
        <v>57</v>
      </c>
      <c r="F15" s="191">
        <f t="shared" si="1"/>
        <v>390</v>
      </c>
      <c r="G15" s="191">
        <f t="shared" si="1"/>
        <v>447</v>
      </c>
      <c r="H15" s="190">
        <f t="shared" si="1"/>
        <v>29</v>
      </c>
      <c r="I15" s="191">
        <f t="shared" si="1"/>
        <v>0</v>
      </c>
      <c r="J15" s="191">
        <f t="shared" si="1"/>
        <v>29</v>
      </c>
      <c r="K15" s="190">
        <f t="shared" si="1"/>
        <v>137</v>
      </c>
      <c r="L15" s="191">
        <f t="shared" si="1"/>
        <v>0</v>
      </c>
      <c r="M15" s="191">
        <f t="shared" si="1"/>
        <v>137</v>
      </c>
      <c r="N15" s="190">
        <f t="shared" si="1"/>
        <v>225</v>
      </c>
      <c r="O15" s="191">
        <f t="shared" si="1"/>
        <v>454</v>
      </c>
      <c r="P15" s="191">
        <f t="shared" si="1"/>
        <v>679</v>
      </c>
    </row>
    <row r="16" spans="1:16" s="35" customFormat="1" ht="12.75">
      <c r="A16" s="86"/>
      <c r="B16" s="188"/>
      <c r="C16" s="189"/>
      <c r="D16" s="189"/>
      <c r="E16" s="188"/>
      <c r="F16" s="189"/>
      <c r="G16" s="189"/>
      <c r="H16" s="188"/>
      <c r="I16" s="189"/>
      <c r="J16" s="189"/>
      <c r="K16" s="188"/>
      <c r="L16" s="189"/>
      <c r="M16" s="189"/>
      <c r="N16" s="188"/>
      <c r="O16" s="189"/>
      <c r="P16" s="189"/>
    </row>
    <row r="17" spans="1:16" ht="12.75">
      <c r="A17" s="86" t="s">
        <v>560</v>
      </c>
      <c r="B17" s="188"/>
      <c r="C17" s="189"/>
      <c r="D17" s="189"/>
      <c r="E17" s="188"/>
      <c r="F17" s="189"/>
      <c r="G17" s="189"/>
      <c r="H17" s="188"/>
      <c r="I17" s="189"/>
      <c r="J17" s="189"/>
      <c r="K17" s="188"/>
      <c r="L17" s="189"/>
      <c r="M17" s="189"/>
      <c r="N17" s="188"/>
      <c r="O17" s="189"/>
      <c r="P17" s="189"/>
    </row>
    <row r="18" spans="1:16" ht="12.75">
      <c r="A18" s="88" t="s">
        <v>46</v>
      </c>
      <c r="B18" s="188">
        <v>4</v>
      </c>
      <c r="C18" s="189">
        <v>0</v>
      </c>
      <c r="D18" s="189">
        <v>4</v>
      </c>
      <c r="E18" s="188">
        <v>8</v>
      </c>
      <c r="F18" s="189">
        <v>0</v>
      </c>
      <c r="G18" s="189">
        <v>8</v>
      </c>
      <c r="H18" s="188">
        <v>0</v>
      </c>
      <c r="I18" s="189">
        <v>0</v>
      </c>
      <c r="J18" s="189">
        <v>0</v>
      </c>
      <c r="K18" s="188">
        <v>0</v>
      </c>
      <c r="L18" s="189">
        <v>0</v>
      </c>
      <c r="M18" s="189">
        <v>0</v>
      </c>
      <c r="N18" s="188">
        <f aca="true" t="shared" si="2" ref="N18:N23">SUM(K18,H18,E18,B18)</f>
        <v>12</v>
      </c>
      <c r="O18" s="189">
        <f aca="true" t="shared" si="3" ref="O18:O23">SUM(L18,I18,F18,C18)</f>
        <v>0</v>
      </c>
      <c r="P18" s="189">
        <f aca="true" t="shared" si="4" ref="P18:P23">SUM(M18,J18,G18,D18)</f>
        <v>12</v>
      </c>
    </row>
    <row r="19" spans="1:16" ht="12.75">
      <c r="A19" s="88" t="s">
        <v>15</v>
      </c>
      <c r="B19" s="188">
        <v>0</v>
      </c>
      <c r="C19" s="189">
        <v>0</v>
      </c>
      <c r="D19" s="189">
        <v>0</v>
      </c>
      <c r="E19" s="188">
        <v>6</v>
      </c>
      <c r="F19" s="189">
        <v>0</v>
      </c>
      <c r="G19" s="189">
        <v>6</v>
      </c>
      <c r="H19" s="188">
        <v>0</v>
      </c>
      <c r="I19" s="189">
        <v>0</v>
      </c>
      <c r="J19" s="189">
        <v>0</v>
      </c>
      <c r="K19" s="188">
        <v>0</v>
      </c>
      <c r="L19" s="189">
        <v>0</v>
      </c>
      <c r="M19" s="189">
        <v>0</v>
      </c>
      <c r="N19" s="188">
        <f t="shared" si="2"/>
        <v>6</v>
      </c>
      <c r="O19" s="189">
        <f t="shared" si="3"/>
        <v>0</v>
      </c>
      <c r="P19" s="189">
        <f t="shared" si="4"/>
        <v>6</v>
      </c>
    </row>
    <row r="20" spans="1:16" ht="12.75">
      <c r="A20" s="88" t="s">
        <v>12</v>
      </c>
      <c r="B20" s="188">
        <v>0</v>
      </c>
      <c r="C20" s="189">
        <v>0</v>
      </c>
      <c r="D20" s="189">
        <v>0</v>
      </c>
      <c r="E20" s="188">
        <v>2</v>
      </c>
      <c r="F20" s="189">
        <v>0</v>
      </c>
      <c r="G20" s="189">
        <v>2</v>
      </c>
      <c r="H20" s="188">
        <v>0</v>
      </c>
      <c r="I20" s="189">
        <v>0</v>
      </c>
      <c r="J20" s="189">
        <v>0</v>
      </c>
      <c r="K20" s="188">
        <v>0</v>
      </c>
      <c r="L20" s="189">
        <v>0</v>
      </c>
      <c r="M20" s="189">
        <v>0</v>
      </c>
      <c r="N20" s="188">
        <f t="shared" si="2"/>
        <v>2</v>
      </c>
      <c r="O20" s="189">
        <f t="shared" si="3"/>
        <v>0</v>
      </c>
      <c r="P20" s="189">
        <f t="shared" si="4"/>
        <v>2</v>
      </c>
    </row>
    <row r="21" spans="1:16" ht="12.75">
      <c r="A21" s="88" t="s">
        <v>23</v>
      </c>
      <c r="B21" s="188">
        <v>6</v>
      </c>
      <c r="C21" s="189">
        <v>0</v>
      </c>
      <c r="D21" s="189">
        <v>6</v>
      </c>
      <c r="E21" s="188">
        <v>19</v>
      </c>
      <c r="F21" s="189">
        <v>0</v>
      </c>
      <c r="G21" s="189">
        <v>19</v>
      </c>
      <c r="H21" s="188">
        <v>0</v>
      </c>
      <c r="I21" s="189">
        <v>0</v>
      </c>
      <c r="J21" s="189">
        <v>0</v>
      </c>
      <c r="K21" s="188">
        <v>1</v>
      </c>
      <c r="L21" s="189">
        <v>0</v>
      </c>
      <c r="M21" s="189">
        <v>1</v>
      </c>
      <c r="N21" s="188">
        <f t="shared" si="2"/>
        <v>26</v>
      </c>
      <c r="O21" s="189">
        <f t="shared" si="3"/>
        <v>0</v>
      </c>
      <c r="P21" s="189">
        <f t="shared" si="4"/>
        <v>26</v>
      </c>
    </row>
    <row r="22" spans="1:16" ht="12.75">
      <c r="A22" s="88" t="s">
        <v>18</v>
      </c>
      <c r="B22" s="188">
        <v>0</v>
      </c>
      <c r="C22" s="189">
        <v>3</v>
      </c>
      <c r="D22" s="189">
        <v>3</v>
      </c>
      <c r="E22" s="188">
        <v>1</v>
      </c>
      <c r="F22" s="189">
        <v>2</v>
      </c>
      <c r="G22" s="189">
        <v>3</v>
      </c>
      <c r="H22" s="188">
        <v>0</v>
      </c>
      <c r="I22" s="189">
        <v>0</v>
      </c>
      <c r="J22" s="189">
        <v>0</v>
      </c>
      <c r="K22" s="188">
        <v>0</v>
      </c>
      <c r="L22" s="189">
        <v>0</v>
      </c>
      <c r="M22" s="189">
        <v>0</v>
      </c>
      <c r="N22" s="188">
        <f t="shared" si="2"/>
        <v>1</v>
      </c>
      <c r="O22" s="189">
        <f t="shared" si="3"/>
        <v>5</v>
      </c>
      <c r="P22" s="189">
        <f t="shared" si="4"/>
        <v>6</v>
      </c>
    </row>
    <row r="23" spans="1:16" ht="12.75">
      <c r="A23" s="88" t="s">
        <v>55</v>
      </c>
      <c r="B23" s="188">
        <v>0</v>
      </c>
      <c r="C23" s="189">
        <v>0</v>
      </c>
      <c r="D23" s="189">
        <v>0</v>
      </c>
      <c r="E23" s="188">
        <v>4</v>
      </c>
      <c r="F23" s="189">
        <v>0</v>
      </c>
      <c r="G23" s="189">
        <v>4</v>
      </c>
      <c r="H23" s="188">
        <v>0</v>
      </c>
      <c r="I23" s="189">
        <v>0</v>
      </c>
      <c r="J23" s="189">
        <v>0</v>
      </c>
      <c r="K23" s="188">
        <v>0</v>
      </c>
      <c r="L23" s="189">
        <v>0</v>
      </c>
      <c r="M23" s="189">
        <v>0</v>
      </c>
      <c r="N23" s="188">
        <f t="shared" si="2"/>
        <v>4</v>
      </c>
      <c r="O23" s="189">
        <f t="shared" si="3"/>
        <v>0</v>
      </c>
      <c r="P23" s="189">
        <f t="shared" si="4"/>
        <v>4</v>
      </c>
    </row>
    <row r="24" spans="1:16" ht="12.75">
      <c r="A24" s="35" t="s">
        <v>27</v>
      </c>
      <c r="B24" s="190">
        <f>SUM(B18:B23)</f>
        <v>10</v>
      </c>
      <c r="C24" s="191">
        <f aca="true" t="shared" si="5" ref="C24:P24">SUM(C18:C23)</f>
        <v>3</v>
      </c>
      <c r="D24" s="191">
        <f t="shared" si="5"/>
        <v>13</v>
      </c>
      <c r="E24" s="190">
        <f t="shared" si="5"/>
        <v>40</v>
      </c>
      <c r="F24" s="191">
        <f t="shared" si="5"/>
        <v>2</v>
      </c>
      <c r="G24" s="191">
        <f t="shared" si="5"/>
        <v>42</v>
      </c>
      <c r="H24" s="190">
        <f t="shared" si="5"/>
        <v>0</v>
      </c>
      <c r="I24" s="191">
        <f t="shared" si="5"/>
        <v>0</v>
      </c>
      <c r="J24" s="191">
        <f t="shared" si="5"/>
        <v>0</v>
      </c>
      <c r="K24" s="190">
        <f t="shared" si="5"/>
        <v>1</v>
      </c>
      <c r="L24" s="191">
        <f t="shared" si="5"/>
        <v>0</v>
      </c>
      <c r="M24" s="191">
        <f t="shared" si="5"/>
        <v>1</v>
      </c>
      <c r="N24" s="190">
        <f t="shared" si="5"/>
        <v>51</v>
      </c>
      <c r="O24" s="191">
        <f t="shared" si="5"/>
        <v>5</v>
      </c>
      <c r="P24" s="191">
        <f t="shared" si="5"/>
        <v>56</v>
      </c>
    </row>
    <row r="25" spans="1:16" s="96" customFormat="1" ht="21" customHeight="1">
      <c r="A25" s="35" t="s">
        <v>559</v>
      </c>
      <c r="B25" s="271">
        <f>SUM(B24,B15)</f>
        <v>12</v>
      </c>
      <c r="C25" s="234">
        <f aca="true" t="shared" si="6" ref="C25:P25">SUM(C24,C15)</f>
        <v>67</v>
      </c>
      <c r="D25" s="234">
        <f t="shared" si="6"/>
        <v>79</v>
      </c>
      <c r="E25" s="271">
        <f t="shared" si="6"/>
        <v>97</v>
      </c>
      <c r="F25" s="234">
        <f t="shared" si="6"/>
        <v>392</v>
      </c>
      <c r="G25" s="234">
        <f t="shared" si="6"/>
        <v>489</v>
      </c>
      <c r="H25" s="271">
        <f t="shared" si="6"/>
        <v>29</v>
      </c>
      <c r="I25" s="234">
        <f t="shared" si="6"/>
        <v>0</v>
      </c>
      <c r="J25" s="234">
        <f t="shared" si="6"/>
        <v>29</v>
      </c>
      <c r="K25" s="271">
        <f t="shared" si="6"/>
        <v>138</v>
      </c>
      <c r="L25" s="234">
        <f t="shared" si="6"/>
        <v>0</v>
      </c>
      <c r="M25" s="234">
        <f t="shared" si="6"/>
        <v>138</v>
      </c>
      <c r="N25" s="271">
        <f t="shared" si="6"/>
        <v>276</v>
      </c>
      <c r="O25" s="234">
        <f t="shared" si="6"/>
        <v>459</v>
      </c>
      <c r="P25" s="234">
        <f t="shared" si="6"/>
        <v>735</v>
      </c>
    </row>
    <row r="96" spans="3:5" ht="12.75">
      <c r="C96" s="87">
        <v>0</v>
      </c>
      <c r="D96" s="88">
        <v>0</v>
      </c>
      <c r="E96" s="87">
        <v>0</v>
      </c>
    </row>
  </sheetData>
  <sheetProtection/>
  <mergeCells count="7">
    <mergeCell ref="B6:D6"/>
    <mergeCell ref="A2:P2"/>
    <mergeCell ref="A4:P4"/>
    <mergeCell ref="N6:P6"/>
    <mergeCell ref="K6:M6"/>
    <mergeCell ref="H6:J6"/>
    <mergeCell ref="E6:G6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&amp;R&amp;A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3"/>
  <sheetViews>
    <sheetView zoomScalePageLayoutView="0" workbookViewId="0" topLeftCell="A1">
      <selection activeCell="A48" sqref="A48"/>
    </sheetView>
  </sheetViews>
  <sheetFormatPr defaultColWidth="9.140625" defaultRowHeight="12.75"/>
  <cols>
    <col min="1" max="1" width="14.28125" style="141" customWidth="1"/>
    <col min="2" max="6" width="7.421875" style="195" customWidth="1"/>
    <col min="7" max="7" width="8.421875" style="195" bestFit="1" customWidth="1"/>
    <col min="8" max="9" width="7.421875" style="195" customWidth="1"/>
    <col min="10" max="10" width="8.421875" style="195" bestFit="1" customWidth="1"/>
    <col min="11" max="19" width="7.421875" style="195" customWidth="1"/>
    <col min="20" max="21" width="8.421875" style="195" bestFit="1" customWidth="1"/>
    <col min="22" max="22" width="8.7109375" style="141" bestFit="1" customWidth="1"/>
    <col min="23" max="16384" width="9.140625" style="195" customWidth="1"/>
  </cols>
  <sheetData>
    <row r="1" spans="1:22" s="104" customFormat="1" ht="12.75">
      <c r="A1" s="3" t="s">
        <v>471</v>
      </c>
      <c r="V1" s="86"/>
    </row>
    <row r="2" spans="1:22" s="104" customFormat="1" ht="12.75">
      <c r="A2" s="294" t="s">
        <v>8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</row>
    <row r="3" spans="1:22" s="104" customFormat="1" ht="10.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</row>
    <row r="4" spans="1:22" s="104" customFormat="1" ht="12.75">
      <c r="A4" s="294" t="s">
        <v>77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</row>
    <row r="5" spans="1:22" s="104" customFormat="1" ht="6.75" customHeight="1" thickBot="1">
      <c r="A5" s="86"/>
      <c r="V5" s="86"/>
    </row>
    <row r="6" spans="1:22" ht="12.75">
      <c r="A6" s="194" t="s">
        <v>78</v>
      </c>
      <c r="B6" s="317" t="s">
        <v>79</v>
      </c>
      <c r="C6" s="318"/>
      <c r="D6" s="319"/>
      <c r="E6" s="317" t="s">
        <v>6</v>
      </c>
      <c r="F6" s="318"/>
      <c r="G6" s="319"/>
      <c r="H6" s="317" t="s">
        <v>416</v>
      </c>
      <c r="I6" s="318"/>
      <c r="J6" s="319"/>
      <c r="K6" s="317" t="s">
        <v>417</v>
      </c>
      <c r="L6" s="318"/>
      <c r="M6" s="319"/>
      <c r="N6" s="317" t="s">
        <v>418</v>
      </c>
      <c r="O6" s="318"/>
      <c r="P6" s="319"/>
      <c r="Q6" s="317" t="s">
        <v>419</v>
      </c>
      <c r="R6" s="318"/>
      <c r="S6" s="319"/>
      <c r="T6" s="317" t="s">
        <v>27</v>
      </c>
      <c r="U6" s="318"/>
      <c r="V6" s="318"/>
    </row>
    <row r="7" spans="2:22" s="141" customFormat="1" ht="12.75">
      <c r="B7" s="320" t="s">
        <v>43</v>
      </c>
      <c r="C7" s="321"/>
      <c r="D7" s="322"/>
      <c r="E7" s="196"/>
      <c r="F7" s="197"/>
      <c r="G7" s="198"/>
      <c r="H7" s="196"/>
      <c r="I7" s="197"/>
      <c r="J7" s="198"/>
      <c r="K7" s="196"/>
      <c r="L7" s="197"/>
      <c r="M7" s="198"/>
      <c r="N7" s="196"/>
      <c r="O7" s="197"/>
      <c r="P7" s="198"/>
      <c r="Q7" s="323" t="s">
        <v>80</v>
      </c>
      <c r="R7" s="324"/>
      <c r="S7" s="325"/>
      <c r="T7" s="196"/>
      <c r="U7" s="197"/>
      <c r="V7" s="197"/>
    </row>
    <row r="8" spans="1:22" ht="12.75">
      <c r="A8" s="199"/>
      <c r="B8" s="200" t="s">
        <v>0</v>
      </c>
      <c r="C8" s="201" t="s">
        <v>1</v>
      </c>
      <c r="D8" s="202" t="s">
        <v>28</v>
      </c>
      <c r="E8" s="200" t="s">
        <v>0</v>
      </c>
      <c r="F8" s="201" t="s">
        <v>1</v>
      </c>
      <c r="G8" s="202" t="s">
        <v>28</v>
      </c>
      <c r="H8" s="200" t="s">
        <v>0</v>
      </c>
      <c r="I8" s="201" t="s">
        <v>1</v>
      </c>
      <c r="J8" s="202" t="s">
        <v>28</v>
      </c>
      <c r="K8" s="200" t="s">
        <v>0</v>
      </c>
      <c r="L8" s="201" t="s">
        <v>1</v>
      </c>
      <c r="M8" s="202" t="s">
        <v>28</v>
      </c>
      <c r="N8" s="200" t="s">
        <v>0</v>
      </c>
      <c r="O8" s="201" t="s">
        <v>1</v>
      </c>
      <c r="P8" s="202" t="s">
        <v>28</v>
      </c>
      <c r="Q8" s="200" t="s">
        <v>0</v>
      </c>
      <c r="R8" s="201" t="s">
        <v>1</v>
      </c>
      <c r="S8" s="202" t="s">
        <v>28</v>
      </c>
      <c r="T8" s="200" t="s">
        <v>0</v>
      </c>
      <c r="U8" s="201" t="s">
        <v>1</v>
      </c>
      <c r="V8" s="201" t="s">
        <v>28</v>
      </c>
    </row>
    <row r="9" spans="1:22" ht="12.75">
      <c r="A9" s="114" t="s">
        <v>81</v>
      </c>
      <c r="B9" s="203">
        <v>0</v>
      </c>
      <c r="C9" s="204">
        <v>0</v>
      </c>
      <c r="D9" s="205">
        <f>SUM(B9:C9)</f>
        <v>0</v>
      </c>
      <c r="E9" s="203">
        <v>76023</v>
      </c>
      <c r="F9" s="204">
        <v>70866</v>
      </c>
      <c r="G9" s="205">
        <v>146889</v>
      </c>
      <c r="H9" s="203">
        <v>52440</v>
      </c>
      <c r="I9" s="204">
        <v>61110</v>
      </c>
      <c r="J9" s="205">
        <v>113550</v>
      </c>
      <c r="K9" s="203">
        <v>48786</v>
      </c>
      <c r="L9" s="204">
        <v>36148</v>
      </c>
      <c r="M9" s="205">
        <v>84934</v>
      </c>
      <c r="N9" s="203">
        <v>1531</v>
      </c>
      <c r="O9" s="204">
        <v>2115</v>
      </c>
      <c r="P9" s="205">
        <v>3646</v>
      </c>
      <c r="Q9" s="203">
        <v>38927</v>
      </c>
      <c r="R9" s="204">
        <v>39434</v>
      </c>
      <c r="S9" s="205">
        <v>78361</v>
      </c>
      <c r="T9" s="203">
        <v>217707</v>
      </c>
      <c r="U9" s="204">
        <v>209673</v>
      </c>
      <c r="V9" s="204">
        <v>427380</v>
      </c>
    </row>
    <row r="10" spans="1:22" ht="12.75">
      <c r="A10" s="114" t="s">
        <v>82</v>
      </c>
      <c r="B10" s="203">
        <v>0</v>
      </c>
      <c r="C10" s="204">
        <v>0</v>
      </c>
      <c r="D10" s="205">
        <v>0</v>
      </c>
      <c r="E10" s="203">
        <v>76181</v>
      </c>
      <c r="F10" s="204">
        <v>70738</v>
      </c>
      <c r="G10" s="205">
        <v>146919</v>
      </c>
      <c r="H10" s="203">
        <v>52335</v>
      </c>
      <c r="I10" s="204">
        <v>61373</v>
      </c>
      <c r="J10" s="205">
        <v>113708</v>
      </c>
      <c r="K10" s="203">
        <v>48547</v>
      </c>
      <c r="L10" s="204">
        <v>36758</v>
      </c>
      <c r="M10" s="205">
        <v>85305</v>
      </c>
      <c r="N10" s="203">
        <v>1644</v>
      </c>
      <c r="O10" s="204">
        <v>2353</v>
      </c>
      <c r="P10" s="205">
        <v>3997</v>
      </c>
      <c r="Q10" s="203">
        <v>39419</v>
      </c>
      <c r="R10" s="204">
        <v>38879</v>
      </c>
      <c r="S10" s="205">
        <v>78298</v>
      </c>
      <c r="T10" s="203">
        <v>218126</v>
      </c>
      <c r="U10" s="204">
        <v>210101</v>
      </c>
      <c r="V10" s="204">
        <v>428227</v>
      </c>
    </row>
    <row r="11" spans="1:22" ht="12.75">
      <c r="A11" s="114" t="s">
        <v>83</v>
      </c>
      <c r="B11" s="203">
        <v>0</v>
      </c>
      <c r="C11" s="204">
        <v>0</v>
      </c>
      <c r="D11" s="205">
        <v>0</v>
      </c>
      <c r="E11" s="203">
        <v>76564</v>
      </c>
      <c r="F11" s="204">
        <v>71330</v>
      </c>
      <c r="G11" s="205">
        <v>147894</v>
      </c>
      <c r="H11" s="203">
        <v>53122</v>
      </c>
      <c r="I11" s="204">
        <v>62581</v>
      </c>
      <c r="J11" s="205">
        <v>115703</v>
      </c>
      <c r="K11" s="203">
        <v>49821</v>
      </c>
      <c r="L11" s="204">
        <v>37527</v>
      </c>
      <c r="M11" s="205">
        <v>87348</v>
      </c>
      <c r="N11" s="203">
        <v>1979</v>
      </c>
      <c r="O11" s="204">
        <v>2657</v>
      </c>
      <c r="P11" s="205">
        <v>4636</v>
      </c>
      <c r="Q11" s="203">
        <v>39486</v>
      </c>
      <c r="R11" s="204">
        <v>39363</v>
      </c>
      <c r="S11" s="205">
        <v>78849</v>
      </c>
      <c r="T11" s="206">
        <v>220972</v>
      </c>
      <c r="U11" s="206">
        <v>213458</v>
      </c>
      <c r="V11" s="206">
        <v>434430</v>
      </c>
    </row>
    <row r="12" spans="1:22" ht="12.75">
      <c r="A12" s="114" t="s">
        <v>84</v>
      </c>
      <c r="B12" s="203">
        <v>165</v>
      </c>
      <c r="C12" s="204">
        <v>126</v>
      </c>
      <c r="D12" s="205">
        <v>291</v>
      </c>
      <c r="E12" s="203">
        <v>75460</v>
      </c>
      <c r="F12" s="204">
        <v>69821</v>
      </c>
      <c r="G12" s="205">
        <v>145281</v>
      </c>
      <c r="H12" s="203">
        <v>53327</v>
      </c>
      <c r="I12" s="204">
        <v>63605</v>
      </c>
      <c r="J12" s="205">
        <v>116932</v>
      </c>
      <c r="K12" s="203">
        <v>51420</v>
      </c>
      <c r="L12" s="204">
        <v>38501</v>
      </c>
      <c r="M12" s="205">
        <v>89921</v>
      </c>
      <c r="N12" s="203">
        <v>2192</v>
      </c>
      <c r="O12" s="204">
        <v>2922</v>
      </c>
      <c r="P12" s="205">
        <v>5114</v>
      </c>
      <c r="Q12" s="203">
        <v>39455</v>
      </c>
      <c r="R12" s="204">
        <v>39962</v>
      </c>
      <c r="S12" s="205">
        <v>79417</v>
      </c>
      <c r="T12" s="206">
        <v>222019</v>
      </c>
      <c r="U12" s="206">
        <v>214937</v>
      </c>
      <c r="V12" s="206">
        <v>436956</v>
      </c>
    </row>
    <row r="13" spans="1:22" ht="12.75">
      <c r="A13" s="114" t="s">
        <v>85</v>
      </c>
      <c r="B13" s="203">
        <v>207</v>
      </c>
      <c r="C13" s="204">
        <v>157</v>
      </c>
      <c r="D13" s="205">
        <v>364</v>
      </c>
      <c r="E13" s="203">
        <v>73082</v>
      </c>
      <c r="F13" s="204">
        <v>68265</v>
      </c>
      <c r="G13" s="205">
        <v>141347</v>
      </c>
      <c r="H13" s="203">
        <v>53212</v>
      </c>
      <c r="I13" s="204">
        <v>64064</v>
      </c>
      <c r="J13" s="205">
        <v>117276</v>
      </c>
      <c r="K13" s="203">
        <v>52697</v>
      </c>
      <c r="L13" s="204">
        <v>38999</v>
      </c>
      <c r="M13" s="205">
        <v>91696</v>
      </c>
      <c r="N13" s="203">
        <v>2268</v>
      </c>
      <c r="O13" s="204">
        <v>2971</v>
      </c>
      <c r="P13" s="205">
        <v>5239</v>
      </c>
      <c r="Q13" s="203">
        <v>39571</v>
      </c>
      <c r="R13" s="204">
        <v>39943</v>
      </c>
      <c r="S13" s="205">
        <v>79514</v>
      </c>
      <c r="T13" s="206">
        <v>221037</v>
      </c>
      <c r="U13" s="206">
        <v>214399</v>
      </c>
      <c r="V13" s="206">
        <v>435436</v>
      </c>
    </row>
    <row r="14" spans="1:22" ht="12.75">
      <c r="A14" s="114" t="s">
        <v>86</v>
      </c>
      <c r="B14" s="203">
        <v>238</v>
      </c>
      <c r="C14" s="204">
        <v>176</v>
      </c>
      <c r="D14" s="205">
        <v>414</v>
      </c>
      <c r="E14" s="203">
        <v>70772</v>
      </c>
      <c r="F14" s="204">
        <v>66717</v>
      </c>
      <c r="G14" s="205">
        <v>137489</v>
      </c>
      <c r="H14" s="203">
        <v>53012</v>
      </c>
      <c r="I14" s="204">
        <v>64142</v>
      </c>
      <c r="J14" s="205">
        <v>117154</v>
      </c>
      <c r="K14" s="203">
        <v>52946</v>
      </c>
      <c r="L14" s="204">
        <v>38887</v>
      </c>
      <c r="M14" s="205">
        <v>91833</v>
      </c>
      <c r="N14" s="203">
        <v>2244</v>
      </c>
      <c r="O14" s="204">
        <v>2979</v>
      </c>
      <c r="P14" s="205">
        <v>5223</v>
      </c>
      <c r="Q14" s="203">
        <v>40465</v>
      </c>
      <c r="R14" s="204">
        <v>39649</v>
      </c>
      <c r="S14" s="205">
        <v>80114</v>
      </c>
      <c r="T14" s="206">
        <v>219677</v>
      </c>
      <c r="U14" s="206">
        <v>212550</v>
      </c>
      <c r="V14" s="206">
        <v>432227</v>
      </c>
    </row>
    <row r="15" spans="1:22" ht="12.75">
      <c r="A15" s="114" t="s">
        <v>87</v>
      </c>
      <c r="B15" s="203">
        <v>240</v>
      </c>
      <c r="C15" s="204">
        <v>189</v>
      </c>
      <c r="D15" s="205">
        <v>429</v>
      </c>
      <c r="E15" s="203">
        <v>68887</v>
      </c>
      <c r="F15" s="204">
        <v>64983</v>
      </c>
      <c r="G15" s="205">
        <v>133870</v>
      </c>
      <c r="H15" s="203">
        <v>51908</v>
      </c>
      <c r="I15" s="204">
        <v>63685</v>
      </c>
      <c r="J15" s="205">
        <v>115593</v>
      </c>
      <c r="K15" s="203">
        <v>52761</v>
      </c>
      <c r="L15" s="204">
        <v>38745</v>
      </c>
      <c r="M15" s="205">
        <v>91506</v>
      </c>
      <c r="N15" s="203">
        <v>2178</v>
      </c>
      <c r="O15" s="204">
        <v>2939</v>
      </c>
      <c r="P15" s="205">
        <v>5117</v>
      </c>
      <c r="Q15" s="203">
        <v>40006</v>
      </c>
      <c r="R15" s="204">
        <v>39699</v>
      </c>
      <c r="S15" s="205">
        <v>79705</v>
      </c>
      <c r="T15" s="206">
        <v>215980</v>
      </c>
      <c r="U15" s="206">
        <v>210240</v>
      </c>
      <c r="V15" s="206">
        <v>426220</v>
      </c>
    </row>
    <row r="16" spans="1:22" ht="12.75">
      <c r="A16" s="114" t="s">
        <v>88</v>
      </c>
      <c r="B16" s="203">
        <v>339</v>
      </c>
      <c r="C16" s="204">
        <v>267</v>
      </c>
      <c r="D16" s="205">
        <v>606</v>
      </c>
      <c r="E16" s="203">
        <v>68584</v>
      </c>
      <c r="F16" s="204">
        <v>64748</v>
      </c>
      <c r="G16" s="205">
        <v>133332</v>
      </c>
      <c r="H16" s="203">
        <v>50369</v>
      </c>
      <c r="I16" s="204">
        <v>62257</v>
      </c>
      <c r="J16" s="205">
        <v>112626</v>
      </c>
      <c r="K16" s="203">
        <v>52115</v>
      </c>
      <c r="L16" s="204">
        <v>38186</v>
      </c>
      <c r="M16" s="205">
        <v>90301</v>
      </c>
      <c r="N16" s="203">
        <v>2140</v>
      </c>
      <c r="O16" s="204">
        <v>2953</v>
      </c>
      <c r="P16" s="205">
        <v>5093</v>
      </c>
      <c r="Q16" s="203">
        <v>39489</v>
      </c>
      <c r="R16" s="204">
        <v>38919</v>
      </c>
      <c r="S16" s="205">
        <v>78408</v>
      </c>
      <c r="T16" s="206">
        <v>213036</v>
      </c>
      <c r="U16" s="206">
        <v>207330</v>
      </c>
      <c r="V16" s="206">
        <v>420366</v>
      </c>
    </row>
    <row r="17" spans="1:22" ht="12.75">
      <c r="A17" s="114" t="s">
        <v>89</v>
      </c>
      <c r="B17" s="203">
        <v>536</v>
      </c>
      <c r="C17" s="204">
        <v>411</v>
      </c>
      <c r="D17" s="205">
        <v>947</v>
      </c>
      <c r="E17" s="203">
        <v>69513</v>
      </c>
      <c r="F17" s="204">
        <v>65212</v>
      </c>
      <c r="G17" s="205">
        <v>134725</v>
      </c>
      <c r="H17" s="203">
        <v>48752</v>
      </c>
      <c r="I17" s="204">
        <v>61069</v>
      </c>
      <c r="J17" s="205">
        <v>109821</v>
      </c>
      <c r="K17" s="203">
        <v>51157</v>
      </c>
      <c r="L17" s="204">
        <v>37669</v>
      </c>
      <c r="M17" s="205">
        <v>88826</v>
      </c>
      <c r="N17" s="203">
        <v>1969</v>
      </c>
      <c r="O17" s="204">
        <v>2847</v>
      </c>
      <c r="P17" s="205">
        <v>4816</v>
      </c>
      <c r="Q17" s="203">
        <v>38528</v>
      </c>
      <c r="R17" s="204">
        <v>37590</v>
      </c>
      <c r="S17" s="205">
        <v>76118</v>
      </c>
      <c r="T17" s="206">
        <v>210455</v>
      </c>
      <c r="U17" s="206">
        <v>204798</v>
      </c>
      <c r="V17" s="206">
        <v>415253</v>
      </c>
    </row>
    <row r="18" spans="1:22" ht="12.75">
      <c r="A18" s="114" t="s">
        <v>90</v>
      </c>
      <c r="B18" s="203">
        <v>858</v>
      </c>
      <c r="C18" s="204">
        <v>739</v>
      </c>
      <c r="D18" s="205">
        <v>1597</v>
      </c>
      <c r="E18" s="203">
        <v>69979</v>
      </c>
      <c r="F18" s="204">
        <v>66072</v>
      </c>
      <c r="G18" s="205">
        <v>136051</v>
      </c>
      <c r="H18" s="203">
        <v>47702</v>
      </c>
      <c r="I18" s="204">
        <v>60605</v>
      </c>
      <c r="J18" s="205">
        <v>108307</v>
      </c>
      <c r="K18" s="203">
        <v>51187</v>
      </c>
      <c r="L18" s="204">
        <v>36944</v>
      </c>
      <c r="M18" s="205">
        <v>88131</v>
      </c>
      <c r="N18" s="203">
        <v>1846</v>
      </c>
      <c r="O18" s="204">
        <v>2817</v>
      </c>
      <c r="P18" s="205">
        <v>4663</v>
      </c>
      <c r="Q18" s="203">
        <v>37794</v>
      </c>
      <c r="R18" s="204">
        <v>36800</v>
      </c>
      <c r="S18" s="205">
        <v>74594</v>
      </c>
      <c r="T18" s="203">
        <v>209366</v>
      </c>
      <c r="U18" s="204">
        <v>203977</v>
      </c>
      <c r="V18" s="204">
        <v>413343</v>
      </c>
    </row>
    <row r="19" spans="1:22" ht="12.75">
      <c r="A19" s="114" t="s">
        <v>91</v>
      </c>
      <c r="B19" s="203">
        <v>999</v>
      </c>
      <c r="C19" s="204">
        <v>811</v>
      </c>
      <c r="D19" s="205">
        <v>1810</v>
      </c>
      <c r="E19" s="203">
        <v>70802</v>
      </c>
      <c r="F19" s="204">
        <v>67299</v>
      </c>
      <c r="G19" s="205">
        <v>138101</v>
      </c>
      <c r="H19" s="203">
        <v>47155</v>
      </c>
      <c r="I19" s="204">
        <v>60088</v>
      </c>
      <c r="J19" s="205">
        <v>107243</v>
      </c>
      <c r="K19" s="203">
        <v>51193</v>
      </c>
      <c r="L19" s="204">
        <v>36697</v>
      </c>
      <c r="M19" s="205">
        <v>87890</v>
      </c>
      <c r="N19" s="203">
        <v>1832</v>
      </c>
      <c r="O19" s="204">
        <v>2950</v>
      </c>
      <c r="P19" s="205">
        <v>4782</v>
      </c>
      <c r="Q19" s="203">
        <v>37543</v>
      </c>
      <c r="R19" s="204">
        <v>36710</v>
      </c>
      <c r="S19" s="205">
        <v>74253</v>
      </c>
      <c r="T19" s="203">
        <v>209524</v>
      </c>
      <c r="U19" s="204">
        <v>204555</v>
      </c>
      <c r="V19" s="204">
        <v>414079</v>
      </c>
    </row>
    <row r="20" spans="1:22" ht="12.75">
      <c r="A20" s="114" t="s">
        <v>92</v>
      </c>
      <c r="B20" s="203">
        <v>1018</v>
      </c>
      <c r="C20" s="204">
        <v>879</v>
      </c>
      <c r="D20" s="205">
        <v>1897</v>
      </c>
      <c r="E20" s="203">
        <v>72711</v>
      </c>
      <c r="F20" s="204">
        <v>68895</v>
      </c>
      <c r="G20" s="205">
        <v>141606</v>
      </c>
      <c r="H20" s="203">
        <v>47357</v>
      </c>
      <c r="I20" s="204">
        <v>60162</v>
      </c>
      <c r="J20" s="205">
        <v>107519</v>
      </c>
      <c r="K20" s="203">
        <v>51058</v>
      </c>
      <c r="L20" s="204">
        <v>37285</v>
      </c>
      <c r="M20" s="205">
        <v>88343</v>
      </c>
      <c r="N20" s="203">
        <v>1795</v>
      </c>
      <c r="O20" s="204">
        <v>3223</v>
      </c>
      <c r="P20" s="205">
        <v>5018</v>
      </c>
      <c r="Q20" s="203">
        <v>38177</v>
      </c>
      <c r="R20" s="204">
        <v>36819</v>
      </c>
      <c r="S20" s="205">
        <v>74996</v>
      </c>
      <c r="T20" s="203">
        <v>212116</v>
      </c>
      <c r="U20" s="204">
        <v>207263</v>
      </c>
      <c r="V20" s="204">
        <v>419379</v>
      </c>
    </row>
    <row r="21" spans="1:22" ht="12.75">
      <c r="A21" s="207" t="s">
        <v>93</v>
      </c>
      <c r="B21" s="203">
        <v>1022</v>
      </c>
      <c r="C21" s="204">
        <v>857</v>
      </c>
      <c r="D21" s="205">
        <v>1879</v>
      </c>
      <c r="E21" s="203">
        <v>74429</v>
      </c>
      <c r="F21" s="204">
        <v>70541</v>
      </c>
      <c r="G21" s="205">
        <v>144970</v>
      </c>
      <c r="H21" s="203">
        <v>48650</v>
      </c>
      <c r="I21" s="204">
        <v>61246</v>
      </c>
      <c r="J21" s="205">
        <v>109896</v>
      </c>
      <c r="K21" s="203">
        <v>51442</v>
      </c>
      <c r="L21" s="204">
        <v>37685</v>
      </c>
      <c r="M21" s="205">
        <v>89127</v>
      </c>
      <c r="N21" s="203">
        <v>1996</v>
      </c>
      <c r="O21" s="204">
        <v>3450</v>
      </c>
      <c r="P21" s="205">
        <v>5446</v>
      </c>
      <c r="Q21" s="203">
        <v>39446</v>
      </c>
      <c r="R21" s="204">
        <v>37158</v>
      </c>
      <c r="S21" s="205">
        <v>76604</v>
      </c>
      <c r="T21" s="203">
        <v>216985</v>
      </c>
      <c r="U21" s="204">
        <v>210937</v>
      </c>
      <c r="V21" s="204">
        <v>427922</v>
      </c>
    </row>
    <row r="22" spans="1:22" ht="12.75">
      <c r="A22" s="207" t="s">
        <v>95</v>
      </c>
      <c r="B22" s="203">
        <v>927</v>
      </c>
      <c r="C22" s="204">
        <v>768</v>
      </c>
      <c r="D22" s="205">
        <v>1695</v>
      </c>
      <c r="E22" s="203">
        <v>74871</v>
      </c>
      <c r="F22" s="204">
        <v>71386</v>
      </c>
      <c r="G22" s="205">
        <v>146257</v>
      </c>
      <c r="H22" s="203">
        <v>50321</v>
      </c>
      <c r="I22" s="204">
        <v>62630</v>
      </c>
      <c r="J22" s="205">
        <v>112951</v>
      </c>
      <c r="K22" s="203">
        <v>51922</v>
      </c>
      <c r="L22" s="204">
        <v>38530</v>
      </c>
      <c r="M22" s="205">
        <v>90452</v>
      </c>
      <c r="N22" s="203">
        <v>2035</v>
      </c>
      <c r="O22" s="204">
        <v>3520</v>
      </c>
      <c r="P22" s="205">
        <v>5555</v>
      </c>
      <c r="Q22" s="203">
        <v>40477</v>
      </c>
      <c r="R22" s="204">
        <v>37661</v>
      </c>
      <c r="S22" s="205">
        <v>78138</v>
      </c>
      <c r="T22" s="203">
        <v>220553</v>
      </c>
      <c r="U22" s="204">
        <v>214495</v>
      </c>
      <c r="V22" s="204">
        <v>435048</v>
      </c>
    </row>
    <row r="23" spans="1:22" ht="12.75">
      <c r="A23" s="207" t="s">
        <v>96</v>
      </c>
      <c r="B23" s="203">
        <v>940</v>
      </c>
      <c r="C23" s="204">
        <v>744</v>
      </c>
      <c r="D23" s="205">
        <v>1684</v>
      </c>
      <c r="E23" s="203">
        <v>73895</v>
      </c>
      <c r="F23" s="204">
        <v>71297</v>
      </c>
      <c r="G23" s="205">
        <v>145192</v>
      </c>
      <c r="H23" s="203">
        <v>52148</v>
      </c>
      <c r="I23" s="204">
        <v>64117</v>
      </c>
      <c r="J23" s="205">
        <v>116265</v>
      </c>
      <c r="K23" s="203">
        <v>52332</v>
      </c>
      <c r="L23" s="204">
        <v>39222</v>
      </c>
      <c r="M23" s="205">
        <v>91554</v>
      </c>
      <c r="N23" s="203">
        <v>2057</v>
      </c>
      <c r="O23" s="204">
        <v>3637</v>
      </c>
      <c r="P23" s="205">
        <v>5694</v>
      </c>
      <c r="Q23" s="203">
        <v>41099</v>
      </c>
      <c r="R23" s="204">
        <v>38062</v>
      </c>
      <c r="S23" s="205">
        <v>79161</v>
      </c>
      <c r="T23" s="203">
        <v>222471</v>
      </c>
      <c r="U23" s="204">
        <v>217079</v>
      </c>
      <c r="V23" s="204">
        <v>439550</v>
      </c>
    </row>
    <row r="24" spans="1:22" ht="12.75">
      <c r="A24" s="207" t="s">
        <v>98</v>
      </c>
      <c r="B24" s="203">
        <v>852</v>
      </c>
      <c r="C24" s="204">
        <v>683</v>
      </c>
      <c r="D24" s="205">
        <v>1535</v>
      </c>
      <c r="E24" s="203">
        <v>72284</v>
      </c>
      <c r="F24" s="204">
        <v>68960</v>
      </c>
      <c r="G24" s="205">
        <v>141244</v>
      </c>
      <c r="H24" s="203">
        <v>53014</v>
      </c>
      <c r="I24" s="204">
        <v>65212</v>
      </c>
      <c r="J24" s="205">
        <v>118226</v>
      </c>
      <c r="K24" s="203">
        <v>52959</v>
      </c>
      <c r="L24" s="204">
        <v>39926</v>
      </c>
      <c r="M24" s="205">
        <v>92885</v>
      </c>
      <c r="N24" s="203">
        <v>2078</v>
      </c>
      <c r="O24" s="204">
        <v>3675</v>
      </c>
      <c r="P24" s="205">
        <v>5753</v>
      </c>
      <c r="Q24" s="203">
        <v>41144</v>
      </c>
      <c r="R24" s="204">
        <v>38551</v>
      </c>
      <c r="S24" s="205">
        <v>79695</v>
      </c>
      <c r="T24" s="203">
        <v>222331</v>
      </c>
      <c r="U24" s="204">
        <v>217007</v>
      </c>
      <c r="V24" s="204">
        <v>439338</v>
      </c>
    </row>
    <row r="25" spans="1:22" ht="12.75">
      <c r="A25" s="207" t="s">
        <v>99</v>
      </c>
      <c r="B25" s="203">
        <v>920</v>
      </c>
      <c r="C25" s="204">
        <v>753</v>
      </c>
      <c r="D25" s="205">
        <v>1673</v>
      </c>
      <c r="E25" s="203">
        <v>70646</v>
      </c>
      <c r="F25" s="204">
        <v>67296</v>
      </c>
      <c r="G25" s="205">
        <v>137942</v>
      </c>
      <c r="H25" s="203">
        <v>53177</v>
      </c>
      <c r="I25" s="204">
        <v>65409</v>
      </c>
      <c r="J25" s="205">
        <v>118586</v>
      </c>
      <c r="K25" s="203">
        <v>53184</v>
      </c>
      <c r="L25" s="204">
        <v>40757</v>
      </c>
      <c r="M25" s="205">
        <v>93941</v>
      </c>
      <c r="N25" s="203">
        <v>2191</v>
      </c>
      <c r="O25" s="204">
        <v>3832</v>
      </c>
      <c r="P25" s="205">
        <v>6023</v>
      </c>
      <c r="Q25" s="203">
        <v>41423</v>
      </c>
      <c r="R25" s="204">
        <v>38727</v>
      </c>
      <c r="S25" s="205">
        <v>80150</v>
      </c>
      <c r="T25" s="203">
        <v>221541</v>
      </c>
      <c r="U25" s="204">
        <v>216774</v>
      </c>
      <c r="V25" s="204">
        <v>438315</v>
      </c>
    </row>
    <row r="26" spans="1:22" ht="12.75">
      <c r="A26" s="207" t="s">
        <v>100</v>
      </c>
      <c r="B26" s="203">
        <v>1014</v>
      </c>
      <c r="C26" s="204">
        <v>825</v>
      </c>
      <c r="D26" s="205">
        <v>1839</v>
      </c>
      <c r="E26" s="203">
        <v>69665</v>
      </c>
      <c r="F26" s="204">
        <v>67266</v>
      </c>
      <c r="G26" s="205">
        <v>136931</v>
      </c>
      <c r="H26" s="203">
        <v>52804</v>
      </c>
      <c r="I26" s="204">
        <v>64408</v>
      </c>
      <c r="J26" s="205">
        <v>117212</v>
      </c>
      <c r="K26" s="203">
        <v>52681</v>
      </c>
      <c r="L26" s="204">
        <v>40462</v>
      </c>
      <c r="M26" s="205">
        <v>93143</v>
      </c>
      <c r="N26" s="203">
        <v>2195</v>
      </c>
      <c r="O26" s="204">
        <v>3996</v>
      </c>
      <c r="P26" s="205">
        <v>6191</v>
      </c>
      <c r="Q26" s="203">
        <v>41613</v>
      </c>
      <c r="R26" s="204">
        <v>39217</v>
      </c>
      <c r="S26" s="205">
        <v>80830</v>
      </c>
      <c r="T26" s="203">
        <v>219972</v>
      </c>
      <c r="U26" s="204">
        <v>216174</v>
      </c>
      <c r="V26" s="204">
        <v>436146</v>
      </c>
    </row>
    <row r="27" spans="1:22" ht="12.75">
      <c r="A27" s="207" t="s">
        <v>104</v>
      </c>
      <c r="B27" s="203">
        <v>1359</v>
      </c>
      <c r="C27" s="204">
        <v>1072</v>
      </c>
      <c r="D27" s="205">
        <v>2431</v>
      </c>
      <c r="E27" s="203">
        <v>69265</v>
      </c>
      <c r="F27" s="204">
        <v>67532</v>
      </c>
      <c r="G27" s="205">
        <v>136797</v>
      </c>
      <c r="H27" s="203">
        <v>52255</v>
      </c>
      <c r="I27" s="204">
        <v>63582</v>
      </c>
      <c r="J27" s="205">
        <v>115837</v>
      </c>
      <c r="K27" s="203">
        <v>52364</v>
      </c>
      <c r="L27" s="204">
        <v>40062</v>
      </c>
      <c r="M27" s="205">
        <v>92426</v>
      </c>
      <c r="N27" s="203">
        <v>2164</v>
      </c>
      <c r="O27" s="204">
        <v>4006</v>
      </c>
      <c r="P27" s="205">
        <v>6170</v>
      </c>
      <c r="Q27" s="203">
        <v>41073</v>
      </c>
      <c r="R27" s="204">
        <v>35011</v>
      </c>
      <c r="S27" s="205">
        <v>76084</v>
      </c>
      <c r="T27" s="203">
        <v>218480</v>
      </c>
      <c r="U27" s="204">
        <v>211265</v>
      </c>
      <c r="V27" s="204">
        <v>429745</v>
      </c>
    </row>
    <row r="28" spans="1:22" ht="12.75">
      <c r="A28" s="207" t="s">
        <v>116</v>
      </c>
      <c r="B28" s="203">
        <v>1586</v>
      </c>
      <c r="C28" s="204">
        <v>1154</v>
      </c>
      <c r="D28" s="205">
        <v>2740</v>
      </c>
      <c r="E28" s="203">
        <v>68584</v>
      </c>
      <c r="F28" s="204">
        <v>66621</v>
      </c>
      <c r="G28" s="205">
        <v>135205</v>
      </c>
      <c r="H28" s="203">
        <v>51955</v>
      </c>
      <c r="I28" s="204">
        <v>62843</v>
      </c>
      <c r="J28" s="205">
        <v>114798</v>
      </c>
      <c r="K28" s="203">
        <v>51051</v>
      </c>
      <c r="L28" s="204">
        <v>39353</v>
      </c>
      <c r="M28" s="205">
        <v>90404</v>
      </c>
      <c r="N28" s="203">
        <v>2167</v>
      </c>
      <c r="O28" s="204">
        <v>4076</v>
      </c>
      <c r="P28" s="205">
        <v>6243</v>
      </c>
      <c r="Q28" s="203">
        <v>40787</v>
      </c>
      <c r="R28" s="204">
        <v>34643</v>
      </c>
      <c r="S28" s="205">
        <v>75430</v>
      </c>
      <c r="T28" s="203">
        <v>216130</v>
      </c>
      <c r="U28" s="204">
        <v>208690</v>
      </c>
      <c r="V28" s="204">
        <v>424820</v>
      </c>
    </row>
    <row r="29" spans="1:22" ht="12.75">
      <c r="A29" s="207" t="s">
        <v>372</v>
      </c>
      <c r="B29" s="203">
        <v>1882</v>
      </c>
      <c r="C29" s="204">
        <v>1271</v>
      </c>
      <c r="D29" s="205">
        <v>3153</v>
      </c>
      <c r="E29" s="203">
        <v>67652</v>
      </c>
      <c r="F29" s="204">
        <v>65682</v>
      </c>
      <c r="G29" s="205">
        <v>133334</v>
      </c>
      <c r="H29" s="203">
        <v>51868</v>
      </c>
      <c r="I29" s="204">
        <v>62656</v>
      </c>
      <c r="J29" s="205">
        <v>114524</v>
      </c>
      <c r="K29" s="203">
        <v>49959</v>
      </c>
      <c r="L29" s="204">
        <v>38686</v>
      </c>
      <c r="M29" s="205">
        <v>88645</v>
      </c>
      <c r="N29" s="203">
        <v>2164</v>
      </c>
      <c r="O29" s="204">
        <v>4153</v>
      </c>
      <c r="P29" s="205">
        <v>6317</v>
      </c>
      <c r="Q29" s="203">
        <v>40183</v>
      </c>
      <c r="R29" s="204">
        <v>34529</v>
      </c>
      <c r="S29" s="205">
        <v>74712</v>
      </c>
      <c r="T29" s="203">
        <f aca="true" t="shared" si="0" ref="T29:V30">SUM(Q29,N29,K29,H29,E29,B29)</f>
        <v>213708</v>
      </c>
      <c r="U29" s="204">
        <f t="shared" si="0"/>
        <v>206977</v>
      </c>
      <c r="V29" s="204">
        <f t="shared" si="0"/>
        <v>420685</v>
      </c>
    </row>
    <row r="30" spans="1:23" ht="12.75">
      <c r="A30" s="207" t="s">
        <v>119</v>
      </c>
      <c r="B30" s="203">
        <v>1622</v>
      </c>
      <c r="C30" s="204">
        <v>1082</v>
      </c>
      <c r="D30" s="205">
        <v>2704</v>
      </c>
      <c r="E30" s="203">
        <v>67175</v>
      </c>
      <c r="F30" s="204">
        <v>65494</v>
      </c>
      <c r="G30" s="205">
        <v>132669</v>
      </c>
      <c r="H30" s="203">
        <v>51682</v>
      </c>
      <c r="I30" s="204">
        <v>62899</v>
      </c>
      <c r="J30" s="205">
        <v>114581</v>
      </c>
      <c r="K30" s="203">
        <v>50181</v>
      </c>
      <c r="L30" s="204">
        <v>38410</v>
      </c>
      <c r="M30" s="205">
        <v>88591</v>
      </c>
      <c r="N30" s="203">
        <v>2236</v>
      </c>
      <c r="O30" s="204">
        <v>4082</v>
      </c>
      <c r="P30" s="205">
        <v>6318</v>
      </c>
      <c r="Q30" s="203">
        <v>39803</v>
      </c>
      <c r="R30" s="204">
        <v>34151</v>
      </c>
      <c r="S30" s="205">
        <v>73954</v>
      </c>
      <c r="T30" s="203">
        <f t="shared" si="0"/>
        <v>212699</v>
      </c>
      <c r="U30" s="204">
        <f t="shared" si="0"/>
        <v>206118</v>
      </c>
      <c r="V30" s="204">
        <f t="shared" si="0"/>
        <v>418817</v>
      </c>
      <c r="W30" s="206"/>
    </row>
    <row r="31" spans="1:23" ht="12.75">
      <c r="A31" s="207" t="s">
        <v>374</v>
      </c>
      <c r="B31" s="203">
        <v>1218</v>
      </c>
      <c r="C31" s="204">
        <v>1115</v>
      </c>
      <c r="D31" s="205">
        <v>2333</v>
      </c>
      <c r="E31" s="203">
        <v>67088</v>
      </c>
      <c r="F31" s="204">
        <v>65241</v>
      </c>
      <c r="G31" s="205">
        <v>132329</v>
      </c>
      <c r="H31" s="203">
        <v>51019</v>
      </c>
      <c r="I31" s="204">
        <v>62860</v>
      </c>
      <c r="J31" s="205">
        <v>113879</v>
      </c>
      <c r="K31" s="203">
        <v>50479</v>
      </c>
      <c r="L31" s="204">
        <v>38496</v>
      </c>
      <c r="M31" s="205">
        <v>88975</v>
      </c>
      <c r="N31" s="203">
        <v>2209</v>
      </c>
      <c r="O31" s="204">
        <v>4047</v>
      </c>
      <c r="P31" s="205">
        <v>6256</v>
      </c>
      <c r="Q31" s="203">
        <v>39813</v>
      </c>
      <c r="R31" s="204">
        <v>33884</v>
      </c>
      <c r="S31" s="205">
        <v>73697</v>
      </c>
      <c r="T31" s="203">
        <f aca="true" t="shared" si="1" ref="T31:T38">SUM(Q31,N31,K31,H31,E31,B31)</f>
        <v>211826</v>
      </c>
      <c r="U31" s="204">
        <f aca="true" t="shared" si="2" ref="U31:U38">SUM(R31,O31,L31,I31,F31,C31)</f>
        <v>205643</v>
      </c>
      <c r="V31" s="204">
        <f aca="true" t="shared" si="3" ref="V31:V38">SUM(S31,P31,M31,J31,G31,D31)</f>
        <v>417469</v>
      </c>
      <c r="W31" s="206"/>
    </row>
    <row r="32" spans="1:23" ht="12.75">
      <c r="A32" s="207" t="s">
        <v>379</v>
      </c>
      <c r="B32" s="203">
        <v>1375</v>
      </c>
      <c r="C32" s="204">
        <v>1133</v>
      </c>
      <c r="D32" s="205">
        <v>2508</v>
      </c>
      <c r="E32" s="203">
        <v>66624</v>
      </c>
      <c r="F32" s="204">
        <v>64579</v>
      </c>
      <c r="G32" s="205">
        <v>131203</v>
      </c>
      <c r="H32" s="203">
        <v>50450</v>
      </c>
      <c r="I32" s="204">
        <v>63322</v>
      </c>
      <c r="J32" s="205">
        <v>113772</v>
      </c>
      <c r="K32" s="203">
        <v>50809</v>
      </c>
      <c r="L32" s="204">
        <v>38310</v>
      </c>
      <c r="M32" s="205">
        <v>89119</v>
      </c>
      <c r="N32" s="203">
        <v>2189</v>
      </c>
      <c r="O32" s="204">
        <v>3956</v>
      </c>
      <c r="P32" s="205">
        <v>6145</v>
      </c>
      <c r="Q32" s="203">
        <v>40247</v>
      </c>
      <c r="R32" s="204">
        <v>33853</v>
      </c>
      <c r="S32" s="205">
        <v>74100</v>
      </c>
      <c r="T32" s="203">
        <f t="shared" si="1"/>
        <v>211694</v>
      </c>
      <c r="U32" s="204">
        <f t="shared" si="2"/>
        <v>205153</v>
      </c>
      <c r="V32" s="204">
        <f t="shared" si="3"/>
        <v>416847</v>
      </c>
      <c r="W32" s="206"/>
    </row>
    <row r="33" spans="1:23" ht="12.75">
      <c r="A33" s="207" t="s">
        <v>383</v>
      </c>
      <c r="B33" s="203">
        <v>2691</v>
      </c>
      <c r="C33" s="204">
        <v>1422</v>
      </c>
      <c r="D33" s="205">
        <v>4113</v>
      </c>
      <c r="E33" s="203">
        <v>66937</v>
      </c>
      <c r="F33" s="204">
        <v>64728</v>
      </c>
      <c r="G33" s="205">
        <v>131665</v>
      </c>
      <c r="H33" s="203">
        <v>50346</v>
      </c>
      <c r="I33" s="204">
        <v>64069</v>
      </c>
      <c r="J33" s="205">
        <v>114415</v>
      </c>
      <c r="K33" s="203">
        <v>50676</v>
      </c>
      <c r="L33" s="204">
        <v>37633</v>
      </c>
      <c r="M33" s="205">
        <v>88309</v>
      </c>
      <c r="N33" s="203">
        <v>2119</v>
      </c>
      <c r="O33" s="204">
        <v>3887</v>
      </c>
      <c r="P33" s="205">
        <v>6006</v>
      </c>
      <c r="Q33" s="203">
        <v>40442</v>
      </c>
      <c r="R33" s="204">
        <v>33278</v>
      </c>
      <c r="S33" s="205">
        <v>73720</v>
      </c>
      <c r="T33" s="203">
        <f t="shared" si="1"/>
        <v>213211</v>
      </c>
      <c r="U33" s="204">
        <f t="shared" si="2"/>
        <v>205017</v>
      </c>
      <c r="V33" s="204">
        <f t="shared" si="3"/>
        <v>418228</v>
      </c>
      <c r="W33" s="206"/>
    </row>
    <row r="34" spans="1:23" ht="12.75">
      <c r="A34" s="207" t="s">
        <v>385</v>
      </c>
      <c r="B34" s="203">
        <v>2548</v>
      </c>
      <c r="C34" s="204">
        <v>1548</v>
      </c>
      <c r="D34" s="205">
        <v>4096</v>
      </c>
      <c r="E34" s="203">
        <v>68478</v>
      </c>
      <c r="F34" s="204">
        <v>66466</v>
      </c>
      <c r="G34" s="205">
        <v>134944</v>
      </c>
      <c r="H34" s="203">
        <v>50253</v>
      </c>
      <c r="I34" s="204">
        <v>64593</v>
      </c>
      <c r="J34" s="205">
        <v>114846</v>
      </c>
      <c r="K34" s="203">
        <v>50038</v>
      </c>
      <c r="L34" s="204">
        <v>36807</v>
      </c>
      <c r="M34" s="205">
        <v>86845</v>
      </c>
      <c r="N34" s="203">
        <v>2153</v>
      </c>
      <c r="O34" s="204">
        <v>3971</v>
      </c>
      <c r="P34" s="205">
        <v>6124</v>
      </c>
      <c r="Q34" s="203">
        <v>40115</v>
      </c>
      <c r="R34" s="204">
        <v>32237</v>
      </c>
      <c r="S34" s="205">
        <v>72352</v>
      </c>
      <c r="T34" s="203">
        <f t="shared" si="1"/>
        <v>213585</v>
      </c>
      <c r="U34" s="204">
        <f t="shared" si="2"/>
        <v>205622</v>
      </c>
      <c r="V34" s="204">
        <f t="shared" si="3"/>
        <v>419207</v>
      </c>
      <c r="W34" s="206"/>
    </row>
    <row r="35" spans="1:23" ht="12.75">
      <c r="A35" s="207" t="s">
        <v>422</v>
      </c>
      <c r="B35" s="203">
        <v>2175</v>
      </c>
      <c r="C35" s="204">
        <v>1584</v>
      </c>
      <c r="D35" s="205">
        <v>3759</v>
      </c>
      <c r="E35" s="203">
        <v>71136</v>
      </c>
      <c r="F35" s="204">
        <v>68684</v>
      </c>
      <c r="G35" s="205">
        <v>139820</v>
      </c>
      <c r="H35" s="203">
        <v>50688</v>
      </c>
      <c r="I35" s="204">
        <v>65285</v>
      </c>
      <c r="J35" s="205">
        <v>115973</v>
      </c>
      <c r="K35" s="203">
        <v>49309</v>
      </c>
      <c r="L35" s="204">
        <v>36023</v>
      </c>
      <c r="M35" s="205">
        <v>85332</v>
      </c>
      <c r="N35" s="203">
        <v>2180</v>
      </c>
      <c r="O35" s="204">
        <v>4074</v>
      </c>
      <c r="P35" s="205">
        <v>6254</v>
      </c>
      <c r="Q35" s="203">
        <v>39412</v>
      </c>
      <c r="R35" s="204">
        <v>31425</v>
      </c>
      <c r="S35" s="205">
        <v>70837</v>
      </c>
      <c r="T35" s="203">
        <f t="shared" si="1"/>
        <v>214900</v>
      </c>
      <c r="U35" s="204">
        <f t="shared" si="2"/>
        <v>207075</v>
      </c>
      <c r="V35" s="204">
        <f t="shared" si="3"/>
        <v>421975</v>
      </c>
      <c r="W35" s="206"/>
    </row>
    <row r="36" spans="1:23" ht="12.75">
      <c r="A36" s="207" t="s">
        <v>438</v>
      </c>
      <c r="B36" s="203">
        <v>2426</v>
      </c>
      <c r="C36" s="204">
        <v>1867</v>
      </c>
      <c r="D36" s="205">
        <v>4293</v>
      </c>
      <c r="E36" s="203">
        <v>73202</v>
      </c>
      <c r="F36" s="204">
        <v>70715</v>
      </c>
      <c r="G36" s="205">
        <v>143917</v>
      </c>
      <c r="H36" s="203">
        <v>51403</v>
      </c>
      <c r="I36" s="204">
        <v>66242</v>
      </c>
      <c r="J36" s="205">
        <v>117645</v>
      </c>
      <c r="K36" s="203">
        <v>49429</v>
      </c>
      <c r="L36" s="204">
        <v>36355</v>
      </c>
      <c r="M36" s="205">
        <v>85784</v>
      </c>
      <c r="N36" s="203">
        <v>2210</v>
      </c>
      <c r="O36" s="204">
        <v>4132</v>
      </c>
      <c r="P36" s="205">
        <v>6342</v>
      </c>
      <c r="Q36" s="203">
        <v>38812</v>
      </c>
      <c r="R36" s="204">
        <v>30663</v>
      </c>
      <c r="S36" s="205">
        <v>69475</v>
      </c>
      <c r="T36" s="203">
        <f t="shared" si="1"/>
        <v>217482</v>
      </c>
      <c r="U36" s="204">
        <f t="shared" si="2"/>
        <v>209974</v>
      </c>
      <c r="V36" s="204">
        <f t="shared" si="3"/>
        <v>427456</v>
      </c>
      <c r="W36" s="206"/>
    </row>
    <row r="37" spans="1:23" ht="12.75">
      <c r="A37" s="207" t="s">
        <v>457</v>
      </c>
      <c r="B37" s="203">
        <v>2923</v>
      </c>
      <c r="C37" s="204">
        <v>2133</v>
      </c>
      <c r="D37" s="205">
        <v>5056</v>
      </c>
      <c r="E37" s="203">
        <v>74421</v>
      </c>
      <c r="F37" s="204">
        <v>72599</v>
      </c>
      <c r="G37" s="205">
        <v>147020</v>
      </c>
      <c r="H37" s="203">
        <v>52283</v>
      </c>
      <c r="I37" s="204">
        <v>66947</v>
      </c>
      <c r="J37" s="205">
        <v>119230</v>
      </c>
      <c r="K37" s="203">
        <v>49859</v>
      </c>
      <c r="L37" s="204">
        <v>37162</v>
      </c>
      <c r="M37" s="205">
        <v>87021</v>
      </c>
      <c r="N37" s="203">
        <v>2162</v>
      </c>
      <c r="O37" s="204">
        <v>4388</v>
      </c>
      <c r="P37" s="205">
        <v>6550</v>
      </c>
      <c r="Q37" s="203">
        <v>39050</v>
      </c>
      <c r="R37" s="204">
        <v>30508</v>
      </c>
      <c r="S37" s="205">
        <v>69558</v>
      </c>
      <c r="T37" s="203">
        <f t="shared" si="1"/>
        <v>220698</v>
      </c>
      <c r="U37" s="204">
        <f t="shared" si="2"/>
        <v>213737</v>
      </c>
      <c r="V37" s="204">
        <f t="shared" si="3"/>
        <v>434435</v>
      </c>
      <c r="W37" s="206"/>
    </row>
    <row r="38" spans="1:23" ht="12.75">
      <c r="A38" s="207" t="s">
        <v>504</v>
      </c>
      <c r="B38" s="203">
        <v>2968</v>
      </c>
      <c r="C38" s="204">
        <v>1875</v>
      </c>
      <c r="D38" s="205">
        <v>4843</v>
      </c>
      <c r="E38" s="203">
        <v>75391</v>
      </c>
      <c r="F38" s="204">
        <v>74055</v>
      </c>
      <c r="G38" s="205">
        <v>149446</v>
      </c>
      <c r="H38" s="203">
        <v>54672</v>
      </c>
      <c r="I38" s="204">
        <v>70044</v>
      </c>
      <c r="J38" s="205">
        <v>124716</v>
      </c>
      <c r="K38" s="203">
        <v>50942</v>
      </c>
      <c r="L38" s="204">
        <v>37443</v>
      </c>
      <c r="M38" s="205">
        <v>88385</v>
      </c>
      <c r="N38" s="203">
        <v>2142</v>
      </c>
      <c r="O38" s="204">
        <v>4780</v>
      </c>
      <c r="P38" s="205">
        <v>6922</v>
      </c>
      <c r="Q38" s="203">
        <v>39874</v>
      </c>
      <c r="R38" s="204">
        <v>30967</v>
      </c>
      <c r="S38" s="205">
        <v>70841</v>
      </c>
      <c r="T38" s="203">
        <f t="shared" si="1"/>
        <v>225989</v>
      </c>
      <c r="U38" s="204">
        <f t="shared" si="2"/>
        <v>219164</v>
      </c>
      <c r="V38" s="204">
        <f t="shared" si="3"/>
        <v>445153</v>
      </c>
      <c r="W38" s="206"/>
    </row>
    <row r="39" ht="12.75">
      <c r="A39" s="114"/>
    </row>
    <row r="40" ht="12.75">
      <c r="A40" s="114" t="s">
        <v>117</v>
      </c>
    </row>
    <row r="103" spans="3:5" ht="12.75">
      <c r="C103" s="195">
        <v>0</v>
      </c>
      <c r="D103" s="195">
        <v>0</v>
      </c>
      <c r="E103" s="195">
        <v>0</v>
      </c>
    </row>
  </sheetData>
  <sheetProtection/>
  <mergeCells count="11">
    <mergeCell ref="A2:V2"/>
    <mergeCell ref="A4:V4"/>
    <mergeCell ref="B6:D6"/>
    <mergeCell ref="E6:G6"/>
    <mergeCell ref="H6:J6"/>
    <mergeCell ref="K6:M6"/>
    <mergeCell ref="N6:P6"/>
    <mergeCell ref="Q6:S6"/>
    <mergeCell ref="T6:V6"/>
    <mergeCell ref="B7:D7"/>
    <mergeCell ref="Q7:S7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1200" verticalDpi="1200" orientation="landscape" paperSize="9" scale="82" r:id="rId1"/>
  <headerFooter alignWithMargins="0">
    <oddFooter>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3"/>
  <sheetViews>
    <sheetView zoomScalePageLayoutView="0" workbookViewId="0" topLeftCell="A1">
      <selection activeCell="A127" sqref="A127"/>
    </sheetView>
  </sheetViews>
  <sheetFormatPr defaultColWidth="9.140625" defaultRowHeight="13.5" customHeight="1"/>
  <cols>
    <col min="1" max="1" width="24.140625" style="88" customWidth="1"/>
    <col min="2" max="2" width="9.140625" style="87" customWidth="1"/>
    <col min="3" max="4" width="7.421875" style="87" customWidth="1"/>
    <col min="5" max="5" width="7.421875" style="88" customWidth="1"/>
    <col min="6" max="7" width="7.421875" style="87" customWidth="1"/>
    <col min="8" max="8" width="7.421875" style="88" customWidth="1"/>
    <col min="9" max="10" width="7.421875" style="87" customWidth="1"/>
    <col min="11" max="11" width="7.421875" style="88" customWidth="1"/>
    <col min="12" max="13" width="7.421875" style="87" customWidth="1"/>
    <col min="14" max="14" width="7.421875" style="88" customWidth="1"/>
    <col min="15" max="16" width="7.421875" style="87" customWidth="1"/>
    <col min="17" max="17" width="7.421875" style="88" customWidth="1"/>
    <col min="18" max="19" width="7.421875" style="87" customWidth="1"/>
    <col min="20" max="20" width="7.421875" style="88" customWidth="1"/>
    <col min="21" max="22" width="7.421875" style="87" customWidth="1"/>
    <col min="23" max="23" width="7.421875" style="88" customWidth="1"/>
    <col min="24" max="25" width="7.421875" style="87" customWidth="1"/>
    <col min="26" max="26" width="7.421875" style="88" customWidth="1"/>
    <col min="27" max="16384" width="8.8515625" style="87" customWidth="1"/>
  </cols>
  <sheetData>
    <row r="1" ht="13.5" customHeight="1">
      <c r="A1" s="3" t="s">
        <v>471</v>
      </c>
    </row>
    <row r="2" spans="1:26" ht="13.5" customHeight="1">
      <c r="A2" s="294" t="s">
        <v>8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Z2" s="87"/>
    </row>
    <row r="3" ht="13.5" customHeight="1">
      <c r="A3" s="86"/>
    </row>
    <row r="4" spans="1:26" ht="13.5" customHeight="1">
      <c r="A4" s="294" t="s">
        <v>456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Z4" s="87"/>
    </row>
    <row r="5" spans="1:2" ht="13.5" customHeight="1" thickBot="1">
      <c r="A5" s="208"/>
      <c r="B5" s="208"/>
    </row>
    <row r="6" spans="1:26" ht="13.5" customHeight="1">
      <c r="A6" s="144"/>
      <c r="B6" s="328" t="s">
        <v>118</v>
      </c>
      <c r="C6" s="209" t="s">
        <v>375</v>
      </c>
      <c r="D6" s="177"/>
      <c r="E6" s="177"/>
      <c r="F6" s="209" t="s">
        <v>380</v>
      </c>
      <c r="G6" s="177"/>
      <c r="H6" s="177"/>
      <c r="I6" s="327" t="s">
        <v>382</v>
      </c>
      <c r="J6" s="312"/>
      <c r="K6" s="312"/>
      <c r="L6" s="327" t="s">
        <v>386</v>
      </c>
      <c r="M6" s="312"/>
      <c r="N6" s="312"/>
      <c r="O6" s="327" t="s">
        <v>421</v>
      </c>
      <c r="P6" s="312"/>
      <c r="Q6" s="312"/>
      <c r="R6" s="327" t="s">
        <v>439</v>
      </c>
      <c r="S6" s="312"/>
      <c r="T6" s="312"/>
      <c r="U6" s="327" t="s">
        <v>458</v>
      </c>
      <c r="V6" s="312"/>
      <c r="W6" s="312"/>
      <c r="X6" s="327" t="s">
        <v>505</v>
      </c>
      <c r="Y6" s="312"/>
      <c r="Z6" s="312"/>
    </row>
    <row r="7" spans="1:26" s="149" customFormat="1" ht="13.5" customHeight="1">
      <c r="A7" s="146" t="s">
        <v>57</v>
      </c>
      <c r="B7" s="329"/>
      <c r="C7" s="148" t="s">
        <v>0</v>
      </c>
      <c r="D7" s="93" t="s">
        <v>1</v>
      </c>
      <c r="E7" s="93" t="s">
        <v>28</v>
      </c>
      <c r="F7" s="148" t="s">
        <v>0</v>
      </c>
      <c r="G7" s="93" t="s">
        <v>1</v>
      </c>
      <c r="H7" s="93" t="s">
        <v>28</v>
      </c>
      <c r="I7" s="148" t="s">
        <v>0</v>
      </c>
      <c r="J7" s="93" t="s">
        <v>1</v>
      </c>
      <c r="K7" s="93" t="s">
        <v>28</v>
      </c>
      <c r="L7" s="148" t="s">
        <v>0</v>
      </c>
      <c r="M7" s="93" t="s">
        <v>1</v>
      </c>
      <c r="N7" s="93" t="s">
        <v>28</v>
      </c>
      <c r="O7" s="148" t="s">
        <v>0</v>
      </c>
      <c r="P7" s="93" t="s">
        <v>1</v>
      </c>
      <c r="Q7" s="93" t="s">
        <v>28</v>
      </c>
      <c r="R7" s="148" t="s">
        <v>0</v>
      </c>
      <c r="S7" s="93" t="s">
        <v>1</v>
      </c>
      <c r="T7" s="93" t="s">
        <v>28</v>
      </c>
      <c r="U7" s="148" t="s">
        <v>0</v>
      </c>
      <c r="V7" s="93" t="s">
        <v>1</v>
      </c>
      <c r="W7" s="93" t="s">
        <v>28</v>
      </c>
      <c r="X7" s="148" t="s">
        <v>0</v>
      </c>
      <c r="Y7" s="93" t="s">
        <v>1</v>
      </c>
      <c r="Z7" s="93" t="s">
        <v>28</v>
      </c>
    </row>
    <row r="8" spans="1:24" s="149" customFormat="1" ht="13.5" customHeight="1">
      <c r="A8" s="88" t="s">
        <v>58</v>
      </c>
      <c r="B8" s="150"/>
      <c r="C8" s="178"/>
      <c r="D8" s="94"/>
      <c r="E8" s="94"/>
      <c r="F8" s="178"/>
      <c r="G8" s="94"/>
      <c r="H8" s="94"/>
      <c r="I8" s="151"/>
      <c r="L8" s="151"/>
      <c r="O8" s="151"/>
      <c r="R8" s="151"/>
      <c r="U8" s="151"/>
      <c r="X8" s="151"/>
    </row>
    <row r="9" spans="1:26" s="88" customFormat="1" ht="13.5" customHeight="1">
      <c r="A9" s="88" t="s">
        <v>59</v>
      </c>
      <c r="B9" s="117" t="s">
        <v>416</v>
      </c>
      <c r="C9" s="84">
        <v>49155</v>
      </c>
      <c r="D9" s="78">
        <v>61924</v>
      </c>
      <c r="E9" s="78">
        <v>111079</v>
      </c>
      <c r="F9" s="84">
        <v>48592</v>
      </c>
      <c r="G9" s="78">
        <v>62388</v>
      </c>
      <c r="H9" s="78">
        <v>110980</v>
      </c>
      <c r="I9" s="84">
        <v>48420</v>
      </c>
      <c r="J9" s="152">
        <v>63098</v>
      </c>
      <c r="K9" s="152">
        <v>111518</v>
      </c>
      <c r="L9" s="84">
        <v>48271</v>
      </c>
      <c r="M9" s="152">
        <v>63603</v>
      </c>
      <c r="N9" s="152">
        <v>111874</v>
      </c>
      <c r="O9" s="84">
        <v>48650</v>
      </c>
      <c r="P9" s="152">
        <v>64222</v>
      </c>
      <c r="Q9" s="152">
        <v>112872</v>
      </c>
      <c r="R9" s="84">
        <v>49232</v>
      </c>
      <c r="S9" s="152">
        <v>65026</v>
      </c>
      <c r="T9" s="152">
        <v>114258</v>
      </c>
      <c r="U9" s="84">
        <v>50109</v>
      </c>
      <c r="V9" s="152">
        <v>65700</v>
      </c>
      <c r="W9" s="152">
        <v>115809</v>
      </c>
      <c r="X9" s="84">
        <v>52493</v>
      </c>
      <c r="Y9" s="152">
        <v>68818</v>
      </c>
      <c r="Z9" s="152">
        <v>121311</v>
      </c>
    </row>
    <row r="10" spans="2:26" s="35" customFormat="1" ht="13.5" customHeight="1">
      <c r="B10" s="153" t="s">
        <v>27</v>
      </c>
      <c r="C10" s="89">
        <v>49155</v>
      </c>
      <c r="D10" s="90">
        <v>61924</v>
      </c>
      <c r="E10" s="90">
        <v>111079</v>
      </c>
      <c r="F10" s="89">
        <v>48592</v>
      </c>
      <c r="G10" s="90">
        <v>62388</v>
      </c>
      <c r="H10" s="90">
        <v>110980</v>
      </c>
      <c r="I10" s="89">
        <v>48420</v>
      </c>
      <c r="J10" s="90">
        <v>63098</v>
      </c>
      <c r="K10" s="90">
        <v>111518</v>
      </c>
      <c r="L10" s="89">
        <v>48271</v>
      </c>
      <c r="M10" s="90">
        <v>63603</v>
      </c>
      <c r="N10" s="90">
        <v>111874</v>
      </c>
      <c r="O10" s="89">
        <v>48650</v>
      </c>
      <c r="P10" s="90">
        <v>64222</v>
      </c>
      <c r="Q10" s="90">
        <v>112872</v>
      </c>
      <c r="R10" s="89">
        <v>49232</v>
      </c>
      <c r="S10" s="90">
        <v>65026</v>
      </c>
      <c r="T10" s="90">
        <v>114258</v>
      </c>
      <c r="U10" s="89">
        <v>50109</v>
      </c>
      <c r="V10" s="90">
        <v>65700</v>
      </c>
      <c r="W10" s="90">
        <v>115809</v>
      </c>
      <c r="X10" s="89">
        <v>52493</v>
      </c>
      <c r="Y10" s="90">
        <v>68818</v>
      </c>
      <c r="Z10" s="90">
        <v>121311</v>
      </c>
    </row>
    <row r="11" spans="2:26" s="35" customFormat="1" ht="13.5" customHeight="1">
      <c r="B11" s="153"/>
      <c r="C11" s="154"/>
      <c r="D11" s="126"/>
      <c r="E11" s="126"/>
      <c r="F11" s="154"/>
      <c r="G11" s="126"/>
      <c r="H11" s="126"/>
      <c r="I11" s="154"/>
      <c r="J11" s="126"/>
      <c r="K11" s="126"/>
      <c r="L11" s="154"/>
      <c r="M11" s="126"/>
      <c r="N11" s="126"/>
      <c r="O11" s="154"/>
      <c r="P11" s="126"/>
      <c r="Q11" s="126"/>
      <c r="R11" s="154"/>
      <c r="S11" s="126"/>
      <c r="T11" s="126"/>
      <c r="U11" s="154"/>
      <c r="V11" s="126"/>
      <c r="W11" s="126"/>
      <c r="X11" s="154"/>
      <c r="Y11" s="126"/>
      <c r="Z11" s="126"/>
    </row>
    <row r="12" spans="1:26" ht="13.5" customHeight="1">
      <c r="A12" s="88" t="s">
        <v>46</v>
      </c>
      <c r="B12" s="117" t="s">
        <v>417</v>
      </c>
      <c r="C12" s="84">
        <v>643</v>
      </c>
      <c r="D12" s="78">
        <v>1</v>
      </c>
      <c r="E12" s="78">
        <v>644</v>
      </c>
      <c r="F12" s="84">
        <v>655</v>
      </c>
      <c r="G12" s="78">
        <v>2</v>
      </c>
      <c r="H12" s="78">
        <v>657</v>
      </c>
      <c r="I12" s="84">
        <v>668</v>
      </c>
      <c r="J12" s="78">
        <v>4</v>
      </c>
      <c r="K12" s="78">
        <v>672</v>
      </c>
      <c r="L12" s="84">
        <v>680</v>
      </c>
      <c r="M12" s="78">
        <v>4</v>
      </c>
      <c r="N12" s="78">
        <v>684</v>
      </c>
      <c r="O12" s="84">
        <v>621</v>
      </c>
      <c r="P12" s="78">
        <v>4</v>
      </c>
      <c r="Q12" s="78">
        <v>625</v>
      </c>
      <c r="R12" s="84">
        <v>589</v>
      </c>
      <c r="S12" s="78">
        <v>9</v>
      </c>
      <c r="T12" s="78">
        <v>598</v>
      </c>
      <c r="U12" s="84">
        <v>564</v>
      </c>
      <c r="V12" s="78">
        <v>9</v>
      </c>
      <c r="W12" s="78">
        <v>573</v>
      </c>
      <c r="X12" s="84">
        <v>584</v>
      </c>
      <c r="Y12" s="78">
        <v>11</v>
      </c>
      <c r="Z12" s="78">
        <v>595</v>
      </c>
    </row>
    <row r="13" spans="2:26" ht="13.5" customHeight="1">
      <c r="B13" s="117" t="s">
        <v>419</v>
      </c>
      <c r="C13" s="84">
        <v>2425</v>
      </c>
      <c r="D13" s="78">
        <v>53</v>
      </c>
      <c r="E13" s="78">
        <v>2478</v>
      </c>
      <c r="F13" s="84">
        <v>2617</v>
      </c>
      <c r="G13" s="78">
        <v>44</v>
      </c>
      <c r="H13" s="78">
        <v>2661</v>
      </c>
      <c r="I13" s="84">
        <v>2678</v>
      </c>
      <c r="J13" s="78">
        <v>35</v>
      </c>
      <c r="K13" s="78">
        <v>2713</v>
      </c>
      <c r="L13" s="84">
        <v>2678</v>
      </c>
      <c r="M13" s="78">
        <v>30</v>
      </c>
      <c r="N13" s="78">
        <v>2708</v>
      </c>
      <c r="O13" s="84">
        <v>2577</v>
      </c>
      <c r="P13" s="78">
        <v>44</v>
      </c>
      <c r="Q13" s="78">
        <v>2621</v>
      </c>
      <c r="R13" s="84">
        <v>2482</v>
      </c>
      <c r="S13" s="78">
        <v>38</v>
      </c>
      <c r="T13" s="78">
        <v>2520</v>
      </c>
      <c r="U13" s="84">
        <v>2436</v>
      </c>
      <c r="V13" s="78">
        <v>40</v>
      </c>
      <c r="W13" s="78">
        <v>2476</v>
      </c>
      <c r="X13" s="84">
        <v>2573</v>
      </c>
      <c r="Y13" s="78">
        <v>50</v>
      </c>
      <c r="Z13" s="78">
        <v>2623</v>
      </c>
    </row>
    <row r="14" spans="2:26" s="35" customFormat="1" ht="13.5" customHeight="1">
      <c r="B14" s="153" t="s">
        <v>27</v>
      </c>
      <c r="C14" s="89">
        <f>SUM(C12:C13)</f>
        <v>3068</v>
      </c>
      <c r="D14" s="90">
        <f>SUM(D12:D13)</f>
        <v>54</v>
      </c>
      <c r="E14" s="90">
        <f>SUM(E12:E13)</f>
        <v>3122</v>
      </c>
      <c r="F14" s="89">
        <v>3272</v>
      </c>
      <c r="G14" s="90">
        <v>46</v>
      </c>
      <c r="H14" s="90">
        <v>3318</v>
      </c>
      <c r="I14" s="89">
        <v>3346</v>
      </c>
      <c r="J14" s="90">
        <v>39</v>
      </c>
      <c r="K14" s="90">
        <v>3385</v>
      </c>
      <c r="L14" s="89">
        <v>3358</v>
      </c>
      <c r="M14" s="90">
        <v>34</v>
      </c>
      <c r="N14" s="90">
        <v>3392</v>
      </c>
      <c r="O14" s="89">
        <v>3198</v>
      </c>
      <c r="P14" s="90">
        <v>48</v>
      </c>
      <c r="Q14" s="90">
        <v>3246</v>
      </c>
      <c r="R14" s="89">
        <v>3071</v>
      </c>
      <c r="S14" s="90">
        <v>47</v>
      </c>
      <c r="T14" s="90">
        <v>3118</v>
      </c>
      <c r="U14" s="89">
        <v>3000</v>
      </c>
      <c r="V14" s="90">
        <v>49</v>
      </c>
      <c r="W14" s="90">
        <v>3049</v>
      </c>
      <c r="X14" s="89">
        <v>3157</v>
      </c>
      <c r="Y14" s="90">
        <v>61</v>
      </c>
      <c r="Z14" s="90">
        <v>3218</v>
      </c>
    </row>
    <row r="15" spans="2:26" s="35" customFormat="1" ht="13.5" customHeight="1">
      <c r="B15" s="153"/>
      <c r="C15" s="154"/>
      <c r="D15" s="126"/>
      <c r="E15" s="126"/>
      <c r="F15" s="154"/>
      <c r="G15" s="126"/>
      <c r="H15" s="126"/>
      <c r="I15" s="154"/>
      <c r="J15" s="126"/>
      <c r="K15" s="126"/>
      <c r="L15" s="154"/>
      <c r="M15" s="126"/>
      <c r="N15" s="126"/>
      <c r="O15" s="154"/>
      <c r="P15" s="126"/>
      <c r="Q15" s="126"/>
      <c r="R15" s="154"/>
      <c r="S15" s="126"/>
      <c r="T15" s="126"/>
      <c r="U15" s="154"/>
      <c r="V15" s="126"/>
      <c r="W15" s="126"/>
      <c r="X15" s="154"/>
      <c r="Y15" s="126"/>
      <c r="Z15" s="126"/>
    </row>
    <row r="16" spans="1:26" ht="13.5" customHeight="1">
      <c r="A16" s="88" t="s">
        <v>17</v>
      </c>
      <c r="B16" s="117" t="s">
        <v>418</v>
      </c>
      <c r="C16" s="84">
        <v>21</v>
      </c>
      <c r="D16" s="78">
        <v>45</v>
      </c>
      <c r="E16" s="78">
        <v>66</v>
      </c>
      <c r="F16" s="84">
        <v>14</v>
      </c>
      <c r="G16" s="78">
        <v>39</v>
      </c>
      <c r="H16" s="78">
        <v>53</v>
      </c>
      <c r="I16" s="84">
        <v>15</v>
      </c>
      <c r="J16" s="78">
        <v>43</v>
      </c>
      <c r="K16" s="78">
        <v>58</v>
      </c>
      <c r="L16" s="84">
        <v>17</v>
      </c>
      <c r="M16" s="78">
        <v>46</v>
      </c>
      <c r="N16" s="78">
        <v>63</v>
      </c>
      <c r="O16" s="84">
        <v>18</v>
      </c>
      <c r="P16" s="78">
        <v>52</v>
      </c>
      <c r="Q16" s="78">
        <v>70</v>
      </c>
      <c r="R16" s="84">
        <v>23</v>
      </c>
      <c r="S16" s="78">
        <v>46</v>
      </c>
      <c r="T16" s="78">
        <v>69</v>
      </c>
      <c r="U16" s="84">
        <v>19</v>
      </c>
      <c r="V16" s="78">
        <v>47</v>
      </c>
      <c r="W16" s="78">
        <v>66</v>
      </c>
      <c r="X16" s="84">
        <v>15</v>
      </c>
      <c r="Y16" s="78">
        <v>46</v>
      </c>
      <c r="Z16" s="78">
        <v>61</v>
      </c>
    </row>
    <row r="17" spans="2:26" s="35" customFormat="1" ht="13.5" customHeight="1">
      <c r="B17" s="153" t="s">
        <v>27</v>
      </c>
      <c r="C17" s="89">
        <v>21</v>
      </c>
      <c r="D17" s="90">
        <v>45</v>
      </c>
      <c r="E17" s="90">
        <v>66</v>
      </c>
      <c r="F17" s="89">
        <v>14</v>
      </c>
      <c r="G17" s="90">
        <v>39</v>
      </c>
      <c r="H17" s="90">
        <v>53</v>
      </c>
      <c r="I17" s="89">
        <v>15</v>
      </c>
      <c r="J17" s="90">
        <v>43</v>
      </c>
      <c r="K17" s="90">
        <v>58</v>
      </c>
      <c r="L17" s="89">
        <v>17</v>
      </c>
      <c r="M17" s="90">
        <v>46</v>
      </c>
      <c r="N17" s="90">
        <v>63</v>
      </c>
      <c r="O17" s="89">
        <v>18</v>
      </c>
      <c r="P17" s="90">
        <v>52</v>
      </c>
      <c r="Q17" s="90">
        <v>70</v>
      </c>
      <c r="R17" s="89">
        <v>23</v>
      </c>
      <c r="S17" s="90">
        <v>46</v>
      </c>
      <c r="T17" s="90">
        <v>69</v>
      </c>
      <c r="U17" s="89">
        <v>19</v>
      </c>
      <c r="V17" s="90">
        <v>47</v>
      </c>
      <c r="W17" s="90">
        <v>66</v>
      </c>
      <c r="X17" s="89">
        <v>15</v>
      </c>
      <c r="Y17" s="90">
        <v>46</v>
      </c>
      <c r="Z17" s="90">
        <v>61</v>
      </c>
    </row>
    <row r="18" spans="2:26" s="35" customFormat="1" ht="13.5" customHeight="1">
      <c r="B18" s="153"/>
      <c r="C18" s="154"/>
      <c r="D18" s="126"/>
      <c r="E18" s="126"/>
      <c r="F18" s="154"/>
      <c r="G18" s="126"/>
      <c r="H18" s="126"/>
      <c r="I18" s="154"/>
      <c r="J18" s="126"/>
      <c r="K18" s="126"/>
      <c r="L18" s="154"/>
      <c r="M18" s="126"/>
      <c r="N18" s="126"/>
      <c r="O18" s="154"/>
      <c r="P18" s="126"/>
      <c r="Q18" s="126"/>
      <c r="R18" s="154"/>
      <c r="S18" s="126"/>
      <c r="T18" s="126"/>
      <c r="U18" s="154"/>
      <c r="V18" s="126"/>
      <c r="W18" s="126"/>
      <c r="X18" s="154"/>
      <c r="Y18" s="126"/>
      <c r="Z18" s="126"/>
    </row>
    <row r="19" spans="1:26" ht="13.5" customHeight="1">
      <c r="A19" s="88" t="s">
        <v>47</v>
      </c>
      <c r="B19" s="117" t="s">
        <v>418</v>
      </c>
      <c r="C19" s="84">
        <v>1667</v>
      </c>
      <c r="D19" s="78">
        <v>3051</v>
      </c>
      <c r="E19" s="78">
        <v>4718</v>
      </c>
      <c r="F19" s="84">
        <v>1656</v>
      </c>
      <c r="G19" s="78">
        <v>2942</v>
      </c>
      <c r="H19" s="78">
        <v>4598</v>
      </c>
      <c r="I19" s="84">
        <v>1573</v>
      </c>
      <c r="J19" s="78">
        <v>2893</v>
      </c>
      <c r="K19" s="78">
        <v>4466</v>
      </c>
      <c r="L19" s="84">
        <v>1636</v>
      </c>
      <c r="M19" s="78">
        <v>2917</v>
      </c>
      <c r="N19" s="78">
        <v>4553</v>
      </c>
      <c r="O19" s="84">
        <v>1670</v>
      </c>
      <c r="P19" s="78">
        <v>3010</v>
      </c>
      <c r="Q19" s="78">
        <v>4680</v>
      </c>
      <c r="R19" s="84">
        <v>1654</v>
      </c>
      <c r="S19" s="78">
        <v>3028</v>
      </c>
      <c r="T19" s="78">
        <v>4682</v>
      </c>
      <c r="U19" s="84">
        <v>1622</v>
      </c>
      <c r="V19" s="78">
        <v>3255</v>
      </c>
      <c r="W19" s="78">
        <v>4877</v>
      </c>
      <c r="X19" s="84">
        <v>1596</v>
      </c>
      <c r="Y19" s="78">
        <v>3581</v>
      </c>
      <c r="Z19" s="78">
        <v>5177</v>
      </c>
    </row>
    <row r="20" spans="2:26" s="35" customFormat="1" ht="13.5" customHeight="1">
      <c r="B20" s="153" t="s">
        <v>27</v>
      </c>
      <c r="C20" s="89">
        <v>1667</v>
      </c>
      <c r="D20" s="90">
        <v>3051</v>
      </c>
      <c r="E20" s="90">
        <v>4718</v>
      </c>
      <c r="F20" s="89">
        <v>1656</v>
      </c>
      <c r="G20" s="90">
        <v>2942</v>
      </c>
      <c r="H20" s="90">
        <v>4598</v>
      </c>
      <c r="I20" s="89">
        <v>1573</v>
      </c>
      <c r="J20" s="90">
        <v>2893</v>
      </c>
      <c r="K20" s="90">
        <v>4466</v>
      </c>
      <c r="L20" s="89">
        <v>1636</v>
      </c>
      <c r="M20" s="90">
        <v>2917</v>
      </c>
      <c r="N20" s="90">
        <v>4553</v>
      </c>
      <c r="O20" s="89">
        <v>1670</v>
      </c>
      <c r="P20" s="90">
        <v>3010</v>
      </c>
      <c r="Q20" s="90">
        <v>4680</v>
      </c>
      <c r="R20" s="89">
        <v>1654</v>
      </c>
      <c r="S20" s="90">
        <v>3028</v>
      </c>
      <c r="T20" s="90">
        <v>4682</v>
      </c>
      <c r="U20" s="89">
        <v>1622</v>
      </c>
      <c r="V20" s="90">
        <v>3255</v>
      </c>
      <c r="W20" s="90">
        <v>4877</v>
      </c>
      <c r="X20" s="89">
        <v>1596</v>
      </c>
      <c r="Y20" s="90">
        <v>3581</v>
      </c>
      <c r="Z20" s="90">
        <v>5177</v>
      </c>
    </row>
    <row r="21" spans="2:26" s="35" customFormat="1" ht="13.5" customHeight="1">
      <c r="B21" s="153"/>
      <c r="C21" s="154"/>
      <c r="D21" s="126"/>
      <c r="E21" s="126"/>
      <c r="F21" s="154"/>
      <c r="G21" s="126"/>
      <c r="H21" s="126"/>
      <c r="I21" s="154"/>
      <c r="J21" s="126"/>
      <c r="K21" s="126"/>
      <c r="L21" s="154"/>
      <c r="M21" s="126"/>
      <c r="N21" s="126"/>
      <c r="O21" s="154"/>
      <c r="P21" s="126"/>
      <c r="Q21" s="126"/>
      <c r="R21" s="154"/>
      <c r="S21" s="126"/>
      <c r="T21" s="126"/>
      <c r="U21" s="154"/>
      <c r="V21" s="126"/>
      <c r="W21" s="126"/>
      <c r="X21" s="154"/>
      <c r="Y21" s="126"/>
      <c r="Z21" s="126"/>
    </row>
    <row r="22" spans="1:26" ht="13.5" customHeight="1">
      <c r="A22" s="88" t="s">
        <v>11</v>
      </c>
      <c r="B22" s="117" t="s">
        <v>417</v>
      </c>
      <c r="C22" s="84">
        <v>1106</v>
      </c>
      <c r="D22" s="78">
        <v>35</v>
      </c>
      <c r="E22" s="78">
        <v>1141</v>
      </c>
      <c r="F22" s="84">
        <v>993</v>
      </c>
      <c r="G22" s="78">
        <v>38</v>
      </c>
      <c r="H22" s="78">
        <v>1031</v>
      </c>
      <c r="I22" s="84">
        <v>947</v>
      </c>
      <c r="J22" s="78">
        <v>35</v>
      </c>
      <c r="K22" s="78">
        <v>982</v>
      </c>
      <c r="L22" s="84">
        <v>891</v>
      </c>
      <c r="M22" s="78">
        <v>27</v>
      </c>
      <c r="N22" s="78">
        <v>918</v>
      </c>
      <c r="O22" s="84">
        <v>858</v>
      </c>
      <c r="P22" s="78">
        <v>34</v>
      </c>
      <c r="Q22" s="78">
        <v>892</v>
      </c>
      <c r="R22" s="84">
        <v>827</v>
      </c>
      <c r="S22" s="78">
        <v>44</v>
      </c>
      <c r="T22" s="78">
        <v>871</v>
      </c>
      <c r="U22" s="84">
        <v>894</v>
      </c>
      <c r="V22" s="78">
        <v>55</v>
      </c>
      <c r="W22" s="78">
        <v>949</v>
      </c>
      <c r="X22" s="84">
        <v>934</v>
      </c>
      <c r="Y22" s="78">
        <v>58</v>
      </c>
      <c r="Z22" s="78">
        <v>992</v>
      </c>
    </row>
    <row r="23" spans="2:26" ht="13.5" customHeight="1">
      <c r="B23" s="117" t="s">
        <v>419</v>
      </c>
      <c r="C23" s="84">
        <v>2876</v>
      </c>
      <c r="D23" s="78">
        <v>273</v>
      </c>
      <c r="E23" s="78">
        <v>3149</v>
      </c>
      <c r="F23" s="84">
        <v>2747</v>
      </c>
      <c r="G23" s="78">
        <v>282</v>
      </c>
      <c r="H23" s="78">
        <v>3029</v>
      </c>
      <c r="I23" s="84">
        <v>2626</v>
      </c>
      <c r="J23" s="78">
        <v>292</v>
      </c>
      <c r="K23" s="78">
        <v>2918</v>
      </c>
      <c r="L23" s="84">
        <v>2448</v>
      </c>
      <c r="M23" s="78">
        <v>265</v>
      </c>
      <c r="N23" s="78">
        <v>2713</v>
      </c>
      <c r="O23" s="84">
        <v>2271</v>
      </c>
      <c r="P23" s="78">
        <v>242</v>
      </c>
      <c r="Q23" s="78">
        <v>2513</v>
      </c>
      <c r="R23" s="84">
        <v>2110</v>
      </c>
      <c r="S23" s="78">
        <v>242</v>
      </c>
      <c r="T23" s="78">
        <v>2352</v>
      </c>
      <c r="U23" s="84">
        <v>1991</v>
      </c>
      <c r="V23" s="78">
        <v>219</v>
      </c>
      <c r="W23" s="78">
        <v>2210</v>
      </c>
      <c r="X23" s="84">
        <v>2001</v>
      </c>
      <c r="Y23" s="78">
        <v>242</v>
      </c>
      <c r="Z23" s="78">
        <v>2243</v>
      </c>
    </row>
    <row r="24" spans="2:26" s="35" customFormat="1" ht="13.5" customHeight="1">
      <c r="B24" s="153" t="s">
        <v>27</v>
      </c>
      <c r="C24" s="89">
        <f>SUM(C22:C23)</f>
        <v>3982</v>
      </c>
      <c r="D24" s="90">
        <f>SUM(D22:D23)</f>
        <v>308</v>
      </c>
      <c r="E24" s="90">
        <f>SUM(E22:E23)</f>
        <v>4290</v>
      </c>
      <c r="F24" s="89">
        <v>3740</v>
      </c>
      <c r="G24" s="90">
        <v>320</v>
      </c>
      <c r="H24" s="90">
        <v>4060</v>
      </c>
      <c r="I24" s="89">
        <v>3573</v>
      </c>
      <c r="J24" s="90">
        <v>327</v>
      </c>
      <c r="K24" s="90">
        <v>3900</v>
      </c>
      <c r="L24" s="89">
        <v>3339</v>
      </c>
      <c r="M24" s="90">
        <v>292</v>
      </c>
      <c r="N24" s="90">
        <v>3631</v>
      </c>
      <c r="O24" s="89">
        <v>3129</v>
      </c>
      <c r="P24" s="90">
        <v>276</v>
      </c>
      <c r="Q24" s="90">
        <v>3405</v>
      </c>
      <c r="R24" s="89">
        <v>2937</v>
      </c>
      <c r="S24" s="90">
        <v>286</v>
      </c>
      <c r="T24" s="90">
        <v>3223</v>
      </c>
      <c r="U24" s="89">
        <v>2885</v>
      </c>
      <c r="V24" s="90">
        <v>274</v>
      </c>
      <c r="W24" s="90">
        <v>3159</v>
      </c>
      <c r="X24" s="89">
        <v>2935</v>
      </c>
      <c r="Y24" s="90">
        <v>300</v>
      </c>
      <c r="Z24" s="90">
        <v>3235</v>
      </c>
    </row>
    <row r="25" spans="2:26" s="35" customFormat="1" ht="13.5" customHeight="1">
      <c r="B25" s="153"/>
      <c r="C25" s="154"/>
      <c r="D25" s="126"/>
      <c r="E25" s="126"/>
      <c r="F25" s="154"/>
      <c r="G25" s="126"/>
      <c r="H25" s="126"/>
      <c r="I25" s="154"/>
      <c r="J25" s="126"/>
      <c r="K25" s="126"/>
      <c r="L25" s="154"/>
      <c r="M25" s="126"/>
      <c r="N25" s="126"/>
      <c r="O25" s="154"/>
      <c r="P25" s="126"/>
      <c r="Q25" s="126"/>
      <c r="R25" s="154"/>
      <c r="S25" s="126"/>
      <c r="T25" s="126"/>
      <c r="U25" s="154"/>
      <c r="V25" s="126"/>
      <c r="W25" s="126"/>
      <c r="X25" s="154"/>
      <c r="Y25" s="126"/>
      <c r="Z25" s="126"/>
    </row>
    <row r="26" spans="1:26" ht="13.5" customHeight="1">
      <c r="A26" s="88" t="s">
        <v>14</v>
      </c>
      <c r="B26" s="117" t="s">
        <v>417</v>
      </c>
      <c r="C26" s="84">
        <v>3039</v>
      </c>
      <c r="D26" s="78">
        <v>1727</v>
      </c>
      <c r="E26" s="78">
        <v>4766</v>
      </c>
      <c r="F26" s="84">
        <v>3215</v>
      </c>
      <c r="G26" s="78">
        <v>1778</v>
      </c>
      <c r="H26" s="78">
        <v>4993</v>
      </c>
      <c r="I26" s="84">
        <v>3253</v>
      </c>
      <c r="J26" s="78">
        <v>1776</v>
      </c>
      <c r="K26" s="78">
        <v>5029</v>
      </c>
      <c r="L26" s="84">
        <v>3282</v>
      </c>
      <c r="M26" s="78">
        <v>1747</v>
      </c>
      <c r="N26" s="78">
        <v>5029</v>
      </c>
      <c r="O26" s="84">
        <v>3225</v>
      </c>
      <c r="P26" s="78">
        <v>1770</v>
      </c>
      <c r="Q26" s="78">
        <v>4995</v>
      </c>
      <c r="R26" s="84">
        <v>3189</v>
      </c>
      <c r="S26" s="78">
        <v>1813</v>
      </c>
      <c r="T26" s="78">
        <v>5002</v>
      </c>
      <c r="U26" s="84">
        <v>3239</v>
      </c>
      <c r="V26" s="78">
        <v>1867</v>
      </c>
      <c r="W26" s="78">
        <v>5106</v>
      </c>
      <c r="X26" s="84">
        <v>3281</v>
      </c>
      <c r="Y26" s="78">
        <v>1832</v>
      </c>
      <c r="Z26" s="78">
        <v>5113</v>
      </c>
    </row>
    <row r="27" spans="2:26" s="35" customFormat="1" ht="13.5" customHeight="1">
      <c r="B27" s="153" t="s">
        <v>27</v>
      </c>
      <c r="C27" s="89">
        <v>3039</v>
      </c>
      <c r="D27" s="90">
        <v>1727</v>
      </c>
      <c r="E27" s="90">
        <v>4766</v>
      </c>
      <c r="F27" s="89">
        <v>3215</v>
      </c>
      <c r="G27" s="90">
        <v>1778</v>
      </c>
      <c r="H27" s="90">
        <v>4993</v>
      </c>
      <c r="I27" s="89">
        <v>3253</v>
      </c>
      <c r="J27" s="90">
        <v>1776</v>
      </c>
      <c r="K27" s="90">
        <v>5029</v>
      </c>
      <c r="L27" s="89">
        <v>3282</v>
      </c>
      <c r="M27" s="90">
        <v>1747</v>
      </c>
      <c r="N27" s="90">
        <v>5029</v>
      </c>
      <c r="O27" s="89">
        <v>3225</v>
      </c>
      <c r="P27" s="90">
        <v>1770</v>
      </c>
      <c r="Q27" s="90">
        <v>4995</v>
      </c>
      <c r="R27" s="89">
        <v>3189</v>
      </c>
      <c r="S27" s="90">
        <v>1813</v>
      </c>
      <c r="T27" s="90">
        <v>5002</v>
      </c>
      <c r="U27" s="89">
        <v>3239</v>
      </c>
      <c r="V27" s="90">
        <v>1867</v>
      </c>
      <c r="W27" s="90">
        <v>5106</v>
      </c>
      <c r="X27" s="89">
        <v>3281</v>
      </c>
      <c r="Y27" s="90">
        <v>1832</v>
      </c>
      <c r="Z27" s="90">
        <v>5113</v>
      </c>
    </row>
    <row r="28" spans="2:26" s="35" customFormat="1" ht="13.5" customHeight="1">
      <c r="B28" s="153"/>
      <c r="C28" s="154"/>
      <c r="D28" s="126"/>
      <c r="E28" s="126"/>
      <c r="F28" s="154"/>
      <c r="G28" s="126"/>
      <c r="H28" s="126"/>
      <c r="I28" s="154"/>
      <c r="J28" s="126"/>
      <c r="K28" s="126"/>
      <c r="L28" s="154"/>
      <c r="M28" s="126"/>
      <c r="N28" s="126"/>
      <c r="O28" s="154"/>
      <c r="P28" s="126"/>
      <c r="Q28" s="126"/>
      <c r="R28" s="154"/>
      <c r="S28" s="126"/>
      <c r="T28" s="126"/>
      <c r="U28" s="154"/>
      <c r="V28" s="126"/>
      <c r="W28" s="126"/>
      <c r="X28" s="154"/>
      <c r="Y28" s="126"/>
      <c r="Z28" s="126"/>
    </row>
    <row r="29" spans="1:26" s="35" customFormat="1" ht="13.5" customHeight="1">
      <c r="A29" s="88" t="s">
        <v>48</v>
      </c>
      <c r="B29" s="117" t="s">
        <v>419</v>
      </c>
      <c r="C29" s="84">
        <v>796</v>
      </c>
      <c r="D29" s="78">
        <v>1164</v>
      </c>
      <c r="E29" s="78">
        <v>1960</v>
      </c>
      <c r="F29" s="84">
        <v>842</v>
      </c>
      <c r="G29" s="78">
        <v>1146</v>
      </c>
      <c r="H29" s="78">
        <v>1988</v>
      </c>
      <c r="I29" s="84">
        <v>814</v>
      </c>
      <c r="J29" s="78">
        <v>1085</v>
      </c>
      <c r="K29" s="78">
        <v>1899</v>
      </c>
      <c r="L29" s="84">
        <v>864</v>
      </c>
      <c r="M29" s="78">
        <v>1056</v>
      </c>
      <c r="N29" s="78">
        <v>1920</v>
      </c>
      <c r="O29" s="84">
        <v>865</v>
      </c>
      <c r="P29" s="78">
        <v>1072</v>
      </c>
      <c r="Q29" s="78">
        <v>1937</v>
      </c>
      <c r="R29" s="84">
        <v>887</v>
      </c>
      <c r="S29" s="78">
        <v>1117</v>
      </c>
      <c r="T29" s="78">
        <v>2004</v>
      </c>
      <c r="U29" s="84">
        <v>852</v>
      </c>
      <c r="V29" s="78">
        <v>1157</v>
      </c>
      <c r="W29" s="78">
        <v>2009</v>
      </c>
      <c r="X29" s="84">
        <v>860</v>
      </c>
      <c r="Y29" s="78">
        <v>1202</v>
      </c>
      <c r="Z29" s="78">
        <v>2062</v>
      </c>
    </row>
    <row r="30" spans="2:26" s="35" customFormat="1" ht="13.5" customHeight="1">
      <c r="B30" s="153" t="s">
        <v>27</v>
      </c>
      <c r="C30" s="89">
        <v>796</v>
      </c>
      <c r="D30" s="90">
        <v>1164</v>
      </c>
      <c r="E30" s="90">
        <v>1960</v>
      </c>
      <c r="F30" s="89">
        <v>842</v>
      </c>
      <c r="G30" s="90">
        <v>1146</v>
      </c>
      <c r="H30" s="90">
        <v>1988</v>
      </c>
      <c r="I30" s="89">
        <v>814</v>
      </c>
      <c r="J30" s="90">
        <v>1085</v>
      </c>
      <c r="K30" s="90">
        <v>1899</v>
      </c>
      <c r="L30" s="89">
        <v>864</v>
      </c>
      <c r="M30" s="90">
        <v>1056</v>
      </c>
      <c r="N30" s="90">
        <v>1920</v>
      </c>
      <c r="O30" s="89">
        <v>865</v>
      </c>
      <c r="P30" s="90">
        <v>1072</v>
      </c>
      <c r="Q30" s="90">
        <v>1937</v>
      </c>
      <c r="R30" s="89">
        <v>887</v>
      </c>
      <c r="S30" s="90">
        <v>1117</v>
      </c>
      <c r="T30" s="90">
        <v>2004</v>
      </c>
      <c r="U30" s="89">
        <v>852</v>
      </c>
      <c r="V30" s="90">
        <v>1157</v>
      </c>
      <c r="W30" s="90">
        <v>2009</v>
      </c>
      <c r="X30" s="89">
        <v>860</v>
      </c>
      <c r="Y30" s="90">
        <v>1202</v>
      </c>
      <c r="Z30" s="90">
        <v>2062</v>
      </c>
    </row>
    <row r="31" spans="2:26" s="35" customFormat="1" ht="13.5" customHeight="1">
      <c r="B31" s="153"/>
      <c r="C31" s="154"/>
      <c r="D31" s="126"/>
      <c r="E31" s="126"/>
      <c r="F31" s="154"/>
      <c r="G31" s="126"/>
      <c r="H31" s="126"/>
      <c r="I31" s="154"/>
      <c r="J31" s="126"/>
      <c r="K31" s="126"/>
      <c r="L31" s="154"/>
      <c r="M31" s="126"/>
      <c r="N31" s="126"/>
      <c r="O31" s="154"/>
      <c r="P31" s="126"/>
      <c r="Q31" s="126"/>
      <c r="R31" s="154"/>
      <c r="S31" s="126"/>
      <c r="T31" s="126"/>
      <c r="U31" s="154"/>
      <c r="V31" s="126"/>
      <c r="W31" s="126"/>
      <c r="X31" s="154"/>
      <c r="Y31" s="126"/>
      <c r="Z31" s="126"/>
    </row>
    <row r="32" spans="1:26" ht="13.5" customHeight="1">
      <c r="A32" s="88" t="s">
        <v>19</v>
      </c>
      <c r="B32" s="117" t="s">
        <v>417</v>
      </c>
      <c r="C32" s="84">
        <v>111</v>
      </c>
      <c r="D32" s="78">
        <v>225</v>
      </c>
      <c r="E32" s="78">
        <v>336</v>
      </c>
      <c r="F32" s="84">
        <v>107</v>
      </c>
      <c r="G32" s="78">
        <v>186</v>
      </c>
      <c r="H32" s="78">
        <v>293</v>
      </c>
      <c r="I32" s="84">
        <v>112</v>
      </c>
      <c r="J32" s="78">
        <v>193</v>
      </c>
      <c r="K32" s="78">
        <v>305</v>
      </c>
      <c r="L32" s="84">
        <v>96</v>
      </c>
      <c r="M32" s="78">
        <v>188</v>
      </c>
      <c r="N32" s="78">
        <v>284</v>
      </c>
      <c r="O32" s="84">
        <v>90</v>
      </c>
      <c r="P32" s="78">
        <v>185</v>
      </c>
      <c r="Q32" s="78">
        <v>275</v>
      </c>
      <c r="R32" s="84">
        <v>98</v>
      </c>
      <c r="S32" s="78">
        <v>200</v>
      </c>
      <c r="T32" s="78">
        <v>298</v>
      </c>
      <c r="U32" s="84">
        <v>94</v>
      </c>
      <c r="V32" s="78">
        <v>192</v>
      </c>
      <c r="W32" s="78">
        <v>286</v>
      </c>
      <c r="X32" s="84">
        <v>91</v>
      </c>
      <c r="Y32" s="78">
        <v>192</v>
      </c>
      <c r="Z32" s="78">
        <v>283</v>
      </c>
    </row>
    <row r="33" spans="2:26" s="35" customFormat="1" ht="13.5" customHeight="1">
      <c r="B33" s="153" t="s">
        <v>27</v>
      </c>
      <c r="C33" s="89">
        <v>111</v>
      </c>
      <c r="D33" s="90">
        <v>225</v>
      </c>
      <c r="E33" s="90">
        <v>336</v>
      </c>
      <c r="F33" s="89">
        <v>107</v>
      </c>
      <c r="G33" s="90">
        <v>186</v>
      </c>
      <c r="H33" s="90">
        <v>293</v>
      </c>
      <c r="I33" s="89">
        <v>112</v>
      </c>
      <c r="J33" s="90">
        <v>193</v>
      </c>
      <c r="K33" s="90">
        <v>305</v>
      </c>
      <c r="L33" s="89">
        <v>96</v>
      </c>
      <c r="M33" s="90">
        <v>188</v>
      </c>
      <c r="N33" s="90">
        <v>284</v>
      </c>
      <c r="O33" s="89">
        <v>90</v>
      </c>
      <c r="P33" s="90">
        <v>185</v>
      </c>
      <c r="Q33" s="90">
        <v>275</v>
      </c>
      <c r="R33" s="89">
        <v>98</v>
      </c>
      <c r="S33" s="90">
        <v>200</v>
      </c>
      <c r="T33" s="90">
        <v>298</v>
      </c>
      <c r="U33" s="89">
        <v>94</v>
      </c>
      <c r="V33" s="90">
        <v>192</v>
      </c>
      <c r="W33" s="90">
        <v>286</v>
      </c>
      <c r="X33" s="89">
        <v>91</v>
      </c>
      <c r="Y33" s="90">
        <v>192</v>
      </c>
      <c r="Z33" s="90">
        <v>283</v>
      </c>
    </row>
    <row r="34" spans="2:26" s="35" customFormat="1" ht="13.5" customHeight="1">
      <c r="B34" s="153"/>
      <c r="C34" s="154"/>
      <c r="D34" s="126"/>
      <c r="E34" s="126"/>
      <c r="F34" s="154"/>
      <c r="G34" s="126"/>
      <c r="H34" s="126"/>
      <c r="I34" s="154"/>
      <c r="J34" s="126"/>
      <c r="K34" s="126"/>
      <c r="L34" s="154"/>
      <c r="M34" s="126"/>
      <c r="N34" s="126"/>
      <c r="O34" s="154"/>
      <c r="P34" s="126"/>
      <c r="Q34" s="126"/>
      <c r="R34" s="154"/>
      <c r="S34" s="126"/>
      <c r="T34" s="126"/>
      <c r="U34" s="154"/>
      <c r="V34" s="126"/>
      <c r="W34" s="126"/>
      <c r="X34" s="154"/>
      <c r="Y34" s="126"/>
      <c r="Z34" s="126"/>
    </row>
    <row r="35" spans="1:26" ht="13.5" customHeight="1">
      <c r="A35" s="326" t="s">
        <v>97</v>
      </c>
      <c r="B35" s="117" t="s">
        <v>417</v>
      </c>
      <c r="C35" s="84">
        <v>1401</v>
      </c>
      <c r="D35" s="78">
        <v>409</v>
      </c>
      <c r="E35" s="78">
        <v>1810</v>
      </c>
      <c r="F35" s="84">
        <v>1401</v>
      </c>
      <c r="G35" s="78">
        <v>386</v>
      </c>
      <c r="H35" s="78">
        <v>1787</v>
      </c>
      <c r="I35" s="84">
        <v>1415</v>
      </c>
      <c r="J35" s="78">
        <v>368</v>
      </c>
      <c r="K35" s="78">
        <v>1783</v>
      </c>
      <c r="L35" s="84">
        <v>1452</v>
      </c>
      <c r="M35" s="78">
        <v>357</v>
      </c>
      <c r="N35" s="78">
        <v>1809</v>
      </c>
      <c r="O35" s="84">
        <v>1451</v>
      </c>
      <c r="P35" s="78">
        <v>350</v>
      </c>
      <c r="Q35" s="78">
        <v>1801</v>
      </c>
      <c r="R35" s="84">
        <v>1403</v>
      </c>
      <c r="S35" s="78">
        <v>371</v>
      </c>
      <c r="T35" s="78">
        <v>1774</v>
      </c>
      <c r="U35" s="84">
        <v>1397</v>
      </c>
      <c r="V35" s="78">
        <v>394</v>
      </c>
      <c r="W35" s="78">
        <v>1791</v>
      </c>
      <c r="X35" s="84">
        <v>1365</v>
      </c>
      <c r="Y35" s="78">
        <v>415</v>
      </c>
      <c r="Z35" s="78">
        <v>1780</v>
      </c>
    </row>
    <row r="36" spans="1:26" ht="13.5" customHeight="1">
      <c r="A36" s="326"/>
      <c r="B36" s="117" t="s">
        <v>419</v>
      </c>
      <c r="C36" s="84">
        <v>363</v>
      </c>
      <c r="D36" s="78">
        <v>83</v>
      </c>
      <c r="E36" s="78">
        <v>446</v>
      </c>
      <c r="F36" s="84">
        <v>415</v>
      </c>
      <c r="G36" s="78">
        <v>93</v>
      </c>
      <c r="H36" s="78">
        <v>508</v>
      </c>
      <c r="I36" s="158">
        <v>436</v>
      </c>
      <c r="J36" s="159">
        <v>95</v>
      </c>
      <c r="K36" s="159">
        <v>531</v>
      </c>
      <c r="L36" s="158">
        <v>439</v>
      </c>
      <c r="M36" s="159">
        <v>92</v>
      </c>
      <c r="N36" s="159">
        <v>531</v>
      </c>
      <c r="O36" s="158">
        <v>445</v>
      </c>
      <c r="P36" s="159">
        <v>85</v>
      </c>
      <c r="Q36" s="159">
        <v>530</v>
      </c>
      <c r="R36" s="158">
        <v>432</v>
      </c>
      <c r="S36" s="159">
        <v>92</v>
      </c>
      <c r="T36" s="159">
        <v>524</v>
      </c>
      <c r="U36" s="158">
        <v>452</v>
      </c>
      <c r="V36" s="159">
        <v>106</v>
      </c>
      <c r="W36" s="159">
        <v>558</v>
      </c>
      <c r="X36" s="158">
        <v>444</v>
      </c>
      <c r="Y36" s="159">
        <v>109</v>
      </c>
      <c r="Z36" s="159">
        <v>553</v>
      </c>
    </row>
    <row r="37" spans="1:26" s="35" customFormat="1" ht="13.5" customHeight="1">
      <c r="A37" s="88"/>
      <c r="B37" s="153" t="s">
        <v>27</v>
      </c>
      <c r="C37" s="89">
        <v>1764</v>
      </c>
      <c r="D37" s="90">
        <v>492</v>
      </c>
      <c r="E37" s="90">
        <v>2256</v>
      </c>
      <c r="F37" s="89">
        <v>1816</v>
      </c>
      <c r="G37" s="90">
        <v>479</v>
      </c>
      <c r="H37" s="90">
        <v>2295</v>
      </c>
      <c r="I37" s="154">
        <v>1851</v>
      </c>
      <c r="J37" s="126">
        <v>463</v>
      </c>
      <c r="K37" s="126">
        <v>2314</v>
      </c>
      <c r="L37" s="154">
        <v>1891</v>
      </c>
      <c r="M37" s="126">
        <v>449</v>
      </c>
      <c r="N37" s="126">
        <v>2340</v>
      </c>
      <c r="O37" s="154">
        <v>1896</v>
      </c>
      <c r="P37" s="126">
        <v>435</v>
      </c>
      <c r="Q37" s="126">
        <v>2331</v>
      </c>
      <c r="R37" s="154">
        <v>1835</v>
      </c>
      <c r="S37" s="126">
        <v>463</v>
      </c>
      <c r="T37" s="126">
        <v>2298</v>
      </c>
      <c r="U37" s="154">
        <v>1849</v>
      </c>
      <c r="V37" s="126">
        <v>500</v>
      </c>
      <c r="W37" s="126">
        <v>2349</v>
      </c>
      <c r="X37" s="154">
        <v>1809</v>
      </c>
      <c r="Y37" s="126">
        <v>524</v>
      </c>
      <c r="Z37" s="126">
        <v>2333</v>
      </c>
    </row>
    <row r="38" spans="2:26" s="35" customFormat="1" ht="13.5" customHeight="1">
      <c r="B38" s="153"/>
      <c r="C38" s="154"/>
      <c r="D38" s="126"/>
      <c r="E38" s="126"/>
      <c r="F38" s="154"/>
      <c r="G38" s="126"/>
      <c r="H38" s="126"/>
      <c r="I38" s="84"/>
      <c r="J38" s="78"/>
      <c r="K38" s="78"/>
      <c r="L38" s="84"/>
      <c r="M38" s="78"/>
      <c r="N38" s="78"/>
      <c r="O38" s="84"/>
      <c r="P38" s="78"/>
      <c r="Q38" s="78"/>
      <c r="R38" s="84"/>
      <c r="S38" s="78"/>
      <c r="T38" s="78"/>
      <c r="U38" s="84"/>
      <c r="V38" s="78"/>
      <c r="W38" s="78"/>
      <c r="X38" s="84"/>
      <c r="Y38" s="78"/>
      <c r="Z38" s="78"/>
    </row>
    <row r="39" spans="1:26" ht="13.5" customHeight="1">
      <c r="A39" s="88" t="s">
        <v>15</v>
      </c>
      <c r="B39" s="117" t="s">
        <v>417</v>
      </c>
      <c r="C39" s="84">
        <v>11184</v>
      </c>
      <c r="D39" s="78">
        <v>8580</v>
      </c>
      <c r="E39" s="78">
        <v>19764</v>
      </c>
      <c r="F39" s="84">
        <v>11350</v>
      </c>
      <c r="G39" s="78">
        <v>8247</v>
      </c>
      <c r="H39" s="78">
        <v>19597</v>
      </c>
      <c r="I39" s="84">
        <v>11274</v>
      </c>
      <c r="J39" s="78">
        <v>7979</v>
      </c>
      <c r="K39" s="78">
        <v>19253</v>
      </c>
      <c r="L39" s="84">
        <v>11106</v>
      </c>
      <c r="M39" s="78">
        <v>7647</v>
      </c>
      <c r="N39" s="78">
        <v>18753</v>
      </c>
      <c r="O39" s="84">
        <v>10783</v>
      </c>
      <c r="P39" s="78">
        <v>7280</v>
      </c>
      <c r="Q39" s="78">
        <v>18063</v>
      </c>
      <c r="R39" s="84">
        <v>10997</v>
      </c>
      <c r="S39" s="78">
        <v>7207</v>
      </c>
      <c r="T39" s="78">
        <v>18204</v>
      </c>
      <c r="U39" s="84">
        <v>11294</v>
      </c>
      <c r="V39" s="78">
        <v>7223</v>
      </c>
      <c r="W39" s="78">
        <v>18517</v>
      </c>
      <c r="X39" s="84">
        <v>11615</v>
      </c>
      <c r="Y39" s="78">
        <v>7070</v>
      </c>
      <c r="Z39" s="78">
        <v>18685</v>
      </c>
    </row>
    <row r="40" spans="2:26" ht="13.5" customHeight="1">
      <c r="B40" s="117" t="s">
        <v>419</v>
      </c>
      <c r="C40" s="84">
        <v>6400</v>
      </c>
      <c r="D40" s="78">
        <v>6930</v>
      </c>
      <c r="E40" s="78">
        <v>13330</v>
      </c>
      <c r="F40" s="84">
        <v>6556</v>
      </c>
      <c r="G40" s="78">
        <v>6815</v>
      </c>
      <c r="H40" s="78">
        <v>13371</v>
      </c>
      <c r="I40" s="158">
        <v>6675</v>
      </c>
      <c r="J40" s="159">
        <v>6677</v>
      </c>
      <c r="K40" s="159">
        <v>13352</v>
      </c>
      <c r="L40" s="158">
        <v>6783</v>
      </c>
      <c r="M40" s="159">
        <v>6481</v>
      </c>
      <c r="N40" s="159">
        <v>13264</v>
      </c>
      <c r="O40" s="158">
        <v>6790</v>
      </c>
      <c r="P40" s="159">
        <v>6430</v>
      </c>
      <c r="Q40" s="159">
        <v>13220</v>
      </c>
      <c r="R40" s="158">
        <v>6918</v>
      </c>
      <c r="S40" s="159">
        <v>6440</v>
      </c>
      <c r="T40" s="159">
        <v>13358</v>
      </c>
      <c r="U40" s="158">
        <v>7291</v>
      </c>
      <c r="V40" s="159">
        <v>6562</v>
      </c>
      <c r="W40" s="159">
        <v>13853</v>
      </c>
      <c r="X40" s="158">
        <v>7467</v>
      </c>
      <c r="Y40" s="159">
        <v>6719</v>
      </c>
      <c r="Z40" s="159">
        <v>14186</v>
      </c>
    </row>
    <row r="41" spans="2:26" s="35" customFormat="1" ht="13.5" customHeight="1">
      <c r="B41" s="153" t="s">
        <v>27</v>
      </c>
      <c r="C41" s="89">
        <v>17584</v>
      </c>
      <c r="D41" s="90">
        <v>15510</v>
      </c>
      <c r="E41" s="90">
        <v>33094</v>
      </c>
      <c r="F41" s="89">
        <v>17906</v>
      </c>
      <c r="G41" s="90">
        <v>15062</v>
      </c>
      <c r="H41" s="90">
        <v>32968</v>
      </c>
      <c r="I41" s="154">
        <v>17949</v>
      </c>
      <c r="J41" s="126">
        <v>14656</v>
      </c>
      <c r="K41" s="126">
        <v>32605</v>
      </c>
      <c r="L41" s="154">
        <v>17889</v>
      </c>
      <c r="M41" s="126">
        <v>14128</v>
      </c>
      <c r="N41" s="126">
        <v>32017</v>
      </c>
      <c r="O41" s="154">
        <v>17573</v>
      </c>
      <c r="P41" s="126">
        <v>13710</v>
      </c>
      <c r="Q41" s="126">
        <v>31283</v>
      </c>
      <c r="R41" s="154">
        <v>17915</v>
      </c>
      <c r="S41" s="126">
        <v>13647</v>
      </c>
      <c r="T41" s="126">
        <v>31562</v>
      </c>
      <c r="U41" s="154">
        <v>18585</v>
      </c>
      <c r="V41" s="126">
        <v>13785</v>
      </c>
      <c r="W41" s="126">
        <v>32370</v>
      </c>
      <c r="X41" s="154">
        <v>19082</v>
      </c>
      <c r="Y41" s="126">
        <v>13789</v>
      </c>
      <c r="Z41" s="126">
        <v>32871</v>
      </c>
    </row>
    <row r="42" spans="2:26" s="35" customFormat="1" ht="13.5" customHeight="1">
      <c r="B42" s="153"/>
      <c r="C42" s="154"/>
      <c r="D42" s="126"/>
      <c r="E42" s="126"/>
      <c r="F42" s="154"/>
      <c r="G42" s="126"/>
      <c r="H42" s="126"/>
      <c r="I42" s="84"/>
      <c r="J42" s="78"/>
      <c r="K42" s="78"/>
      <c r="L42" s="84"/>
      <c r="M42" s="78"/>
      <c r="N42" s="78"/>
      <c r="O42" s="84"/>
      <c r="P42" s="78"/>
      <c r="Q42" s="78"/>
      <c r="R42" s="84"/>
      <c r="S42" s="78"/>
      <c r="T42" s="78"/>
      <c r="U42" s="84"/>
      <c r="V42" s="78"/>
      <c r="W42" s="78"/>
      <c r="X42" s="84"/>
      <c r="Y42" s="78"/>
      <c r="Z42" s="78"/>
    </row>
    <row r="43" spans="1:26" ht="13.5" customHeight="1">
      <c r="A43" s="88" t="s">
        <v>12</v>
      </c>
      <c r="B43" s="117" t="s">
        <v>417</v>
      </c>
      <c r="C43" s="84">
        <v>2091</v>
      </c>
      <c r="D43" s="78">
        <v>26</v>
      </c>
      <c r="E43" s="78">
        <v>2117</v>
      </c>
      <c r="F43" s="84">
        <v>2049</v>
      </c>
      <c r="G43" s="78">
        <v>26</v>
      </c>
      <c r="H43" s="78">
        <v>2075</v>
      </c>
      <c r="I43" s="84">
        <v>1999</v>
      </c>
      <c r="J43" s="78">
        <v>27</v>
      </c>
      <c r="K43" s="78">
        <v>2026</v>
      </c>
      <c r="L43" s="84">
        <v>1886</v>
      </c>
      <c r="M43" s="78">
        <v>36</v>
      </c>
      <c r="N43" s="78">
        <v>1922</v>
      </c>
      <c r="O43" s="84">
        <v>1865</v>
      </c>
      <c r="P43" s="78">
        <v>47</v>
      </c>
      <c r="Q43" s="78">
        <v>1912</v>
      </c>
      <c r="R43" s="84">
        <v>1856</v>
      </c>
      <c r="S43" s="78">
        <v>55</v>
      </c>
      <c r="T43" s="78">
        <v>1911</v>
      </c>
      <c r="U43" s="84">
        <v>1784</v>
      </c>
      <c r="V43" s="78">
        <v>61</v>
      </c>
      <c r="W43" s="78">
        <v>1845</v>
      </c>
      <c r="X43" s="84">
        <v>1818</v>
      </c>
      <c r="Y43" s="78">
        <v>64</v>
      </c>
      <c r="Z43" s="78">
        <v>1882</v>
      </c>
    </row>
    <row r="44" spans="2:26" ht="13.5" customHeight="1">
      <c r="B44" s="117" t="s">
        <v>419</v>
      </c>
      <c r="C44" s="84">
        <v>5700</v>
      </c>
      <c r="D44" s="78">
        <v>139</v>
      </c>
      <c r="E44" s="78">
        <v>5839</v>
      </c>
      <c r="F44" s="84">
        <v>5654</v>
      </c>
      <c r="G44" s="78">
        <v>146</v>
      </c>
      <c r="H44" s="78">
        <v>5800</v>
      </c>
      <c r="I44" s="158">
        <v>5700</v>
      </c>
      <c r="J44" s="159">
        <v>146</v>
      </c>
      <c r="K44" s="159">
        <v>5846</v>
      </c>
      <c r="L44" s="158">
        <v>5507</v>
      </c>
      <c r="M44" s="159">
        <v>134</v>
      </c>
      <c r="N44" s="159">
        <v>5641</v>
      </c>
      <c r="O44" s="158">
        <v>5439</v>
      </c>
      <c r="P44" s="159">
        <v>125</v>
      </c>
      <c r="Q44" s="159">
        <v>5564</v>
      </c>
      <c r="R44" s="158">
        <v>5190</v>
      </c>
      <c r="S44" s="159">
        <v>118</v>
      </c>
      <c r="T44" s="159">
        <v>5308</v>
      </c>
      <c r="U44" s="158">
        <v>5048</v>
      </c>
      <c r="V44" s="159">
        <v>140</v>
      </c>
      <c r="W44" s="159">
        <v>5188</v>
      </c>
      <c r="X44" s="158">
        <v>5036</v>
      </c>
      <c r="Y44" s="159">
        <v>162</v>
      </c>
      <c r="Z44" s="159">
        <v>5198</v>
      </c>
    </row>
    <row r="45" spans="2:26" s="35" customFormat="1" ht="13.5" customHeight="1">
      <c r="B45" s="153" t="s">
        <v>27</v>
      </c>
      <c r="C45" s="89">
        <f>SUM(C43:C44)</f>
        <v>7791</v>
      </c>
      <c r="D45" s="90">
        <f>SUM(D43:D44)</f>
        <v>165</v>
      </c>
      <c r="E45" s="90">
        <f>SUM(E43:E44)</f>
        <v>7956</v>
      </c>
      <c r="F45" s="89">
        <v>7703</v>
      </c>
      <c r="G45" s="90">
        <v>172</v>
      </c>
      <c r="H45" s="90">
        <v>7875</v>
      </c>
      <c r="I45" s="154">
        <v>7699</v>
      </c>
      <c r="J45" s="126">
        <v>173</v>
      </c>
      <c r="K45" s="126">
        <v>7872</v>
      </c>
      <c r="L45" s="154">
        <v>7393</v>
      </c>
      <c r="M45" s="126">
        <v>170</v>
      </c>
      <c r="N45" s="126">
        <v>7563</v>
      </c>
      <c r="O45" s="154">
        <v>7304</v>
      </c>
      <c r="P45" s="126">
        <v>172</v>
      </c>
      <c r="Q45" s="126">
        <v>7476</v>
      </c>
      <c r="R45" s="154">
        <v>7046</v>
      </c>
      <c r="S45" s="126">
        <v>173</v>
      </c>
      <c r="T45" s="126">
        <v>7219</v>
      </c>
      <c r="U45" s="154">
        <v>6832</v>
      </c>
      <c r="V45" s="126">
        <v>201</v>
      </c>
      <c r="W45" s="126">
        <v>7033</v>
      </c>
      <c r="X45" s="154">
        <v>6854</v>
      </c>
      <c r="Y45" s="126">
        <v>226</v>
      </c>
      <c r="Z45" s="126">
        <v>7080</v>
      </c>
    </row>
    <row r="46" spans="2:26" s="35" customFormat="1" ht="13.5" customHeight="1">
      <c r="B46" s="153"/>
      <c r="C46" s="154"/>
      <c r="D46" s="126"/>
      <c r="E46" s="126"/>
      <c r="F46" s="154"/>
      <c r="G46" s="126"/>
      <c r="H46" s="126"/>
      <c r="I46" s="84"/>
      <c r="J46" s="78"/>
      <c r="K46" s="78"/>
      <c r="L46" s="84"/>
      <c r="M46" s="78"/>
      <c r="N46" s="78"/>
      <c r="O46" s="84"/>
      <c r="P46" s="78"/>
      <c r="Q46" s="78"/>
      <c r="R46" s="84"/>
      <c r="S46" s="78"/>
      <c r="T46" s="78"/>
      <c r="U46" s="84"/>
      <c r="V46" s="78"/>
      <c r="W46" s="78"/>
      <c r="X46" s="84"/>
      <c r="Y46" s="78"/>
      <c r="Z46" s="78"/>
    </row>
    <row r="47" spans="1:26" ht="13.5" customHeight="1">
      <c r="A47" s="88" t="s">
        <v>49</v>
      </c>
      <c r="B47" s="117" t="s">
        <v>419</v>
      </c>
      <c r="C47" s="84">
        <v>85</v>
      </c>
      <c r="D47" s="78">
        <v>40</v>
      </c>
      <c r="E47" s="78">
        <v>125</v>
      </c>
      <c r="F47" s="84">
        <v>76</v>
      </c>
      <c r="G47" s="78">
        <v>35</v>
      </c>
      <c r="H47" s="78">
        <v>111</v>
      </c>
      <c r="I47" s="158">
        <v>83</v>
      </c>
      <c r="J47" s="159">
        <v>40</v>
      </c>
      <c r="K47" s="159">
        <v>123</v>
      </c>
      <c r="L47" s="158">
        <v>70</v>
      </c>
      <c r="M47" s="159">
        <v>35</v>
      </c>
      <c r="N47" s="159">
        <v>105</v>
      </c>
      <c r="O47" s="158">
        <v>77</v>
      </c>
      <c r="P47" s="159">
        <v>26</v>
      </c>
      <c r="Q47" s="159">
        <v>103</v>
      </c>
      <c r="R47" s="158">
        <v>65</v>
      </c>
      <c r="S47" s="159">
        <v>19</v>
      </c>
      <c r="T47" s="159">
        <v>84</v>
      </c>
      <c r="U47" s="158">
        <v>58</v>
      </c>
      <c r="V47" s="159">
        <v>13</v>
      </c>
      <c r="W47" s="159">
        <v>71</v>
      </c>
      <c r="X47" s="158">
        <v>44</v>
      </c>
      <c r="Y47" s="159">
        <v>18</v>
      </c>
      <c r="Z47" s="159">
        <v>62</v>
      </c>
    </row>
    <row r="48" spans="2:26" s="35" customFormat="1" ht="13.5" customHeight="1">
      <c r="B48" s="153" t="s">
        <v>27</v>
      </c>
      <c r="C48" s="89">
        <v>85</v>
      </c>
      <c r="D48" s="90">
        <v>40</v>
      </c>
      <c r="E48" s="90">
        <v>125</v>
      </c>
      <c r="F48" s="89">
        <v>76</v>
      </c>
      <c r="G48" s="90">
        <v>35</v>
      </c>
      <c r="H48" s="90">
        <v>111</v>
      </c>
      <c r="I48" s="154">
        <v>83</v>
      </c>
      <c r="J48" s="126">
        <v>40</v>
      </c>
      <c r="K48" s="126">
        <v>123</v>
      </c>
      <c r="L48" s="154">
        <v>70</v>
      </c>
      <c r="M48" s="126">
        <v>35</v>
      </c>
      <c r="N48" s="126">
        <v>105</v>
      </c>
      <c r="O48" s="154">
        <v>77</v>
      </c>
      <c r="P48" s="126">
        <v>26</v>
      </c>
      <c r="Q48" s="126">
        <v>103</v>
      </c>
      <c r="R48" s="154">
        <v>65</v>
      </c>
      <c r="S48" s="126">
        <v>19</v>
      </c>
      <c r="T48" s="126">
        <v>84</v>
      </c>
      <c r="U48" s="154">
        <v>58</v>
      </c>
      <c r="V48" s="126">
        <v>13</v>
      </c>
      <c r="W48" s="126">
        <v>71</v>
      </c>
      <c r="X48" s="154">
        <v>44</v>
      </c>
      <c r="Y48" s="126">
        <v>18</v>
      </c>
      <c r="Z48" s="126">
        <v>62</v>
      </c>
    </row>
    <row r="49" spans="2:26" s="35" customFormat="1" ht="13.5" customHeight="1">
      <c r="B49" s="153"/>
      <c r="C49" s="154"/>
      <c r="D49" s="126"/>
      <c r="E49" s="126"/>
      <c r="F49" s="154"/>
      <c r="G49" s="126"/>
      <c r="H49" s="126"/>
      <c r="I49" s="84"/>
      <c r="J49" s="78"/>
      <c r="K49" s="78"/>
      <c r="L49" s="84"/>
      <c r="M49" s="78"/>
      <c r="N49" s="78"/>
      <c r="O49" s="84"/>
      <c r="P49" s="78"/>
      <c r="Q49" s="78"/>
      <c r="R49" s="84"/>
      <c r="S49" s="78"/>
      <c r="T49" s="78"/>
      <c r="U49" s="84"/>
      <c r="V49" s="78"/>
      <c r="W49" s="78"/>
      <c r="X49" s="84"/>
      <c r="Y49" s="78"/>
      <c r="Z49" s="78"/>
    </row>
    <row r="50" spans="1:26" ht="13.5" customHeight="1">
      <c r="A50" s="88" t="s">
        <v>50</v>
      </c>
      <c r="B50" s="117" t="s">
        <v>417</v>
      </c>
      <c r="C50" s="84">
        <v>134</v>
      </c>
      <c r="D50" s="78">
        <v>0</v>
      </c>
      <c r="E50" s="78">
        <v>134</v>
      </c>
      <c r="F50" s="84">
        <v>117</v>
      </c>
      <c r="G50" s="78">
        <v>0</v>
      </c>
      <c r="H50" s="78">
        <v>117</v>
      </c>
      <c r="I50" s="84">
        <v>117</v>
      </c>
      <c r="J50" s="78">
        <v>0</v>
      </c>
      <c r="K50" s="78">
        <v>117</v>
      </c>
      <c r="L50" s="84">
        <v>124</v>
      </c>
      <c r="M50" s="78">
        <v>1</v>
      </c>
      <c r="N50" s="78">
        <v>125</v>
      </c>
      <c r="O50" s="84">
        <v>116</v>
      </c>
      <c r="P50" s="78">
        <v>1</v>
      </c>
      <c r="Q50" s="78">
        <v>117</v>
      </c>
      <c r="R50" s="84">
        <v>103</v>
      </c>
      <c r="S50" s="78">
        <v>1</v>
      </c>
      <c r="T50" s="78">
        <v>104</v>
      </c>
      <c r="U50" s="84">
        <v>94</v>
      </c>
      <c r="V50" s="78">
        <v>0</v>
      </c>
      <c r="W50" s="78">
        <v>94</v>
      </c>
      <c r="X50" s="84">
        <v>114</v>
      </c>
      <c r="Y50" s="78">
        <v>0</v>
      </c>
      <c r="Z50" s="78">
        <v>114</v>
      </c>
    </row>
    <row r="51" spans="2:26" ht="13.5" customHeight="1">
      <c r="B51" s="117" t="s">
        <v>419</v>
      </c>
      <c r="C51" s="84">
        <v>1108</v>
      </c>
      <c r="D51" s="78">
        <v>0</v>
      </c>
      <c r="E51" s="78">
        <v>1108</v>
      </c>
      <c r="F51" s="84">
        <v>1176</v>
      </c>
      <c r="G51" s="78">
        <v>0</v>
      </c>
      <c r="H51" s="78">
        <v>1176</v>
      </c>
      <c r="I51" s="158">
        <v>1154</v>
      </c>
      <c r="J51" s="159">
        <v>1</v>
      </c>
      <c r="K51" s="159">
        <v>1155</v>
      </c>
      <c r="L51" s="158">
        <v>1118</v>
      </c>
      <c r="M51" s="159">
        <v>2</v>
      </c>
      <c r="N51" s="159">
        <v>1120</v>
      </c>
      <c r="O51" s="158">
        <v>1062</v>
      </c>
      <c r="P51" s="159">
        <v>3</v>
      </c>
      <c r="Q51" s="159">
        <v>1065</v>
      </c>
      <c r="R51" s="158">
        <v>1010</v>
      </c>
      <c r="S51" s="159">
        <v>3</v>
      </c>
      <c r="T51" s="159">
        <v>1013</v>
      </c>
      <c r="U51" s="158">
        <v>990</v>
      </c>
      <c r="V51" s="159">
        <v>4</v>
      </c>
      <c r="W51" s="159">
        <v>994</v>
      </c>
      <c r="X51" s="158">
        <v>1016</v>
      </c>
      <c r="Y51" s="159">
        <v>6</v>
      </c>
      <c r="Z51" s="159">
        <v>1022</v>
      </c>
    </row>
    <row r="52" spans="2:26" s="35" customFormat="1" ht="13.5" customHeight="1">
      <c r="B52" s="153" t="s">
        <v>27</v>
      </c>
      <c r="C52" s="89">
        <f>SUM(C50:C51)</f>
        <v>1242</v>
      </c>
      <c r="D52" s="90">
        <f>SUM(D50:D51)</f>
        <v>0</v>
      </c>
      <c r="E52" s="90">
        <f>SUM(E50:E51)</f>
        <v>1242</v>
      </c>
      <c r="F52" s="89">
        <v>1293</v>
      </c>
      <c r="G52" s="90">
        <v>0</v>
      </c>
      <c r="H52" s="90">
        <v>1293</v>
      </c>
      <c r="I52" s="154">
        <v>1271</v>
      </c>
      <c r="J52" s="126">
        <v>1</v>
      </c>
      <c r="K52" s="126">
        <v>1272</v>
      </c>
      <c r="L52" s="154">
        <v>1242</v>
      </c>
      <c r="M52" s="126">
        <v>3</v>
      </c>
      <c r="N52" s="126">
        <v>1245</v>
      </c>
      <c r="O52" s="154">
        <v>1178</v>
      </c>
      <c r="P52" s="126">
        <v>4</v>
      </c>
      <c r="Q52" s="126">
        <v>1182</v>
      </c>
      <c r="R52" s="154">
        <v>1113</v>
      </c>
      <c r="S52" s="126">
        <v>4</v>
      </c>
      <c r="T52" s="126">
        <v>1117</v>
      </c>
      <c r="U52" s="154">
        <v>1084</v>
      </c>
      <c r="V52" s="126">
        <v>4</v>
      </c>
      <c r="W52" s="126">
        <v>1088</v>
      </c>
      <c r="X52" s="154">
        <v>1130</v>
      </c>
      <c r="Y52" s="126">
        <v>6</v>
      </c>
      <c r="Z52" s="126">
        <v>1136</v>
      </c>
    </row>
    <row r="53" spans="2:26" s="35" customFormat="1" ht="13.5" customHeight="1">
      <c r="B53" s="153"/>
      <c r="C53" s="154"/>
      <c r="D53" s="126"/>
      <c r="E53" s="126"/>
      <c r="F53" s="154"/>
      <c r="G53" s="126"/>
      <c r="H53" s="126"/>
      <c r="I53" s="84"/>
      <c r="J53" s="78"/>
      <c r="K53" s="78"/>
      <c r="L53" s="84"/>
      <c r="M53" s="78"/>
      <c r="N53" s="78"/>
      <c r="O53" s="84"/>
      <c r="P53" s="78"/>
      <c r="Q53" s="78"/>
      <c r="R53" s="84"/>
      <c r="S53" s="78"/>
      <c r="T53" s="78"/>
      <c r="U53" s="84"/>
      <c r="V53" s="78"/>
      <c r="W53" s="78"/>
      <c r="X53" s="84"/>
      <c r="Y53" s="78"/>
      <c r="Z53" s="78"/>
    </row>
    <row r="54" spans="1:26" ht="13.5" customHeight="1">
      <c r="A54" s="88" t="s">
        <v>10</v>
      </c>
      <c r="B54" s="117" t="s">
        <v>417</v>
      </c>
      <c r="C54" s="84">
        <v>1937</v>
      </c>
      <c r="D54" s="78">
        <v>1048</v>
      </c>
      <c r="E54" s="78">
        <v>2985</v>
      </c>
      <c r="F54" s="84">
        <v>1880</v>
      </c>
      <c r="G54" s="78">
        <v>1097</v>
      </c>
      <c r="H54" s="78">
        <v>2977</v>
      </c>
      <c r="I54" s="84">
        <v>1824</v>
      </c>
      <c r="J54" s="78">
        <v>1026</v>
      </c>
      <c r="K54" s="78">
        <v>2850</v>
      </c>
      <c r="L54" s="84">
        <v>1736</v>
      </c>
      <c r="M54" s="78">
        <v>994</v>
      </c>
      <c r="N54" s="78">
        <v>2730</v>
      </c>
      <c r="O54" s="84">
        <v>1659</v>
      </c>
      <c r="P54" s="78">
        <v>928</v>
      </c>
      <c r="Q54" s="78">
        <v>2587</v>
      </c>
      <c r="R54" s="84">
        <v>1637</v>
      </c>
      <c r="S54" s="78">
        <v>983</v>
      </c>
      <c r="T54" s="78">
        <v>2620</v>
      </c>
      <c r="U54" s="84">
        <v>1611</v>
      </c>
      <c r="V54" s="78">
        <v>1033</v>
      </c>
      <c r="W54" s="78">
        <v>2644</v>
      </c>
      <c r="X54" s="84">
        <v>1615</v>
      </c>
      <c r="Y54" s="78">
        <v>1156</v>
      </c>
      <c r="Z54" s="78">
        <v>2771</v>
      </c>
    </row>
    <row r="55" spans="2:26" ht="13.5" customHeight="1">
      <c r="B55" s="117" t="s">
        <v>419</v>
      </c>
      <c r="C55" s="84">
        <v>1944</v>
      </c>
      <c r="D55" s="78">
        <v>1137</v>
      </c>
      <c r="E55" s="78">
        <v>3081</v>
      </c>
      <c r="F55" s="84">
        <v>2020</v>
      </c>
      <c r="G55" s="78">
        <v>1097</v>
      </c>
      <c r="H55" s="78">
        <v>3117</v>
      </c>
      <c r="I55" s="158">
        <v>2106</v>
      </c>
      <c r="J55" s="159">
        <v>1124</v>
      </c>
      <c r="K55" s="159">
        <v>3230</v>
      </c>
      <c r="L55" s="158">
        <v>2127</v>
      </c>
      <c r="M55" s="159">
        <v>1130</v>
      </c>
      <c r="N55" s="159">
        <v>3257</v>
      </c>
      <c r="O55" s="158">
        <v>2058</v>
      </c>
      <c r="P55" s="159">
        <v>1137</v>
      </c>
      <c r="Q55" s="159">
        <v>3195</v>
      </c>
      <c r="R55" s="158">
        <v>2043</v>
      </c>
      <c r="S55" s="159">
        <v>1137</v>
      </c>
      <c r="T55" s="159">
        <v>3180</v>
      </c>
      <c r="U55" s="158">
        <v>2052</v>
      </c>
      <c r="V55" s="159">
        <v>1219</v>
      </c>
      <c r="W55" s="159">
        <v>3271</v>
      </c>
      <c r="X55" s="158">
        <v>2116</v>
      </c>
      <c r="Y55" s="159">
        <v>1269</v>
      </c>
      <c r="Z55" s="159">
        <v>3385</v>
      </c>
    </row>
    <row r="56" spans="2:26" s="35" customFormat="1" ht="13.5" customHeight="1">
      <c r="B56" s="153" t="s">
        <v>27</v>
      </c>
      <c r="C56" s="89">
        <v>3881</v>
      </c>
      <c r="D56" s="90">
        <v>2185</v>
      </c>
      <c r="E56" s="90">
        <v>6066</v>
      </c>
      <c r="F56" s="89">
        <v>3900</v>
      </c>
      <c r="G56" s="90">
        <v>2194</v>
      </c>
      <c r="H56" s="90">
        <v>6094</v>
      </c>
      <c r="I56" s="154">
        <v>3930</v>
      </c>
      <c r="J56" s="126">
        <v>2150</v>
      </c>
      <c r="K56" s="126">
        <v>6080</v>
      </c>
      <c r="L56" s="154">
        <v>3863</v>
      </c>
      <c r="M56" s="126">
        <v>2124</v>
      </c>
      <c r="N56" s="126">
        <v>5987</v>
      </c>
      <c r="O56" s="154">
        <v>3717</v>
      </c>
      <c r="P56" s="126">
        <v>2065</v>
      </c>
      <c r="Q56" s="126">
        <v>5782</v>
      </c>
      <c r="R56" s="154">
        <v>3680</v>
      </c>
      <c r="S56" s="126">
        <v>2120</v>
      </c>
      <c r="T56" s="126">
        <v>5800</v>
      </c>
      <c r="U56" s="154">
        <v>3663</v>
      </c>
      <c r="V56" s="126">
        <v>2252</v>
      </c>
      <c r="W56" s="126">
        <v>5915</v>
      </c>
      <c r="X56" s="154">
        <v>3731</v>
      </c>
      <c r="Y56" s="126">
        <v>2425</v>
      </c>
      <c r="Z56" s="126">
        <v>6156</v>
      </c>
    </row>
    <row r="57" spans="2:26" s="35" customFormat="1" ht="13.5" customHeight="1">
      <c r="B57" s="153"/>
      <c r="C57" s="154"/>
      <c r="D57" s="126"/>
      <c r="E57" s="126"/>
      <c r="F57" s="154"/>
      <c r="G57" s="126"/>
      <c r="H57" s="126"/>
      <c r="I57" s="84"/>
      <c r="J57" s="78"/>
      <c r="K57" s="78"/>
      <c r="L57" s="84"/>
      <c r="M57" s="78"/>
      <c r="N57" s="78"/>
      <c r="O57" s="84"/>
      <c r="P57" s="78"/>
      <c r="Q57" s="78"/>
      <c r="R57" s="84"/>
      <c r="S57" s="78"/>
      <c r="T57" s="78"/>
      <c r="U57" s="84"/>
      <c r="V57" s="78"/>
      <c r="W57" s="78"/>
      <c r="X57" s="84"/>
      <c r="Y57" s="78"/>
      <c r="Z57" s="78"/>
    </row>
    <row r="58" spans="1:26" ht="13.5" customHeight="1">
      <c r="A58" s="88" t="s">
        <v>51</v>
      </c>
      <c r="B58" s="117" t="s">
        <v>417</v>
      </c>
      <c r="C58" s="84">
        <v>11</v>
      </c>
      <c r="D58" s="78">
        <v>2424</v>
      </c>
      <c r="E58" s="78">
        <v>2435</v>
      </c>
      <c r="F58" s="84">
        <v>10</v>
      </c>
      <c r="G58" s="78">
        <v>2259</v>
      </c>
      <c r="H58" s="78">
        <v>2269</v>
      </c>
      <c r="I58" s="84">
        <v>8</v>
      </c>
      <c r="J58" s="78">
        <v>2171</v>
      </c>
      <c r="K58" s="78">
        <v>2179</v>
      </c>
      <c r="L58" s="84">
        <v>7</v>
      </c>
      <c r="M58" s="78">
        <v>2090</v>
      </c>
      <c r="N58" s="78">
        <v>2097</v>
      </c>
      <c r="O58" s="84">
        <v>6</v>
      </c>
      <c r="P58" s="78">
        <v>2105</v>
      </c>
      <c r="Q58" s="78">
        <v>2111</v>
      </c>
      <c r="R58" s="84">
        <v>7</v>
      </c>
      <c r="S58" s="78">
        <v>2013</v>
      </c>
      <c r="T58" s="78">
        <v>2020</v>
      </c>
      <c r="U58" s="84">
        <v>6</v>
      </c>
      <c r="V58" s="78">
        <v>1949</v>
      </c>
      <c r="W58" s="78">
        <v>1955</v>
      </c>
      <c r="X58" s="84">
        <v>8</v>
      </c>
      <c r="Y58" s="78">
        <v>1848</v>
      </c>
      <c r="Z58" s="78">
        <v>1856</v>
      </c>
    </row>
    <row r="59" spans="2:26" ht="13.5" customHeight="1">
      <c r="B59" s="117" t="s">
        <v>419</v>
      </c>
      <c r="C59" s="84">
        <v>290</v>
      </c>
      <c r="D59" s="78">
        <v>4358</v>
      </c>
      <c r="E59" s="78">
        <v>4648</v>
      </c>
      <c r="F59" s="84">
        <v>286</v>
      </c>
      <c r="G59" s="78">
        <v>4203</v>
      </c>
      <c r="H59" s="78">
        <v>4489</v>
      </c>
      <c r="I59" s="158">
        <v>290</v>
      </c>
      <c r="J59" s="159">
        <v>4053</v>
      </c>
      <c r="K59" s="159">
        <v>4343</v>
      </c>
      <c r="L59" s="158">
        <v>317</v>
      </c>
      <c r="M59" s="159">
        <v>4018</v>
      </c>
      <c r="N59" s="159">
        <v>4335</v>
      </c>
      <c r="O59" s="158">
        <v>361</v>
      </c>
      <c r="P59" s="159">
        <v>3793</v>
      </c>
      <c r="Q59" s="159">
        <v>4154</v>
      </c>
      <c r="R59" s="158">
        <v>366</v>
      </c>
      <c r="S59" s="159">
        <v>3703</v>
      </c>
      <c r="T59" s="159">
        <v>4069</v>
      </c>
      <c r="U59" s="158">
        <v>419</v>
      </c>
      <c r="V59" s="159">
        <v>3626</v>
      </c>
      <c r="W59" s="159">
        <v>4045</v>
      </c>
      <c r="X59" s="158">
        <v>423</v>
      </c>
      <c r="Y59" s="159">
        <v>3784</v>
      </c>
      <c r="Z59" s="159">
        <v>4207</v>
      </c>
    </row>
    <row r="60" spans="2:26" s="35" customFormat="1" ht="13.5" customHeight="1">
      <c r="B60" s="153" t="s">
        <v>27</v>
      </c>
      <c r="C60" s="89">
        <v>301</v>
      </c>
      <c r="D60" s="90">
        <v>6782</v>
      </c>
      <c r="E60" s="90">
        <v>7083</v>
      </c>
      <c r="F60" s="89">
        <v>296</v>
      </c>
      <c r="G60" s="90">
        <v>6462</v>
      </c>
      <c r="H60" s="90">
        <v>6758</v>
      </c>
      <c r="I60" s="154">
        <v>298</v>
      </c>
      <c r="J60" s="126">
        <v>6224</v>
      </c>
      <c r="K60" s="126">
        <v>6522</v>
      </c>
      <c r="L60" s="154">
        <v>324</v>
      </c>
      <c r="M60" s="126">
        <v>6108</v>
      </c>
      <c r="N60" s="126">
        <v>6432</v>
      </c>
      <c r="O60" s="154">
        <v>367</v>
      </c>
      <c r="P60" s="126">
        <v>5898</v>
      </c>
      <c r="Q60" s="126">
        <v>6265</v>
      </c>
      <c r="R60" s="154">
        <v>373</v>
      </c>
      <c r="S60" s="126">
        <v>5716</v>
      </c>
      <c r="T60" s="126">
        <v>6089</v>
      </c>
      <c r="U60" s="154">
        <v>425</v>
      </c>
      <c r="V60" s="126">
        <v>5575</v>
      </c>
      <c r="W60" s="126">
        <v>6000</v>
      </c>
      <c r="X60" s="154">
        <v>431</v>
      </c>
      <c r="Y60" s="126">
        <v>5632</v>
      </c>
      <c r="Z60" s="126">
        <v>6063</v>
      </c>
    </row>
    <row r="61" spans="2:26" s="35" customFormat="1" ht="13.5" customHeight="1">
      <c r="B61" s="153"/>
      <c r="C61" s="154"/>
      <c r="D61" s="126"/>
      <c r="E61" s="126"/>
      <c r="F61" s="154"/>
      <c r="G61" s="126"/>
      <c r="H61" s="126"/>
      <c r="I61" s="84"/>
      <c r="J61" s="78"/>
      <c r="K61" s="78"/>
      <c r="L61" s="84"/>
      <c r="M61" s="78"/>
      <c r="N61" s="78"/>
      <c r="O61" s="84"/>
      <c r="P61" s="78"/>
      <c r="Q61" s="78"/>
      <c r="R61" s="84"/>
      <c r="S61" s="78"/>
      <c r="T61" s="78"/>
      <c r="U61" s="84"/>
      <c r="V61" s="78"/>
      <c r="W61" s="78"/>
      <c r="X61" s="84"/>
      <c r="Y61" s="78"/>
      <c r="Z61" s="78"/>
    </row>
    <row r="62" spans="1:26" ht="13.5" customHeight="1">
      <c r="A62" s="105" t="s">
        <v>105</v>
      </c>
      <c r="B62" s="156" t="s">
        <v>417</v>
      </c>
      <c r="C62" s="84">
        <v>579</v>
      </c>
      <c r="D62" s="78">
        <v>107</v>
      </c>
      <c r="E62" s="78">
        <v>686</v>
      </c>
      <c r="F62" s="84">
        <v>634</v>
      </c>
      <c r="G62" s="78">
        <v>132</v>
      </c>
      <c r="H62" s="78">
        <v>766</v>
      </c>
      <c r="I62" s="84">
        <v>635</v>
      </c>
      <c r="J62" s="78">
        <v>131</v>
      </c>
      <c r="K62" s="78">
        <v>766</v>
      </c>
      <c r="L62" s="84">
        <v>642</v>
      </c>
      <c r="M62" s="78">
        <v>150</v>
      </c>
      <c r="N62" s="78">
        <v>792</v>
      </c>
      <c r="O62" s="84">
        <v>660</v>
      </c>
      <c r="P62" s="78">
        <v>148</v>
      </c>
      <c r="Q62" s="78">
        <v>808</v>
      </c>
      <c r="R62" s="84">
        <v>584</v>
      </c>
      <c r="S62" s="78">
        <v>160</v>
      </c>
      <c r="T62" s="78">
        <v>744</v>
      </c>
      <c r="U62" s="84">
        <v>495</v>
      </c>
      <c r="V62" s="78">
        <v>162</v>
      </c>
      <c r="W62" s="78">
        <v>657</v>
      </c>
      <c r="X62" s="84">
        <v>468</v>
      </c>
      <c r="Y62" s="78">
        <v>160</v>
      </c>
      <c r="Z62" s="78">
        <v>628</v>
      </c>
    </row>
    <row r="63" spans="1:26" ht="13.5" customHeight="1">
      <c r="A63" s="105"/>
      <c r="B63" s="156" t="s">
        <v>419</v>
      </c>
      <c r="C63" s="84">
        <v>223</v>
      </c>
      <c r="D63" s="78">
        <v>31</v>
      </c>
      <c r="E63" s="78">
        <v>254</v>
      </c>
      <c r="F63" s="84">
        <v>259</v>
      </c>
      <c r="G63" s="78">
        <v>32</v>
      </c>
      <c r="H63" s="78">
        <v>291</v>
      </c>
      <c r="I63" s="158">
        <v>283</v>
      </c>
      <c r="J63" s="159">
        <v>37</v>
      </c>
      <c r="K63" s="159">
        <v>320</v>
      </c>
      <c r="L63" s="158">
        <v>316</v>
      </c>
      <c r="M63" s="159">
        <v>37</v>
      </c>
      <c r="N63" s="159">
        <v>353</v>
      </c>
      <c r="O63" s="158">
        <v>290</v>
      </c>
      <c r="P63" s="159">
        <v>48</v>
      </c>
      <c r="Q63" s="159">
        <v>338</v>
      </c>
      <c r="R63" s="158">
        <v>312</v>
      </c>
      <c r="S63" s="159">
        <v>54</v>
      </c>
      <c r="T63" s="159">
        <v>366</v>
      </c>
      <c r="U63" s="158">
        <v>299</v>
      </c>
      <c r="V63" s="159">
        <v>58</v>
      </c>
      <c r="W63" s="159">
        <v>357</v>
      </c>
      <c r="X63" s="158">
        <v>263</v>
      </c>
      <c r="Y63" s="159">
        <v>61</v>
      </c>
      <c r="Z63" s="159">
        <v>324</v>
      </c>
    </row>
    <row r="64" spans="2:26" s="35" customFormat="1" ht="13.5" customHeight="1">
      <c r="B64" s="153" t="s">
        <v>27</v>
      </c>
      <c r="C64" s="89">
        <v>802</v>
      </c>
      <c r="D64" s="90">
        <v>138</v>
      </c>
      <c r="E64" s="90">
        <v>940</v>
      </c>
      <c r="F64" s="89">
        <v>893</v>
      </c>
      <c r="G64" s="90">
        <v>164</v>
      </c>
      <c r="H64" s="90">
        <v>1057</v>
      </c>
      <c r="I64" s="154">
        <v>918</v>
      </c>
      <c r="J64" s="126">
        <v>168</v>
      </c>
      <c r="K64" s="126">
        <v>1086</v>
      </c>
      <c r="L64" s="154">
        <v>958</v>
      </c>
      <c r="M64" s="126">
        <v>187</v>
      </c>
      <c r="N64" s="126">
        <v>1145</v>
      </c>
      <c r="O64" s="154">
        <v>950</v>
      </c>
      <c r="P64" s="126">
        <v>196</v>
      </c>
      <c r="Q64" s="126">
        <v>1146</v>
      </c>
      <c r="R64" s="154">
        <v>896</v>
      </c>
      <c r="S64" s="126">
        <v>214</v>
      </c>
      <c r="T64" s="126">
        <v>1110</v>
      </c>
      <c r="U64" s="154">
        <v>794</v>
      </c>
      <c r="V64" s="126">
        <v>220</v>
      </c>
      <c r="W64" s="126">
        <v>1014</v>
      </c>
      <c r="X64" s="154">
        <v>731</v>
      </c>
      <c r="Y64" s="126">
        <v>221</v>
      </c>
      <c r="Z64" s="126">
        <v>952</v>
      </c>
    </row>
    <row r="65" spans="2:26" s="35" customFormat="1" ht="13.5" customHeight="1">
      <c r="B65" s="153"/>
      <c r="C65" s="154"/>
      <c r="D65" s="126"/>
      <c r="E65" s="126"/>
      <c r="F65" s="154"/>
      <c r="G65" s="126"/>
      <c r="H65" s="126"/>
      <c r="I65" s="84"/>
      <c r="J65" s="78"/>
      <c r="K65" s="78"/>
      <c r="L65" s="84"/>
      <c r="M65" s="78"/>
      <c r="N65" s="78"/>
      <c r="O65" s="84"/>
      <c r="P65" s="78"/>
      <c r="Q65" s="78"/>
      <c r="R65" s="84"/>
      <c r="S65" s="78"/>
      <c r="T65" s="78"/>
      <c r="U65" s="84"/>
      <c r="V65" s="78"/>
      <c r="W65" s="78"/>
      <c r="X65" s="84"/>
      <c r="Y65" s="78"/>
      <c r="Z65" s="78"/>
    </row>
    <row r="66" spans="1:26" ht="13.5" customHeight="1">
      <c r="A66" s="88" t="s">
        <v>52</v>
      </c>
      <c r="B66" s="117" t="s">
        <v>417</v>
      </c>
      <c r="C66" s="84">
        <v>135</v>
      </c>
      <c r="D66" s="78">
        <v>8</v>
      </c>
      <c r="E66" s="78">
        <v>143</v>
      </c>
      <c r="F66" s="84">
        <v>134</v>
      </c>
      <c r="G66" s="78">
        <v>4</v>
      </c>
      <c r="H66" s="78">
        <v>138</v>
      </c>
      <c r="I66" s="84">
        <v>121</v>
      </c>
      <c r="J66" s="78">
        <v>4</v>
      </c>
      <c r="K66" s="78">
        <v>125</v>
      </c>
      <c r="L66" s="84">
        <v>130</v>
      </c>
      <c r="M66" s="78">
        <v>4</v>
      </c>
      <c r="N66" s="78">
        <v>134</v>
      </c>
      <c r="O66" s="84">
        <v>129</v>
      </c>
      <c r="P66" s="78">
        <v>6</v>
      </c>
      <c r="Q66" s="78">
        <v>135</v>
      </c>
      <c r="R66" s="84">
        <v>122</v>
      </c>
      <c r="S66" s="78">
        <v>6</v>
      </c>
      <c r="T66" s="78">
        <v>128</v>
      </c>
      <c r="U66" s="84">
        <v>125</v>
      </c>
      <c r="V66" s="78">
        <v>5</v>
      </c>
      <c r="W66" s="78">
        <v>130</v>
      </c>
      <c r="X66" s="84">
        <v>126</v>
      </c>
      <c r="Y66" s="78">
        <v>5</v>
      </c>
      <c r="Z66" s="78">
        <v>131</v>
      </c>
    </row>
    <row r="67" spans="2:26" ht="13.5" customHeight="1">
      <c r="B67" s="117" t="s">
        <v>419</v>
      </c>
      <c r="C67" s="84">
        <v>103</v>
      </c>
      <c r="D67" s="78">
        <v>5</v>
      </c>
      <c r="E67" s="78">
        <v>108</v>
      </c>
      <c r="F67" s="84">
        <v>86</v>
      </c>
      <c r="G67" s="78">
        <v>4</v>
      </c>
      <c r="H67" s="78">
        <v>90</v>
      </c>
      <c r="I67" s="158">
        <v>63</v>
      </c>
      <c r="J67" s="159">
        <v>3</v>
      </c>
      <c r="K67" s="159">
        <v>66</v>
      </c>
      <c r="L67" s="158">
        <v>58</v>
      </c>
      <c r="M67" s="159">
        <v>1</v>
      </c>
      <c r="N67" s="159">
        <v>59</v>
      </c>
      <c r="O67" s="158">
        <v>61</v>
      </c>
      <c r="P67" s="159">
        <v>0</v>
      </c>
      <c r="Q67" s="159">
        <v>61</v>
      </c>
      <c r="R67" s="158">
        <v>57</v>
      </c>
      <c r="S67" s="159">
        <v>0</v>
      </c>
      <c r="T67" s="159">
        <v>57</v>
      </c>
      <c r="U67" s="158">
        <v>50</v>
      </c>
      <c r="V67" s="159">
        <v>3</v>
      </c>
      <c r="W67" s="159">
        <v>53</v>
      </c>
      <c r="X67" s="158">
        <v>45</v>
      </c>
      <c r="Y67" s="159">
        <v>4</v>
      </c>
      <c r="Z67" s="159">
        <v>49</v>
      </c>
    </row>
    <row r="68" spans="2:26" s="35" customFormat="1" ht="13.5" customHeight="1">
      <c r="B68" s="153" t="s">
        <v>27</v>
      </c>
      <c r="C68" s="89">
        <v>238</v>
      </c>
      <c r="D68" s="90">
        <v>13</v>
      </c>
      <c r="E68" s="90">
        <v>251</v>
      </c>
      <c r="F68" s="89">
        <v>220</v>
      </c>
      <c r="G68" s="90">
        <v>8</v>
      </c>
      <c r="H68" s="90">
        <v>228</v>
      </c>
      <c r="I68" s="154">
        <v>184</v>
      </c>
      <c r="J68" s="126">
        <v>7</v>
      </c>
      <c r="K68" s="126">
        <v>191</v>
      </c>
      <c r="L68" s="154">
        <v>188</v>
      </c>
      <c r="M68" s="126">
        <v>5</v>
      </c>
      <c r="N68" s="126">
        <v>193</v>
      </c>
      <c r="O68" s="154">
        <v>190</v>
      </c>
      <c r="P68" s="126">
        <v>6</v>
      </c>
      <c r="Q68" s="126">
        <v>196</v>
      </c>
      <c r="R68" s="154">
        <v>179</v>
      </c>
      <c r="S68" s="126">
        <v>6</v>
      </c>
      <c r="T68" s="126">
        <v>185</v>
      </c>
      <c r="U68" s="154">
        <v>175</v>
      </c>
      <c r="V68" s="126">
        <v>8</v>
      </c>
      <c r="W68" s="126">
        <v>183</v>
      </c>
      <c r="X68" s="154">
        <v>171</v>
      </c>
      <c r="Y68" s="126">
        <v>9</v>
      </c>
      <c r="Z68" s="126">
        <v>180</v>
      </c>
    </row>
    <row r="69" spans="2:26" s="35" customFormat="1" ht="13.5" customHeight="1">
      <c r="B69" s="153"/>
      <c r="C69" s="154"/>
      <c r="D69" s="126"/>
      <c r="E69" s="126"/>
      <c r="F69" s="154"/>
      <c r="G69" s="126"/>
      <c r="H69" s="126"/>
      <c r="I69" s="84"/>
      <c r="J69" s="78"/>
      <c r="K69" s="78"/>
      <c r="L69" s="84"/>
      <c r="M69" s="78"/>
      <c r="N69" s="78"/>
      <c r="O69" s="84"/>
      <c r="P69" s="78"/>
      <c r="Q69" s="78"/>
      <c r="R69" s="84"/>
      <c r="S69" s="78"/>
      <c r="T69" s="78"/>
      <c r="U69" s="84"/>
      <c r="V69" s="78"/>
      <c r="W69" s="78"/>
      <c r="X69" s="84"/>
      <c r="Y69" s="78"/>
      <c r="Z69" s="78"/>
    </row>
    <row r="70" spans="1:26" ht="13.5" customHeight="1">
      <c r="A70" s="88" t="s">
        <v>23</v>
      </c>
      <c r="B70" s="117" t="s">
        <v>417</v>
      </c>
      <c r="C70" s="84">
        <v>15854</v>
      </c>
      <c r="D70" s="78">
        <v>280</v>
      </c>
      <c r="E70" s="78">
        <v>16134</v>
      </c>
      <c r="F70" s="84">
        <v>15908</v>
      </c>
      <c r="G70" s="78">
        <v>297</v>
      </c>
      <c r="H70" s="78">
        <v>16205</v>
      </c>
      <c r="I70" s="84">
        <v>16007</v>
      </c>
      <c r="J70" s="78">
        <v>310</v>
      </c>
      <c r="K70" s="78">
        <v>16317</v>
      </c>
      <c r="L70" s="84">
        <v>15766</v>
      </c>
      <c r="M70" s="78">
        <v>342</v>
      </c>
      <c r="N70" s="78">
        <v>16108</v>
      </c>
      <c r="O70" s="84">
        <v>15489</v>
      </c>
      <c r="P70" s="78">
        <v>359</v>
      </c>
      <c r="Q70" s="78">
        <v>15848</v>
      </c>
      <c r="R70" s="84">
        <v>15429</v>
      </c>
      <c r="S70" s="78">
        <v>430</v>
      </c>
      <c r="T70" s="78">
        <v>15859</v>
      </c>
      <c r="U70" s="84">
        <v>15460</v>
      </c>
      <c r="V70" s="78">
        <v>488</v>
      </c>
      <c r="W70" s="78">
        <v>15948</v>
      </c>
      <c r="X70" s="84">
        <v>15776</v>
      </c>
      <c r="Y70" s="78">
        <v>516</v>
      </c>
      <c r="Z70" s="78">
        <v>16292</v>
      </c>
    </row>
    <row r="71" spans="2:26" ht="13.5" customHeight="1">
      <c r="B71" s="117" t="s">
        <v>419</v>
      </c>
      <c r="C71" s="84">
        <v>11640</v>
      </c>
      <c r="D71" s="78">
        <v>100</v>
      </c>
      <c r="E71" s="78">
        <v>11740</v>
      </c>
      <c r="F71" s="84">
        <v>11977</v>
      </c>
      <c r="G71" s="78">
        <v>120</v>
      </c>
      <c r="H71" s="78">
        <v>12097</v>
      </c>
      <c r="I71" s="158">
        <v>12049</v>
      </c>
      <c r="J71" s="159">
        <v>124</v>
      </c>
      <c r="K71" s="159">
        <v>12173</v>
      </c>
      <c r="L71" s="158">
        <v>12044</v>
      </c>
      <c r="M71" s="159">
        <v>144</v>
      </c>
      <c r="N71" s="159">
        <v>12188</v>
      </c>
      <c r="O71" s="158">
        <v>12076</v>
      </c>
      <c r="P71" s="159">
        <v>138</v>
      </c>
      <c r="Q71" s="159">
        <v>12214</v>
      </c>
      <c r="R71" s="158">
        <v>12048</v>
      </c>
      <c r="S71" s="159">
        <v>150</v>
      </c>
      <c r="T71" s="159">
        <v>12198</v>
      </c>
      <c r="U71" s="158">
        <v>12146</v>
      </c>
      <c r="V71" s="159">
        <v>169</v>
      </c>
      <c r="W71" s="159">
        <v>12315</v>
      </c>
      <c r="X71" s="158">
        <v>12427</v>
      </c>
      <c r="Y71" s="159">
        <v>206</v>
      </c>
      <c r="Z71" s="159">
        <v>12633</v>
      </c>
    </row>
    <row r="72" spans="2:26" s="35" customFormat="1" ht="13.5" customHeight="1">
      <c r="B72" s="153" t="s">
        <v>27</v>
      </c>
      <c r="C72" s="89">
        <f>SUM(C70:C71)</f>
        <v>27494</v>
      </c>
      <c r="D72" s="90">
        <f>SUM(D70:D71)</f>
        <v>380</v>
      </c>
      <c r="E72" s="90">
        <f>SUM(E70:E71)</f>
        <v>27874</v>
      </c>
      <c r="F72" s="89">
        <v>27885</v>
      </c>
      <c r="G72" s="90">
        <v>417</v>
      </c>
      <c r="H72" s="90">
        <v>28302</v>
      </c>
      <c r="I72" s="154">
        <v>28056</v>
      </c>
      <c r="J72" s="126">
        <v>434</v>
      </c>
      <c r="K72" s="126">
        <v>28490</v>
      </c>
      <c r="L72" s="154">
        <v>27810</v>
      </c>
      <c r="M72" s="126">
        <v>486</v>
      </c>
      <c r="N72" s="126">
        <v>28296</v>
      </c>
      <c r="O72" s="154">
        <v>27565</v>
      </c>
      <c r="P72" s="126">
        <v>497</v>
      </c>
      <c r="Q72" s="126">
        <v>28062</v>
      </c>
      <c r="R72" s="154">
        <v>27477</v>
      </c>
      <c r="S72" s="126">
        <v>580</v>
      </c>
      <c r="T72" s="126">
        <v>28057</v>
      </c>
      <c r="U72" s="154">
        <v>27606</v>
      </c>
      <c r="V72" s="126">
        <v>657</v>
      </c>
      <c r="W72" s="126">
        <v>28263</v>
      </c>
      <c r="X72" s="154">
        <v>28203</v>
      </c>
      <c r="Y72" s="126">
        <v>722</v>
      </c>
      <c r="Z72" s="126">
        <v>28925</v>
      </c>
    </row>
    <row r="73" spans="2:26" s="35" customFormat="1" ht="13.5" customHeight="1">
      <c r="B73" s="153"/>
      <c r="C73" s="154"/>
      <c r="D73" s="126"/>
      <c r="E73" s="126"/>
      <c r="F73" s="154"/>
      <c r="G73" s="126"/>
      <c r="H73" s="126"/>
      <c r="I73" s="84"/>
      <c r="J73" s="78"/>
      <c r="K73" s="78"/>
      <c r="L73" s="84"/>
      <c r="M73" s="78"/>
      <c r="N73" s="78"/>
      <c r="O73" s="84"/>
      <c r="P73" s="78"/>
      <c r="Q73" s="78"/>
      <c r="R73" s="84"/>
      <c r="S73" s="78"/>
      <c r="T73" s="78"/>
      <c r="U73" s="84"/>
      <c r="V73" s="78"/>
      <c r="W73" s="78"/>
      <c r="X73" s="84"/>
      <c r="Y73" s="78"/>
      <c r="Z73" s="78"/>
    </row>
    <row r="74" spans="1:26" s="35" customFormat="1" ht="13.5" customHeight="1">
      <c r="A74" s="88" t="s">
        <v>94</v>
      </c>
      <c r="B74" s="117" t="s">
        <v>417</v>
      </c>
      <c r="C74" s="161">
        <v>25</v>
      </c>
      <c r="D74" s="162">
        <v>601</v>
      </c>
      <c r="E74" s="162">
        <v>626</v>
      </c>
      <c r="F74" s="161">
        <v>26</v>
      </c>
      <c r="G74" s="162">
        <v>600</v>
      </c>
      <c r="H74" s="162">
        <v>626</v>
      </c>
      <c r="I74" s="161">
        <v>33</v>
      </c>
      <c r="J74" s="162">
        <v>529</v>
      </c>
      <c r="K74" s="162">
        <v>562</v>
      </c>
      <c r="L74" s="161">
        <v>32</v>
      </c>
      <c r="M74" s="162">
        <v>509</v>
      </c>
      <c r="N74" s="162">
        <v>541</v>
      </c>
      <c r="O74" s="161">
        <v>35</v>
      </c>
      <c r="P74" s="162">
        <v>504</v>
      </c>
      <c r="Q74" s="162">
        <v>539</v>
      </c>
      <c r="R74" s="161">
        <v>28</v>
      </c>
      <c r="S74" s="162">
        <v>508</v>
      </c>
      <c r="T74" s="162">
        <v>536</v>
      </c>
      <c r="U74" s="161">
        <v>32</v>
      </c>
      <c r="V74" s="162">
        <v>535</v>
      </c>
      <c r="W74" s="162">
        <v>567</v>
      </c>
      <c r="X74" s="161">
        <v>41</v>
      </c>
      <c r="Y74" s="162">
        <v>582</v>
      </c>
      <c r="Z74" s="162">
        <v>623</v>
      </c>
    </row>
    <row r="75" spans="1:26" s="35" customFormat="1" ht="13.5" customHeight="1">
      <c r="A75" s="88"/>
      <c r="B75" s="117" t="s">
        <v>419</v>
      </c>
      <c r="C75" s="161">
        <v>51</v>
      </c>
      <c r="D75" s="162">
        <v>1108</v>
      </c>
      <c r="E75" s="162">
        <v>1159</v>
      </c>
      <c r="F75" s="161">
        <v>55</v>
      </c>
      <c r="G75" s="162">
        <v>1105</v>
      </c>
      <c r="H75" s="162">
        <v>1160</v>
      </c>
      <c r="I75" s="158">
        <v>68</v>
      </c>
      <c r="J75" s="159">
        <v>1065</v>
      </c>
      <c r="K75" s="159">
        <v>1133</v>
      </c>
      <c r="L75" s="158">
        <v>63</v>
      </c>
      <c r="M75" s="159">
        <v>1050</v>
      </c>
      <c r="N75" s="159">
        <v>1113</v>
      </c>
      <c r="O75" s="158">
        <v>52</v>
      </c>
      <c r="P75" s="159">
        <v>996</v>
      </c>
      <c r="Q75" s="159">
        <v>1048</v>
      </c>
      <c r="R75" s="158">
        <v>57</v>
      </c>
      <c r="S75" s="159">
        <v>941</v>
      </c>
      <c r="T75" s="159">
        <v>998</v>
      </c>
      <c r="U75" s="158">
        <v>59</v>
      </c>
      <c r="V75" s="159">
        <v>926</v>
      </c>
      <c r="W75" s="159">
        <v>985</v>
      </c>
      <c r="X75" s="158">
        <v>71</v>
      </c>
      <c r="Y75" s="159">
        <v>879</v>
      </c>
      <c r="Z75" s="159">
        <v>950</v>
      </c>
    </row>
    <row r="76" spans="2:26" s="35" customFormat="1" ht="13.5" customHeight="1">
      <c r="B76" s="153" t="s">
        <v>27</v>
      </c>
      <c r="C76" s="89">
        <v>76</v>
      </c>
      <c r="D76" s="90">
        <v>1709</v>
      </c>
      <c r="E76" s="90">
        <v>1785</v>
      </c>
      <c r="F76" s="89">
        <v>81</v>
      </c>
      <c r="G76" s="90">
        <v>1705</v>
      </c>
      <c r="H76" s="90">
        <v>1786</v>
      </c>
      <c r="I76" s="163">
        <v>101</v>
      </c>
      <c r="J76" s="164">
        <v>1594</v>
      </c>
      <c r="K76" s="164">
        <v>1695</v>
      </c>
      <c r="L76" s="163">
        <v>95</v>
      </c>
      <c r="M76" s="164">
        <v>1559</v>
      </c>
      <c r="N76" s="164">
        <v>1654</v>
      </c>
      <c r="O76" s="163">
        <v>87</v>
      </c>
      <c r="P76" s="164">
        <v>1500</v>
      </c>
      <c r="Q76" s="164">
        <v>1587</v>
      </c>
      <c r="R76" s="163">
        <v>85</v>
      </c>
      <c r="S76" s="164">
        <v>1449</v>
      </c>
      <c r="T76" s="164">
        <v>1534</v>
      </c>
      <c r="U76" s="163">
        <v>91</v>
      </c>
      <c r="V76" s="164">
        <v>1461</v>
      </c>
      <c r="W76" s="164">
        <v>1552</v>
      </c>
      <c r="X76" s="163">
        <v>112</v>
      </c>
      <c r="Y76" s="164">
        <v>1461</v>
      </c>
      <c r="Z76" s="164">
        <v>1573</v>
      </c>
    </row>
    <row r="77" spans="2:26" s="35" customFormat="1" ht="13.5" customHeight="1">
      <c r="B77" s="153"/>
      <c r="C77" s="154"/>
      <c r="D77" s="126"/>
      <c r="E77" s="126"/>
      <c r="F77" s="154"/>
      <c r="G77" s="126"/>
      <c r="H77" s="126"/>
      <c r="I77" s="161"/>
      <c r="J77" s="162"/>
      <c r="K77" s="162"/>
      <c r="L77" s="161"/>
      <c r="M77" s="162"/>
      <c r="N77" s="162"/>
      <c r="O77" s="161"/>
      <c r="P77" s="162"/>
      <c r="Q77" s="162"/>
      <c r="R77" s="161"/>
      <c r="S77" s="162"/>
      <c r="T77" s="162"/>
      <c r="U77" s="161"/>
      <c r="V77" s="162"/>
      <c r="W77" s="162"/>
      <c r="X77" s="161"/>
      <c r="Y77" s="162"/>
      <c r="Z77" s="162"/>
    </row>
    <row r="78" spans="1:26" ht="13.5" customHeight="1">
      <c r="A78" s="88" t="s">
        <v>24</v>
      </c>
      <c r="B78" s="117" t="s">
        <v>419</v>
      </c>
      <c r="C78" s="84">
        <v>33</v>
      </c>
      <c r="D78" s="78">
        <v>5</v>
      </c>
      <c r="E78" s="78">
        <v>38</v>
      </c>
      <c r="F78" s="84">
        <v>37</v>
      </c>
      <c r="G78" s="78">
        <v>7</v>
      </c>
      <c r="H78" s="78">
        <v>44</v>
      </c>
      <c r="I78" s="158">
        <v>34</v>
      </c>
      <c r="J78" s="159">
        <v>4</v>
      </c>
      <c r="K78" s="159">
        <v>38</v>
      </c>
      <c r="L78" s="158">
        <v>29</v>
      </c>
      <c r="M78" s="159">
        <v>5</v>
      </c>
      <c r="N78" s="159">
        <v>34</v>
      </c>
      <c r="O78" s="158">
        <v>26</v>
      </c>
      <c r="P78" s="159">
        <v>5</v>
      </c>
      <c r="Q78" s="159">
        <v>31</v>
      </c>
      <c r="R78" s="158">
        <v>22</v>
      </c>
      <c r="S78" s="159">
        <v>3</v>
      </c>
      <c r="T78" s="159">
        <v>25</v>
      </c>
      <c r="U78" s="158">
        <v>16</v>
      </c>
      <c r="V78" s="159">
        <v>4</v>
      </c>
      <c r="W78" s="159">
        <v>20</v>
      </c>
      <c r="X78" s="158">
        <v>17</v>
      </c>
      <c r="Y78" s="159">
        <v>7</v>
      </c>
      <c r="Z78" s="159">
        <v>24</v>
      </c>
    </row>
    <row r="79" spans="2:26" s="35" customFormat="1" ht="13.5" customHeight="1">
      <c r="B79" s="153" t="s">
        <v>27</v>
      </c>
      <c r="C79" s="89">
        <v>33</v>
      </c>
      <c r="D79" s="90">
        <v>5</v>
      </c>
      <c r="E79" s="90">
        <v>38</v>
      </c>
      <c r="F79" s="89">
        <v>37</v>
      </c>
      <c r="G79" s="90">
        <v>7</v>
      </c>
      <c r="H79" s="90">
        <v>44</v>
      </c>
      <c r="I79" s="163">
        <v>34</v>
      </c>
      <c r="J79" s="164">
        <v>4</v>
      </c>
      <c r="K79" s="164">
        <v>38</v>
      </c>
      <c r="L79" s="163">
        <v>29</v>
      </c>
      <c r="M79" s="164">
        <v>5</v>
      </c>
      <c r="N79" s="164">
        <v>34</v>
      </c>
      <c r="O79" s="163">
        <v>26</v>
      </c>
      <c r="P79" s="164">
        <v>5</v>
      </c>
      <c r="Q79" s="164">
        <v>31</v>
      </c>
      <c r="R79" s="163">
        <v>22</v>
      </c>
      <c r="S79" s="164">
        <v>3</v>
      </c>
      <c r="T79" s="164">
        <v>25</v>
      </c>
      <c r="U79" s="163">
        <v>16</v>
      </c>
      <c r="V79" s="164">
        <v>4</v>
      </c>
      <c r="W79" s="164">
        <v>20</v>
      </c>
      <c r="X79" s="163">
        <v>17</v>
      </c>
      <c r="Y79" s="164">
        <v>7</v>
      </c>
      <c r="Z79" s="164">
        <v>24</v>
      </c>
    </row>
    <row r="80" spans="2:26" s="35" customFormat="1" ht="13.5" customHeight="1">
      <c r="B80" s="153"/>
      <c r="C80" s="154"/>
      <c r="D80" s="126"/>
      <c r="E80" s="126"/>
      <c r="F80" s="154"/>
      <c r="G80" s="126"/>
      <c r="H80" s="126"/>
      <c r="I80" s="161"/>
      <c r="J80" s="162"/>
      <c r="K80" s="162"/>
      <c r="L80" s="161"/>
      <c r="M80" s="162"/>
      <c r="N80" s="162"/>
      <c r="O80" s="161"/>
      <c r="P80" s="162"/>
      <c r="Q80" s="162"/>
      <c r="R80" s="161"/>
      <c r="S80" s="162"/>
      <c r="T80" s="162"/>
      <c r="U80" s="161"/>
      <c r="V80" s="162"/>
      <c r="W80" s="162"/>
      <c r="X80" s="161"/>
      <c r="Y80" s="162"/>
      <c r="Z80" s="162"/>
    </row>
    <row r="81" spans="1:26" ht="13.5" customHeight="1">
      <c r="A81" s="88" t="s">
        <v>20</v>
      </c>
      <c r="B81" s="117" t="s">
        <v>417</v>
      </c>
      <c r="C81" s="84">
        <v>13</v>
      </c>
      <c r="D81" s="78">
        <v>20</v>
      </c>
      <c r="E81" s="78">
        <v>33</v>
      </c>
      <c r="F81" s="84">
        <v>16</v>
      </c>
      <c r="G81" s="78">
        <v>20</v>
      </c>
      <c r="H81" s="78">
        <v>36</v>
      </c>
      <c r="I81" s="158">
        <v>16</v>
      </c>
      <c r="J81" s="159">
        <v>16</v>
      </c>
      <c r="K81" s="159">
        <v>32</v>
      </c>
      <c r="L81" s="158">
        <v>12</v>
      </c>
      <c r="M81" s="159">
        <v>16</v>
      </c>
      <c r="N81" s="159">
        <v>28</v>
      </c>
      <c r="O81" s="158">
        <v>15</v>
      </c>
      <c r="P81" s="159">
        <v>17</v>
      </c>
      <c r="Q81" s="159">
        <v>32</v>
      </c>
      <c r="R81" s="158">
        <v>13</v>
      </c>
      <c r="S81" s="159">
        <v>10</v>
      </c>
      <c r="T81" s="159">
        <v>23</v>
      </c>
      <c r="U81" s="158">
        <v>11</v>
      </c>
      <c r="V81" s="159">
        <v>11</v>
      </c>
      <c r="W81" s="159">
        <v>22</v>
      </c>
      <c r="X81" s="158">
        <v>9</v>
      </c>
      <c r="Y81" s="159">
        <v>11</v>
      </c>
      <c r="Z81" s="159">
        <v>20</v>
      </c>
    </row>
    <row r="82" spans="2:26" s="35" customFormat="1" ht="13.5" customHeight="1">
      <c r="B82" s="153" t="s">
        <v>27</v>
      </c>
      <c r="C82" s="89">
        <v>13</v>
      </c>
      <c r="D82" s="90">
        <v>20</v>
      </c>
      <c r="E82" s="90">
        <v>33</v>
      </c>
      <c r="F82" s="89">
        <v>16</v>
      </c>
      <c r="G82" s="90">
        <v>20</v>
      </c>
      <c r="H82" s="90">
        <v>36</v>
      </c>
      <c r="I82" s="163">
        <v>16</v>
      </c>
      <c r="J82" s="164">
        <v>16</v>
      </c>
      <c r="K82" s="164">
        <v>32</v>
      </c>
      <c r="L82" s="163">
        <v>12</v>
      </c>
      <c r="M82" s="164">
        <v>16</v>
      </c>
      <c r="N82" s="164">
        <v>28</v>
      </c>
      <c r="O82" s="163">
        <v>15</v>
      </c>
      <c r="P82" s="164">
        <v>17</v>
      </c>
      <c r="Q82" s="164">
        <v>32</v>
      </c>
      <c r="R82" s="163">
        <v>13</v>
      </c>
      <c r="S82" s="164">
        <v>10</v>
      </c>
      <c r="T82" s="164">
        <v>23</v>
      </c>
      <c r="U82" s="163">
        <v>11</v>
      </c>
      <c r="V82" s="164">
        <v>11</v>
      </c>
      <c r="W82" s="164">
        <v>22</v>
      </c>
      <c r="X82" s="163">
        <v>9</v>
      </c>
      <c r="Y82" s="164">
        <v>11</v>
      </c>
      <c r="Z82" s="164">
        <v>20</v>
      </c>
    </row>
    <row r="83" spans="2:26" s="35" customFormat="1" ht="13.5" customHeight="1">
      <c r="B83" s="153"/>
      <c r="C83" s="154"/>
      <c r="D83" s="126"/>
      <c r="E83" s="126"/>
      <c r="F83" s="154"/>
      <c r="G83" s="126"/>
      <c r="H83" s="126"/>
      <c r="I83" s="84"/>
      <c r="J83" s="78"/>
      <c r="K83" s="78"/>
      <c r="L83" s="84"/>
      <c r="M83" s="78"/>
      <c r="N83" s="78"/>
      <c r="O83" s="84"/>
      <c r="P83" s="78"/>
      <c r="Q83" s="78"/>
      <c r="R83" s="84"/>
      <c r="S83" s="78"/>
      <c r="T83" s="78"/>
      <c r="U83" s="84"/>
      <c r="V83" s="78"/>
      <c r="W83" s="78"/>
      <c r="X83" s="84"/>
      <c r="Y83" s="78"/>
      <c r="Z83" s="78"/>
    </row>
    <row r="84" spans="1:26" ht="13.5" customHeight="1">
      <c r="A84" s="88" t="s">
        <v>21</v>
      </c>
      <c r="B84" s="117" t="s">
        <v>417</v>
      </c>
      <c r="C84" s="84">
        <v>16</v>
      </c>
      <c r="D84" s="78">
        <v>10</v>
      </c>
      <c r="E84" s="78">
        <v>26</v>
      </c>
      <c r="F84" s="84">
        <v>28</v>
      </c>
      <c r="G84" s="78">
        <v>13</v>
      </c>
      <c r="H84" s="78">
        <v>41</v>
      </c>
      <c r="I84" s="158">
        <v>23</v>
      </c>
      <c r="J84" s="159">
        <v>19</v>
      </c>
      <c r="K84" s="159">
        <v>42</v>
      </c>
      <c r="L84" s="158">
        <v>24</v>
      </c>
      <c r="M84" s="159">
        <v>18</v>
      </c>
      <c r="N84" s="159">
        <v>42</v>
      </c>
      <c r="O84" s="158">
        <v>21</v>
      </c>
      <c r="P84" s="159">
        <v>19</v>
      </c>
      <c r="Q84" s="159">
        <v>40</v>
      </c>
      <c r="R84" s="158">
        <v>10</v>
      </c>
      <c r="S84" s="159">
        <v>13</v>
      </c>
      <c r="T84" s="159">
        <v>23</v>
      </c>
      <c r="U84" s="158">
        <v>5</v>
      </c>
      <c r="V84" s="159">
        <v>13</v>
      </c>
      <c r="W84" s="159">
        <v>18</v>
      </c>
      <c r="X84" s="158">
        <v>8</v>
      </c>
      <c r="Y84" s="159">
        <v>17</v>
      </c>
      <c r="Z84" s="159">
        <v>25</v>
      </c>
    </row>
    <row r="85" spans="2:26" s="35" customFormat="1" ht="13.5" customHeight="1">
      <c r="B85" s="153" t="s">
        <v>27</v>
      </c>
      <c r="C85" s="89">
        <v>16</v>
      </c>
      <c r="D85" s="90">
        <v>10</v>
      </c>
      <c r="E85" s="90">
        <v>26</v>
      </c>
      <c r="F85" s="89">
        <v>28</v>
      </c>
      <c r="G85" s="90">
        <v>13</v>
      </c>
      <c r="H85" s="90">
        <v>41</v>
      </c>
      <c r="I85" s="163">
        <v>23</v>
      </c>
      <c r="J85" s="164">
        <v>19</v>
      </c>
      <c r="K85" s="164">
        <v>42</v>
      </c>
      <c r="L85" s="163">
        <v>24</v>
      </c>
      <c r="M85" s="164">
        <v>18</v>
      </c>
      <c r="N85" s="164">
        <v>42</v>
      </c>
      <c r="O85" s="163">
        <v>21</v>
      </c>
      <c r="P85" s="164">
        <v>19</v>
      </c>
      <c r="Q85" s="164">
        <v>40</v>
      </c>
      <c r="R85" s="163">
        <v>10</v>
      </c>
      <c r="S85" s="164">
        <v>13</v>
      </c>
      <c r="T85" s="164">
        <v>23</v>
      </c>
      <c r="U85" s="163">
        <v>5</v>
      </c>
      <c r="V85" s="164">
        <v>13</v>
      </c>
      <c r="W85" s="164">
        <v>18</v>
      </c>
      <c r="X85" s="163">
        <v>8</v>
      </c>
      <c r="Y85" s="164">
        <v>17</v>
      </c>
      <c r="Z85" s="164">
        <v>25</v>
      </c>
    </row>
    <row r="86" spans="2:26" s="35" customFormat="1" ht="13.5" customHeight="1">
      <c r="B86" s="153"/>
      <c r="C86" s="154"/>
      <c r="D86" s="126"/>
      <c r="E86" s="126"/>
      <c r="F86" s="154"/>
      <c r="G86" s="126"/>
      <c r="H86" s="126"/>
      <c r="I86" s="160"/>
      <c r="J86" s="78"/>
      <c r="K86" s="78"/>
      <c r="L86" s="160"/>
      <c r="M86" s="78"/>
      <c r="N86" s="78"/>
      <c r="O86" s="160"/>
      <c r="P86" s="78"/>
      <c r="Q86" s="78"/>
      <c r="R86" s="160"/>
      <c r="S86" s="78"/>
      <c r="T86" s="78"/>
      <c r="U86" s="160"/>
      <c r="V86" s="78"/>
      <c r="W86" s="78"/>
      <c r="X86" s="160"/>
      <c r="Y86" s="78"/>
      <c r="Z86" s="78"/>
    </row>
    <row r="87" spans="1:26" ht="13.5" customHeight="1">
      <c r="A87" s="88" t="s">
        <v>18</v>
      </c>
      <c r="B87" s="117" t="s">
        <v>417</v>
      </c>
      <c r="C87" s="84">
        <v>5937</v>
      </c>
      <c r="D87" s="78">
        <v>19381</v>
      </c>
      <c r="E87" s="78">
        <v>25318</v>
      </c>
      <c r="F87" s="84">
        <v>5957</v>
      </c>
      <c r="G87" s="78">
        <v>19642</v>
      </c>
      <c r="H87" s="78">
        <v>25599</v>
      </c>
      <c r="I87" s="161">
        <v>5784</v>
      </c>
      <c r="J87" s="162">
        <v>19444</v>
      </c>
      <c r="K87" s="162">
        <v>25228</v>
      </c>
      <c r="L87" s="161">
        <v>5909</v>
      </c>
      <c r="M87" s="162">
        <v>19238</v>
      </c>
      <c r="N87" s="162">
        <v>25147</v>
      </c>
      <c r="O87" s="161">
        <v>5938</v>
      </c>
      <c r="P87" s="162">
        <v>18943</v>
      </c>
      <c r="Q87" s="162">
        <v>24881</v>
      </c>
      <c r="R87" s="161">
        <v>6174</v>
      </c>
      <c r="S87" s="162">
        <v>19206</v>
      </c>
      <c r="T87" s="162">
        <v>25380</v>
      </c>
      <c r="U87" s="161">
        <v>6226</v>
      </c>
      <c r="V87" s="162">
        <v>19820</v>
      </c>
      <c r="W87" s="162">
        <v>26046</v>
      </c>
      <c r="X87" s="161">
        <v>6411</v>
      </c>
      <c r="Y87" s="162">
        <v>20260</v>
      </c>
      <c r="Z87" s="162">
        <v>26671</v>
      </c>
    </row>
    <row r="88" spans="2:26" ht="13.5" customHeight="1">
      <c r="B88" s="117" t="s">
        <v>419</v>
      </c>
      <c r="C88" s="84">
        <v>2183</v>
      </c>
      <c r="D88" s="78">
        <v>16710</v>
      </c>
      <c r="E88" s="78">
        <v>18893</v>
      </c>
      <c r="F88" s="84">
        <v>2278</v>
      </c>
      <c r="G88" s="78">
        <v>17066</v>
      </c>
      <c r="H88" s="78">
        <v>19344</v>
      </c>
      <c r="I88" s="158">
        <v>2349</v>
      </c>
      <c r="J88" s="159">
        <v>16783</v>
      </c>
      <c r="K88" s="159">
        <v>19132</v>
      </c>
      <c r="L88" s="158">
        <v>2369</v>
      </c>
      <c r="M88" s="159">
        <v>16076</v>
      </c>
      <c r="N88" s="159">
        <v>18445</v>
      </c>
      <c r="O88" s="158">
        <v>2263</v>
      </c>
      <c r="P88" s="159">
        <v>15652</v>
      </c>
      <c r="Q88" s="159">
        <v>17915</v>
      </c>
      <c r="R88" s="158">
        <v>2294</v>
      </c>
      <c r="S88" s="159">
        <v>15029</v>
      </c>
      <c r="T88" s="159">
        <v>17323</v>
      </c>
      <c r="U88" s="158">
        <v>2372</v>
      </c>
      <c r="V88" s="159">
        <v>14716</v>
      </c>
      <c r="W88" s="159">
        <v>17088</v>
      </c>
      <c r="X88" s="158">
        <v>2419</v>
      </c>
      <c r="Y88" s="159">
        <v>14584</v>
      </c>
      <c r="Z88" s="159">
        <v>17003</v>
      </c>
    </row>
    <row r="89" spans="2:26" s="35" customFormat="1" ht="13.5" customHeight="1">
      <c r="B89" s="153" t="s">
        <v>27</v>
      </c>
      <c r="C89" s="89">
        <f>SUM(C87:C88)</f>
        <v>8120</v>
      </c>
      <c r="D89" s="90">
        <f>SUM(D87:D88)</f>
        <v>36091</v>
      </c>
      <c r="E89" s="90">
        <f>SUM(E87:E88)</f>
        <v>44211</v>
      </c>
      <c r="F89" s="89">
        <v>8235</v>
      </c>
      <c r="G89" s="90">
        <v>36708</v>
      </c>
      <c r="H89" s="90">
        <v>44943</v>
      </c>
      <c r="I89" s="163">
        <v>8133</v>
      </c>
      <c r="J89" s="164">
        <v>36227</v>
      </c>
      <c r="K89" s="164">
        <v>44360</v>
      </c>
      <c r="L89" s="163">
        <v>8278</v>
      </c>
      <c r="M89" s="164">
        <v>35314</v>
      </c>
      <c r="N89" s="164">
        <v>43592</v>
      </c>
      <c r="O89" s="163">
        <v>8201</v>
      </c>
      <c r="P89" s="164">
        <v>34595</v>
      </c>
      <c r="Q89" s="164">
        <v>42796</v>
      </c>
      <c r="R89" s="163">
        <v>8468</v>
      </c>
      <c r="S89" s="164">
        <v>34235</v>
      </c>
      <c r="T89" s="164">
        <v>42703</v>
      </c>
      <c r="U89" s="163">
        <v>8598</v>
      </c>
      <c r="V89" s="164">
        <v>34536</v>
      </c>
      <c r="W89" s="164">
        <v>43134</v>
      </c>
      <c r="X89" s="163">
        <v>8830</v>
      </c>
      <c r="Y89" s="164">
        <v>34844</v>
      </c>
      <c r="Z89" s="164">
        <v>43674</v>
      </c>
    </row>
    <row r="90" spans="2:26" s="35" customFormat="1" ht="13.5" customHeight="1">
      <c r="B90" s="153"/>
      <c r="C90" s="84"/>
      <c r="D90" s="78"/>
      <c r="E90" s="78"/>
      <c r="F90" s="84"/>
      <c r="G90" s="78"/>
      <c r="H90" s="78"/>
      <c r="I90" s="84"/>
      <c r="J90" s="78"/>
      <c r="K90" s="78"/>
      <c r="L90" s="84"/>
      <c r="M90" s="78"/>
      <c r="N90" s="78"/>
      <c r="O90" s="84"/>
      <c r="P90" s="78"/>
      <c r="Q90" s="78"/>
      <c r="R90" s="84"/>
      <c r="S90" s="78"/>
      <c r="T90" s="78"/>
      <c r="U90" s="84"/>
      <c r="V90" s="78"/>
      <c r="W90" s="78"/>
      <c r="X90" s="84"/>
      <c r="Y90" s="78"/>
      <c r="Z90" s="78"/>
    </row>
    <row r="91" spans="1:26" ht="13.5" customHeight="1">
      <c r="A91" s="88" t="s">
        <v>53</v>
      </c>
      <c r="B91" s="117" t="s">
        <v>418</v>
      </c>
      <c r="C91" s="84">
        <v>521</v>
      </c>
      <c r="D91" s="78">
        <v>951</v>
      </c>
      <c r="E91" s="78">
        <v>1472</v>
      </c>
      <c r="F91" s="84">
        <v>519</v>
      </c>
      <c r="G91" s="78">
        <v>975</v>
      </c>
      <c r="H91" s="78">
        <v>1494</v>
      </c>
      <c r="I91" s="158">
        <v>531</v>
      </c>
      <c r="J91" s="159">
        <v>951</v>
      </c>
      <c r="K91" s="159">
        <v>1482</v>
      </c>
      <c r="L91" s="158">
        <v>500</v>
      </c>
      <c r="M91" s="159">
        <v>1008</v>
      </c>
      <c r="N91" s="159">
        <v>1508</v>
      </c>
      <c r="O91" s="158">
        <v>492</v>
      </c>
      <c r="P91" s="159">
        <v>1012</v>
      </c>
      <c r="Q91" s="159">
        <v>1504</v>
      </c>
      <c r="R91" s="158">
        <v>533</v>
      </c>
      <c r="S91" s="159">
        <v>1058</v>
      </c>
      <c r="T91" s="159">
        <v>1591</v>
      </c>
      <c r="U91" s="158">
        <v>521</v>
      </c>
      <c r="V91" s="159">
        <v>1086</v>
      </c>
      <c r="W91" s="159">
        <v>1607</v>
      </c>
      <c r="X91" s="158">
        <v>531</v>
      </c>
      <c r="Y91" s="159">
        <v>1153</v>
      </c>
      <c r="Z91" s="159">
        <v>1684</v>
      </c>
    </row>
    <row r="92" spans="2:26" s="35" customFormat="1" ht="13.5" customHeight="1">
      <c r="B92" s="153" t="s">
        <v>27</v>
      </c>
      <c r="C92" s="89">
        <v>521</v>
      </c>
      <c r="D92" s="90">
        <v>951</v>
      </c>
      <c r="E92" s="90">
        <v>1472</v>
      </c>
      <c r="F92" s="89">
        <v>519</v>
      </c>
      <c r="G92" s="90">
        <v>975</v>
      </c>
      <c r="H92" s="90">
        <v>1494</v>
      </c>
      <c r="I92" s="154">
        <v>531</v>
      </c>
      <c r="J92" s="126">
        <v>951</v>
      </c>
      <c r="K92" s="126">
        <v>1482</v>
      </c>
      <c r="L92" s="154">
        <v>500</v>
      </c>
      <c r="M92" s="126">
        <v>1008</v>
      </c>
      <c r="N92" s="126">
        <v>1508</v>
      </c>
      <c r="O92" s="154">
        <v>492</v>
      </c>
      <c r="P92" s="126">
        <v>1012</v>
      </c>
      <c r="Q92" s="126">
        <v>1504</v>
      </c>
      <c r="R92" s="154">
        <v>533</v>
      </c>
      <c r="S92" s="126">
        <v>1058</v>
      </c>
      <c r="T92" s="126">
        <v>1591</v>
      </c>
      <c r="U92" s="154">
        <v>521</v>
      </c>
      <c r="V92" s="126">
        <v>1086</v>
      </c>
      <c r="W92" s="126">
        <v>1607</v>
      </c>
      <c r="X92" s="154">
        <v>531</v>
      </c>
      <c r="Y92" s="126">
        <v>1153</v>
      </c>
      <c r="Z92" s="126">
        <v>1684</v>
      </c>
    </row>
    <row r="93" spans="1:26" ht="13.5" customHeight="1">
      <c r="A93" s="35"/>
      <c r="B93" s="153"/>
      <c r="C93" s="154"/>
      <c r="D93" s="126"/>
      <c r="E93" s="126"/>
      <c r="F93" s="154"/>
      <c r="G93" s="126"/>
      <c r="H93" s="126"/>
      <c r="I93" s="161"/>
      <c r="J93" s="162"/>
      <c r="K93" s="162"/>
      <c r="L93" s="161"/>
      <c r="M93" s="162"/>
      <c r="N93" s="162"/>
      <c r="O93" s="161"/>
      <c r="P93" s="162"/>
      <c r="Q93" s="162"/>
      <c r="R93" s="161"/>
      <c r="S93" s="162"/>
      <c r="T93" s="162"/>
      <c r="U93" s="161"/>
      <c r="V93" s="162"/>
      <c r="W93" s="162"/>
      <c r="X93" s="161"/>
      <c r="Y93" s="162"/>
      <c r="Z93" s="162"/>
    </row>
    <row r="94" spans="1:26" ht="13.5" customHeight="1">
      <c r="A94" s="88" t="s">
        <v>54</v>
      </c>
      <c r="B94" s="117" t="s">
        <v>416</v>
      </c>
      <c r="C94" s="161">
        <v>1864</v>
      </c>
      <c r="D94" s="162">
        <v>936</v>
      </c>
      <c r="E94" s="162">
        <v>2800</v>
      </c>
      <c r="F94" s="161">
        <v>1858</v>
      </c>
      <c r="G94" s="162">
        <v>934</v>
      </c>
      <c r="H94" s="162">
        <v>2792</v>
      </c>
      <c r="I94" s="84">
        <v>1926</v>
      </c>
      <c r="J94" s="78">
        <v>971</v>
      </c>
      <c r="K94" s="78">
        <v>2897</v>
      </c>
      <c r="L94" s="84">
        <v>1982</v>
      </c>
      <c r="M94" s="78">
        <v>990</v>
      </c>
      <c r="N94" s="78">
        <v>2972</v>
      </c>
      <c r="O94" s="84">
        <v>2038</v>
      </c>
      <c r="P94" s="78">
        <v>1063</v>
      </c>
      <c r="Q94" s="78">
        <v>3101</v>
      </c>
      <c r="R94" s="84">
        <v>2171</v>
      </c>
      <c r="S94" s="78">
        <v>1216</v>
      </c>
      <c r="T94" s="78">
        <v>3387</v>
      </c>
      <c r="U94" s="84">
        <v>2174</v>
      </c>
      <c r="V94" s="78">
        <v>1247</v>
      </c>
      <c r="W94" s="78">
        <v>3421</v>
      </c>
      <c r="X94" s="84">
        <v>2179</v>
      </c>
      <c r="Y94" s="78">
        <v>1226</v>
      </c>
      <c r="Z94" s="78">
        <v>3405</v>
      </c>
    </row>
    <row r="95" spans="2:26" ht="13.5" customHeight="1">
      <c r="B95" s="117" t="s">
        <v>417</v>
      </c>
      <c r="C95" s="84">
        <v>4262</v>
      </c>
      <c r="D95" s="78">
        <v>1213</v>
      </c>
      <c r="E95" s="78">
        <v>5475</v>
      </c>
      <c r="F95" s="84">
        <v>4378</v>
      </c>
      <c r="G95" s="78">
        <v>1217</v>
      </c>
      <c r="H95" s="78">
        <v>5595</v>
      </c>
      <c r="I95" s="161">
        <v>4551</v>
      </c>
      <c r="J95" s="162">
        <v>1276</v>
      </c>
      <c r="K95" s="162">
        <v>5827</v>
      </c>
      <c r="L95" s="161">
        <v>4547</v>
      </c>
      <c r="M95" s="162">
        <v>1324</v>
      </c>
      <c r="N95" s="162">
        <v>5871</v>
      </c>
      <c r="O95" s="161">
        <v>4695</v>
      </c>
      <c r="P95" s="162">
        <v>1394</v>
      </c>
      <c r="Q95" s="162">
        <v>6089</v>
      </c>
      <c r="R95" s="161">
        <v>4753</v>
      </c>
      <c r="S95" s="162">
        <v>1420</v>
      </c>
      <c r="T95" s="162">
        <v>6173</v>
      </c>
      <c r="U95" s="161">
        <v>4966</v>
      </c>
      <c r="V95" s="162">
        <v>1465</v>
      </c>
      <c r="W95" s="162">
        <v>6431</v>
      </c>
      <c r="X95" s="161">
        <v>5170</v>
      </c>
      <c r="Y95" s="162">
        <v>1543</v>
      </c>
      <c r="Z95" s="162">
        <v>6713</v>
      </c>
    </row>
    <row r="96" spans="2:26" ht="13.5" customHeight="1">
      <c r="B96" s="117" t="s">
        <v>419</v>
      </c>
      <c r="C96" s="84">
        <v>21</v>
      </c>
      <c r="D96" s="78">
        <v>3</v>
      </c>
      <c r="E96" s="78">
        <v>24</v>
      </c>
      <c r="F96" s="84">
        <v>15</v>
      </c>
      <c r="G96" s="78">
        <v>1</v>
      </c>
      <c r="H96" s="78">
        <v>16</v>
      </c>
      <c r="I96" s="236">
        <v>13</v>
      </c>
      <c r="J96" s="237">
        <v>0</v>
      </c>
      <c r="K96" s="237">
        <v>13</v>
      </c>
      <c r="L96" s="236">
        <v>9</v>
      </c>
      <c r="M96" s="237">
        <v>0</v>
      </c>
      <c r="N96" s="237">
        <v>9</v>
      </c>
      <c r="O96" s="236">
        <v>16</v>
      </c>
      <c r="P96" s="237">
        <v>1</v>
      </c>
      <c r="Q96" s="237">
        <v>17</v>
      </c>
      <c r="R96" s="236">
        <v>11</v>
      </c>
      <c r="S96" s="237">
        <v>2</v>
      </c>
      <c r="T96" s="237">
        <v>13</v>
      </c>
      <c r="U96" s="236">
        <v>17</v>
      </c>
      <c r="V96" s="237">
        <v>2</v>
      </c>
      <c r="W96" s="237">
        <v>19</v>
      </c>
      <c r="X96" s="236">
        <v>20</v>
      </c>
      <c r="Y96" s="237">
        <v>1</v>
      </c>
      <c r="Z96" s="237">
        <v>21</v>
      </c>
    </row>
    <row r="97" spans="2:26" s="35" customFormat="1" ht="13.5" customHeight="1">
      <c r="B97" s="153" t="s">
        <v>27</v>
      </c>
      <c r="C97" s="179">
        <v>6147</v>
      </c>
      <c r="D97" s="180">
        <v>2152</v>
      </c>
      <c r="E97" s="180">
        <v>8299</v>
      </c>
      <c r="F97" s="179">
        <v>6251</v>
      </c>
      <c r="G97" s="180">
        <v>2152</v>
      </c>
      <c r="H97" s="180">
        <v>8403</v>
      </c>
      <c r="I97" s="163">
        <v>6490</v>
      </c>
      <c r="J97" s="164">
        <v>2247</v>
      </c>
      <c r="K97" s="164">
        <v>8737</v>
      </c>
      <c r="L97" s="163">
        <v>6538</v>
      </c>
      <c r="M97" s="164">
        <v>2314</v>
      </c>
      <c r="N97" s="164">
        <v>8852</v>
      </c>
      <c r="O97" s="163">
        <v>6749</v>
      </c>
      <c r="P97" s="164">
        <v>2458</v>
      </c>
      <c r="Q97" s="164">
        <v>9207</v>
      </c>
      <c r="R97" s="163">
        <v>6935</v>
      </c>
      <c r="S97" s="164">
        <v>2638</v>
      </c>
      <c r="T97" s="164">
        <v>9573</v>
      </c>
      <c r="U97" s="163">
        <v>7157</v>
      </c>
      <c r="V97" s="164">
        <v>2714</v>
      </c>
      <c r="W97" s="164">
        <v>9871</v>
      </c>
      <c r="X97" s="163">
        <v>7369</v>
      </c>
      <c r="Y97" s="164">
        <v>2770</v>
      </c>
      <c r="Z97" s="164">
        <v>10139</v>
      </c>
    </row>
    <row r="98" spans="2:26" s="35" customFormat="1" ht="13.5" customHeight="1">
      <c r="B98" s="153"/>
      <c r="C98" s="154"/>
      <c r="D98" s="126"/>
      <c r="E98" s="126"/>
      <c r="F98" s="154"/>
      <c r="G98" s="126"/>
      <c r="H98" s="126"/>
      <c r="I98" s="161"/>
      <c r="J98" s="162"/>
      <c r="K98" s="162"/>
      <c r="L98" s="161"/>
      <c r="M98" s="162"/>
      <c r="N98" s="162"/>
      <c r="O98" s="161"/>
      <c r="P98" s="162"/>
      <c r="Q98" s="162"/>
      <c r="R98" s="161"/>
      <c r="S98" s="162"/>
      <c r="T98" s="162"/>
      <c r="U98" s="161"/>
      <c r="V98" s="162"/>
      <c r="W98" s="162"/>
      <c r="X98" s="161"/>
      <c r="Y98" s="162"/>
      <c r="Z98" s="162"/>
    </row>
    <row r="99" spans="1:26" ht="13.5" customHeight="1">
      <c r="A99" s="88" t="s">
        <v>22</v>
      </c>
      <c r="B99" s="117" t="s">
        <v>417</v>
      </c>
      <c r="C99" s="158">
        <v>36</v>
      </c>
      <c r="D99" s="159">
        <v>49</v>
      </c>
      <c r="E99" s="159">
        <v>85</v>
      </c>
      <c r="F99" s="158">
        <v>45</v>
      </c>
      <c r="G99" s="159">
        <v>38</v>
      </c>
      <c r="H99" s="159">
        <v>83</v>
      </c>
      <c r="I99" s="158">
        <v>52</v>
      </c>
      <c r="J99" s="159">
        <v>48</v>
      </c>
      <c r="K99" s="159">
        <v>100</v>
      </c>
      <c r="L99" s="158">
        <v>48</v>
      </c>
      <c r="M99" s="159">
        <v>45</v>
      </c>
      <c r="N99" s="159">
        <v>93</v>
      </c>
      <c r="O99" s="158">
        <v>38</v>
      </c>
      <c r="P99" s="159">
        <v>47</v>
      </c>
      <c r="Q99" s="159">
        <v>85</v>
      </c>
      <c r="R99" s="158">
        <v>25</v>
      </c>
      <c r="S99" s="159">
        <v>28</v>
      </c>
      <c r="T99" s="159">
        <v>53</v>
      </c>
      <c r="U99" s="158">
        <v>16</v>
      </c>
      <c r="V99" s="159">
        <v>29</v>
      </c>
      <c r="W99" s="159">
        <v>45</v>
      </c>
      <c r="X99" s="158">
        <v>20</v>
      </c>
      <c r="Y99" s="159">
        <v>31</v>
      </c>
      <c r="Z99" s="159">
        <v>51</v>
      </c>
    </row>
    <row r="100" spans="2:26" s="35" customFormat="1" ht="13.5" customHeight="1">
      <c r="B100" s="153" t="s">
        <v>27</v>
      </c>
      <c r="C100" s="179">
        <v>36</v>
      </c>
      <c r="D100" s="180">
        <v>49</v>
      </c>
      <c r="E100" s="180">
        <v>85</v>
      </c>
      <c r="F100" s="179">
        <v>45</v>
      </c>
      <c r="G100" s="180">
        <v>38</v>
      </c>
      <c r="H100" s="180">
        <v>83</v>
      </c>
      <c r="I100" s="163">
        <v>52</v>
      </c>
      <c r="J100" s="164">
        <v>48</v>
      </c>
      <c r="K100" s="164">
        <v>100</v>
      </c>
      <c r="L100" s="163">
        <v>48</v>
      </c>
      <c r="M100" s="164">
        <v>45</v>
      </c>
      <c r="N100" s="164">
        <v>93</v>
      </c>
      <c r="O100" s="163">
        <v>38</v>
      </c>
      <c r="P100" s="164">
        <v>47</v>
      </c>
      <c r="Q100" s="164">
        <v>85</v>
      </c>
      <c r="R100" s="163">
        <v>25</v>
      </c>
      <c r="S100" s="164">
        <v>28</v>
      </c>
      <c r="T100" s="164">
        <v>53</v>
      </c>
      <c r="U100" s="163">
        <v>16</v>
      </c>
      <c r="V100" s="164">
        <v>29</v>
      </c>
      <c r="W100" s="164">
        <v>45</v>
      </c>
      <c r="X100" s="163">
        <v>20</v>
      </c>
      <c r="Y100" s="164">
        <v>31</v>
      </c>
      <c r="Z100" s="164">
        <v>51</v>
      </c>
    </row>
    <row r="101" spans="2:26" s="35" customFormat="1" ht="13.5" customHeight="1">
      <c r="B101" s="153"/>
      <c r="C101" s="154"/>
      <c r="D101" s="126"/>
      <c r="E101" s="126"/>
      <c r="F101" s="154"/>
      <c r="G101" s="126"/>
      <c r="H101" s="126"/>
      <c r="I101" s="161"/>
      <c r="J101" s="162"/>
      <c r="K101" s="162"/>
      <c r="L101" s="161"/>
      <c r="M101" s="162"/>
      <c r="N101" s="162"/>
      <c r="O101" s="161"/>
      <c r="P101" s="162"/>
      <c r="Q101" s="162"/>
      <c r="R101" s="161"/>
      <c r="S101" s="162"/>
      <c r="T101" s="162"/>
      <c r="U101" s="161"/>
      <c r="V101" s="162"/>
      <c r="W101" s="162"/>
      <c r="X101" s="161"/>
      <c r="Y101" s="162"/>
      <c r="Z101" s="162"/>
    </row>
    <row r="102" spans="1:26" ht="13.5" customHeight="1">
      <c r="A102" s="88" t="s">
        <v>13</v>
      </c>
      <c r="B102" s="117" t="s">
        <v>417</v>
      </c>
      <c r="C102" s="161">
        <v>18</v>
      </c>
      <c r="D102" s="162">
        <v>12</v>
      </c>
      <c r="E102" s="162">
        <v>30</v>
      </c>
      <c r="F102" s="161">
        <v>19</v>
      </c>
      <c r="G102" s="162">
        <v>11</v>
      </c>
      <c r="H102" s="162">
        <v>30</v>
      </c>
      <c r="I102" s="161">
        <v>27</v>
      </c>
      <c r="J102" s="162">
        <v>9</v>
      </c>
      <c r="K102" s="162">
        <v>36</v>
      </c>
      <c r="L102" s="161">
        <v>37</v>
      </c>
      <c r="M102" s="162">
        <v>12</v>
      </c>
      <c r="N102" s="162">
        <v>49</v>
      </c>
      <c r="O102" s="161">
        <v>48</v>
      </c>
      <c r="P102" s="162">
        <v>8</v>
      </c>
      <c r="Q102" s="162">
        <v>56</v>
      </c>
      <c r="R102" s="161">
        <v>58</v>
      </c>
      <c r="S102" s="162">
        <v>12</v>
      </c>
      <c r="T102" s="162">
        <v>70</v>
      </c>
      <c r="U102" s="161">
        <v>50</v>
      </c>
      <c r="V102" s="162">
        <v>16</v>
      </c>
      <c r="W102" s="162">
        <v>66</v>
      </c>
      <c r="X102" s="161">
        <v>55</v>
      </c>
      <c r="Y102" s="162">
        <v>17</v>
      </c>
      <c r="Z102" s="162">
        <v>72</v>
      </c>
    </row>
    <row r="103" spans="2:26" ht="13.5" customHeight="1">
      <c r="B103" s="117" t="s">
        <v>419</v>
      </c>
      <c r="C103" s="84">
        <v>15</v>
      </c>
      <c r="D103" s="78">
        <v>0</v>
      </c>
      <c r="E103" s="78">
        <v>15</v>
      </c>
      <c r="F103" s="84">
        <v>14</v>
      </c>
      <c r="G103" s="78">
        <v>0</v>
      </c>
      <c r="H103" s="78">
        <v>14</v>
      </c>
      <c r="I103" s="236">
        <v>14</v>
      </c>
      <c r="J103" s="237">
        <v>1</v>
      </c>
      <c r="K103" s="237">
        <v>15</v>
      </c>
      <c r="L103" s="236">
        <v>17</v>
      </c>
      <c r="M103" s="237">
        <v>1</v>
      </c>
      <c r="N103" s="237">
        <v>18</v>
      </c>
      <c r="O103" s="236">
        <v>21</v>
      </c>
      <c r="P103" s="237">
        <v>1</v>
      </c>
      <c r="Q103" s="237">
        <v>22</v>
      </c>
      <c r="R103" s="236">
        <v>18</v>
      </c>
      <c r="S103" s="237">
        <v>1</v>
      </c>
      <c r="T103" s="237">
        <v>19</v>
      </c>
      <c r="U103" s="236">
        <v>18</v>
      </c>
      <c r="V103" s="237">
        <v>1</v>
      </c>
      <c r="W103" s="237">
        <v>19</v>
      </c>
      <c r="X103" s="236">
        <v>26</v>
      </c>
      <c r="Y103" s="237">
        <v>0</v>
      </c>
      <c r="Z103" s="237">
        <v>26</v>
      </c>
    </row>
    <row r="104" spans="2:26" s="35" customFormat="1" ht="13.5" customHeight="1">
      <c r="B104" s="153" t="s">
        <v>27</v>
      </c>
      <c r="C104" s="179">
        <v>33</v>
      </c>
      <c r="D104" s="180">
        <v>12</v>
      </c>
      <c r="E104" s="180">
        <v>45</v>
      </c>
      <c r="F104" s="179">
        <v>33</v>
      </c>
      <c r="G104" s="180">
        <v>11</v>
      </c>
      <c r="H104" s="180">
        <v>44</v>
      </c>
      <c r="I104" s="163">
        <v>41</v>
      </c>
      <c r="J104" s="164">
        <v>10</v>
      </c>
      <c r="K104" s="164">
        <v>51</v>
      </c>
      <c r="L104" s="163">
        <v>54</v>
      </c>
      <c r="M104" s="164">
        <v>13</v>
      </c>
      <c r="N104" s="164">
        <v>67</v>
      </c>
      <c r="O104" s="163">
        <v>69</v>
      </c>
      <c r="P104" s="164">
        <v>9</v>
      </c>
      <c r="Q104" s="164">
        <v>78</v>
      </c>
      <c r="R104" s="163">
        <v>76</v>
      </c>
      <c r="S104" s="164">
        <v>13</v>
      </c>
      <c r="T104" s="164">
        <v>89</v>
      </c>
      <c r="U104" s="163">
        <v>68</v>
      </c>
      <c r="V104" s="164">
        <v>17</v>
      </c>
      <c r="W104" s="164">
        <v>85</v>
      </c>
      <c r="X104" s="163">
        <v>81</v>
      </c>
      <c r="Y104" s="164">
        <v>17</v>
      </c>
      <c r="Z104" s="164">
        <v>98</v>
      </c>
    </row>
    <row r="105" spans="2:26" s="35" customFormat="1" ht="13.5" customHeight="1">
      <c r="B105" s="153"/>
      <c r="C105" s="154"/>
      <c r="D105" s="126"/>
      <c r="E105" s="126"/>
      <c r="F105" s="154"/>
      <c r="G105" s="126"/>
      <c r="H105" s="126"/>
      <c r="I105" s="161"/>
      <c r="J105" s="162"/>
      <c r="K105" s="162"/>
      <c r="L105" s="161"/>
      <c r="M105" s="162"/>
      <c r="N105" s="162"/>
      <c r="O105" s="161"/>
      <c r="P105" s="162"/>
      <c r="Q105" s="162"/>
      <c r="R105" s="161"/>
      <c r="S105" s="162"/>
      <c r="T105" s="162"/>
      <c r="U105" s="161"/>
      <c r="V105" s="162"/>
      <c r="W105" s="162"/>
      <c r="X105" s="161"/>
      <c r="Y105" s="162"/>
      <c r="Z105" s="162"/>
    </row>
    <row r="106" spans="1:26" s="35" customFormat="1" ht="13.5" customHeight="1">
      <c r="A106" s="88" t="s">
        <v>16</v>
      </c>
      <c r="B106" s="117" t="s">
        <v>417</v>
      </c>
      <c r="C106" s="161">
        <v>780</v>
      </c>
      <c r="D106" s="162">
        <v>1644</v>
      </c>
      <c r="E106" s="162">
        <v>2424</v>
      </c>
      <c r="F106" s="161">
        <v>770</v>
      </c>
      <c r="G106" s="162">
        <v>1627</v>
      </c>
      <c r="H106" s="162">
        <v>2397</v>
      </c>
      <c r="I106" s="161">
        <v>778</v>
      </c>
      <c r="J106" s="162">
        <v>1605</v>
      </c>
      <c r="K106" s="162">
        <v>2383</v>
      </c>
      <c r="L106" s="161">
        <v>746</v>
      </c>
      <c r="M106" s="162">
        <v>1417</v>
      </c>
      <c r="N106" s="162">
        <v>2163</v>
      </c>
      <c r="O106" s="161">
        <v>735</v>
      </c>
      <c r="P106" s="162">
        <v>1275</v>
      </c>
      <c r="Q106" s="162">
        <v>2010</v>
      </c>
      <c r="R106" s="161">
        <v>747</v>
      </c>
      <c r="S106" s="162">
        <v>1299</v>
      </c>
      <c r="T106" s="162">
        <v>2046</v>
      </c>
      <c r="U106" s="161">
        <v>782</v>
      </c>
      <c r="V106" s="162">
        <v>1283</v>
      </c>
      <c r="W106" s="162">
        <v>2065</v>
      </c>
      <c r="X106" s="161">
        <v>690</v>
      </c>
      <c r="Y106" s="162">
        <v>1141</v>
      </c>
      <c r="Z106" s="162">
        <v>1831</v>
      </c>
    </row>
    <row r="107" spans="1:26" s="35" customFormat="1" ht="13.5" customHeight="1">
      <c r="A107" s="88"/>
      <c r="B107" s="214" t="s">
        <v>419</v>
      </c>
      <c r="C107" s="161">
        <v>105</v>
      </c>
      <c r="D107" s="162">
        <v>117</v>
      </c>
      <c r="E107" s="162">
        <v>222</v>
      </c>
      <c r="F107" s="161">
        <v>140</v>
      </c>
      <c r="G107" s="162">
        <v>150</v>
      </c>
      <c r="H107" s="162">
        <v>290</v>
      </c>
      <c r="I107" s="158">
        <v>134</v>
      </c>
      <c r="J107" s="159">
        <v>156</v>
      </c>
      <c r="K107" s="159">
        <v>290</v>
      </c>
      <c r="L107" s="158">
        <v>144</v>
      </c>
      <c r="M107" s="159">
        <v>180</v>
      </c>
      <c r="N107" s="159">
        <v>324</v>
      </c>
      <c r="O107" s="158">
        <v>120</v>
      </c>
      <c r="P107" s="159">
        <v>175</v>
      </c>
      <c r="Q107" s="159">
        <v>295</v>
      </c>
      <c r="R107" s="158">
        <v>107</v>
      </c>
      <c r="S107" s="159">
        <v>163</v>
      </c>
      <c r="T107" s="159">
        <v>270</v>
      </c>
      <c r="U107" s="158">
        <v>94</v>
      </c>
      <c r="V107" s="159">
        <v>148</v>
      </c>
      <c r="W107" s="159">
        <v>242</v>
      </c>
      <c r="X107" s="158">
        <v>105</v>
      </c>
      <c r="Y107" s="159">
        <v>114</v>
      </c>
      <c r="Z107" s="159">
        <v>219</v>
      </c>
    </row>
    <row r="108" spans="1:26" ht="13.5" customHeight="1">
      <c r="A108" s="35"/>
      <c r="B108" s="153" t="s">
        <v>27</v>
      </c>
      <c r="C108" s="179">
        <v>885</v>
      </c>
      <c r="D108" s="180">
        <v>1761</v>
      </c>
      <c r="E108" s="180">
        <v>2646</v>
      </c>
      <c r="F108" s="179">
        <v>910</v>
      </c>
      <c r="G108" s="180">
        <v>1777</v>
      </c>
      <c r="H108" s="180">
        <v>2687</v>
      </c>
      <c r="I108" s="163">
        <v>912</v>
      </c>
      <c r="J108" s="164">
        <v>1761</v>
      </c>
      <c r="K108" s="164">
        <v>2673</v>
      </c>
      <c r="L108" s="163">
        <v>890</v>
      </c>
      <c r="M108" s="164">
        <v>1597</v>
      </c>
      <c r="N108" s="164">
        <v>2487</v>
      </c>
      <c r="O108" s="163">
        <v>855</v>
      </c>
      <c r="P108" s="164">
        <v>1450</v>
      </c>
      <c r="Q108" s="164">
        <v>2305</v>
      </c>
      <c r="R108" s="163">
        <v>854</v>
      </c>
      <c r="S108" s="164">
        <v>1462</v>
      </c>
      <c r="T108" s="164">
        <v>2316</v>
      </c>
      <c r="U108" s="163">
        <v>876</v>
      </c>
      <c r="V108" s="164">
        <v>1431</v>
      </c>
      <c r="W108" s="164">
        <v>2307</v>
      </c>
      <c r="X108" s="163">
        <v>795</v>
      </c>
      <c r="Y108" s="164">
        <v>1255</v>
      </c>
      <c r="Z108" s="164">
        <v>2050</v>
      </c>
    </row>
    <row r="109" spans="1:26" s="96" customFormat="1" ht="13.5" customHeight="1">
      <c r="A109" s="35"/>
      <c r="B109" s="153"/>
      <c r="C109" s="154"/>
      <c r="D109" s="126"/>
      <c r="E109" s="126"/>
      <c r="F109" s="154"/>
      <c r="G109" s="126"/>
      <c r="H109" s="126"/>
      <c r="I109" s="229"/>
      <c r="J109" s="162"/>
      <c r="K109" s="162"/>
      <c r="L109" s="229"/>
      <c r="M109" s="162"/>
      <c r="N109" s="162"/>
      <c r="O109" s="229"/>
      <c r="P109" s="162"/>
      <c r="Q109" s="162"/>
      <c r="R109" s="229"/>
      <c r="S109" s="162"/>
      <c r="T109" s="162"/>
      <c r="U109" s="229"/>
      <c r="V109" s="162"/>
      <c r="W109" s="162"/>
      <c r="X109" s="229"/>
      <c r="Y109" s="162"/>
      <c r="Z109" s="162"/>
    </row>
    <row r="110" spans="1:26" s="35" customFormat="1" ht="13.5" customHeight="1">
      <c r="A110" s="88" t="s">
        <v>55</v>
      </c>
      <c r="B110" s="117" t="s">
        <v>417</v>
      </c>
      <c r="C110" s="161">
        <v>1167</v>
      </c>
      <c r="D110" s="162">
        <v>696</v>
      </c>
      <c r="E110" s="162">
        <v>1863</v>
      </c>
      <c r="F110" s="161">
        <v>1117</v>
      </c>
      <c r="G110" s="162">
        <v>690</v>
      </c>
      <c r="H110" s="162">
        <v>1807</v>
      </c>
      <c r="I110" s="203">
        <v>1032</v>
      </c>
      <c r="J110" s="204">
        <v>663</v>
      </c>
      <c r="K110" s="204">
        <v>1695</v>
      </c>
      <c r="L110" s="203">
        <v>885</v>
      </c>
      <c r="M110" s="204">
        <v>641</v>
      </c>
      <c r="N110" s="204">
        <v>1526</v>
      </c>
      <c r="O110" s="203">
        <v>832</v>
      </c>
      <c r="P110" s="204">
        <v>599</v>
      </c>
      <c r="Q110" s="204">
        <v>1431</v>
      </c>
      <c r="R110" s="203">
        <v>780</v>
      </c>
      <c r="S110" s="204">
        <v>567</v>
      </c>
      <c r="T110" s="204">
        <v>1347</v>
      </c>
      <c r="U110" s="203">
        <v>714</v>
      </c>
      <c r="V110" s="204">
        <v>552</v>
      </c>
      <c r="W110" s="204">
        <v>1266</v>
      </c>
      <c r="X110" s="203">
        <v>743</v>
      </c>
      <c r="Y110" s="204">
        <v>514</v>
      </c>
      <c r="Z110" s="204">
        <v>1257</v>
      </c>
    </row>
    <row r="111" spans="2:26" ht="13.5" customHeight="1">
      <c r="B111" s="117" t="s">
        <v>419</v>
      </c>
      <c r="C111" s="84">
        <v>3033</v>
      </c>
      <c r="D111" s="78">
        <v>1495</v>
      </c>
      <c r="E111" s="78">
        <v>4528</v>
      </c>
      <c r="F111" s="84">
        <v>2960</v>
      </c>
      <c r="G111" s="78">
        <v>1486</v>
      </c>
      <c r="H111" s="78">
        <v>4446</v>
      </c>
      <c r="I111" s="211">
        <v>2843</v>
      </c>
      <c r="J111" s="212">
        <v>1518</v>
      </c>
      <c r="K111" s="212">
        <v>4361</v>
      </c>
      <c r="L111" s="211">
        <v>2687</v>
      </c>
      <c r="M111" s="212">
        <v>1467</v>
      </c>
      <c r="N111" s="212">
        <v>4154</v>
      </c>
      <c r="O111" s="211">
        <v>2513</v>
      </c>
      <c r="P111" s="212">
        <v>1424</v>
      </c>
      <c r="Q111" s="212">
        <v>3937</v>
      </c>
      <c r="R111" s="211">
        <v>2347</v>
      </c>
      <c r="S111" s="212">
        <v>1352</v>
      </c>
      <c r="T111" s="212">
        <v>3699</v>
      </c>
      <c r="U111" s="211">
        <v>2331</v>
      </c>
      <c r="V111" s="212">
        <v>1306</v>
      </c>
      <c r="W111" s="212">
        <v>3637</v>
      </c>
      <c r="X111" s="211">
        <v>2396</v>
      </c>
      <c r="Y111" s="212">
        <v>1331</v>
      </c>
      <c r="Z111" s="212">
        <v>3727</v>
      </c>
    </row>
    <row r="112" spans="1:26" ht="13.5" customHeight="1">
      <c r="A112" s="35"/>
      <c r="B112" s="153" t="s">
        <v>27</v>
      </c>
      <c r="C112" s="179">
        <v>4200</v>
      </c>
      <c r="D112" s="180">
        <v>2191</v>
      </c>
      <c r="E112" s="180">
        <v>6391</v>
      </c>
      <c r="F112" s="179">
        <v>4077</v>
      </c>
      <c r="G112" s="180">
        <v>2176</v>
      </c>
      <c r="H112" s="180">
        <v>6253</v>
      </c>
      <c r="I112" s="165">
        <v>3875</v>
      </c>
      <c r="J112" s="164">
        <v>2181</v>
      </c>
      <c r="K112" s="164">
        <v>6056</v>
      </c>
      <c r="L112" s="165">
        <v>3572</v>
      </c>
      <c r="M112" s="164">
        <v>2108</v>
      </c>
      <c r="N112" s="164">
        <v>5680</v>
      </c>
      <c r="O112" s="165">
        <v>3345</v>
      </c>
      <c r="P112" s="164">
        <v>2023</v>
      </c>
      <c r="Q112" s="164">
        <v>5368</v>
      </c>
      <c r="R112" s="165">
        <v>3127</v>
      </c>
      <c r="S112" s="164">
        <v>1919</v>
      </c>
      <c r="T112" s="164">
        <v>5046</v>
      </c>
      <c r="U112" s="165">
        <v>3045</v>
      </c>
      <c r="V112" s="164">
        <v>1858</v>
      </c>
      <c r="W112" s="164">
        <v>4903</v>
      </c>
      <c r="X112" s="165">
        <v>3139</v>
      </c>
      <c r="Y112" s="164">
        <v>1845</v>
      </c>
      <c r="Z112" s="164">
        <v>4984</v>
      </c>
    </row>
    <row r="113" spans="1:26" ht="13.5" customHeight="1">
      <c r="A113" s="35"/>
      <c r="B113" s="153"/>
      <c r="C113" s="154"/>
      <c r="D113" s="126"/>
      <c r="E113" s="126"/>
      <c r="F113" s="154"/>
      <c r="G113" s="126"/>
      <c r="H113" s="126"/>
      <c r="I113" s="165"/>
      <c r="J113" s="164"/>
      <c r="K113" s="164"/>
      <c r="L113" s="165"/>
      <c r="M113" s="164"/>
      <c r="N113" s="164"/>
      <c r="O113" s="165"/>
      <c r="P113" s="164"/>
      <c r="Q113" s="164"/>
      <c r="R113" s="165"/>
      <c r="S113" s="164"/>
      <c r="T113" s="164"/>
      <c r="U113" s="165"/>
      <c r="V113" s="164"/>
      <c r="W113" s="164"/>
      <c r="X113" s="165"/>
      <c r="Y113" s="164"/>
      <c r="Z113" s="164"/>
    </row>
    <row r="114" spans="1:26" ht="13.5" customHeight="1">
      <c r="A114" s="88" t="s">
        <v>60</v>
      </c>
      <c r="B114" s="153"/>
      <c r="C114" s="125"/>
      <c r="D114" s="126"/>
      <c r="E114" s="126"/>
      <c r="F114" s="125"/>
      <c r="G114" s="126"/>
      <c r="H114" s="126"/>
      <c r="I114" s="229"/>
      <c r="J114" s="162"/>
      <c r="K114" s="162"/>
      <c r="L114" s="229"/>
      <c r="M114" s="162"/>
      <c r="N114" s="162"/>
      <c r="O114" s="229"/>
      <c r="P114" s="162"/>
      <c r="Q114" s="162"/>
      <c r="R114" s="229"/>
      <c r="S114" s="162"/>
      <c r="T114" s="162"/>
      <c r="U114" s="229"/>
      <c r="V114" s="162"/>
      <c r="W114" s="162"/>
      <c r="X114" s="229"/>
      <c r="Y114" s="162"/>
      <c r="Z114" s="162"/>
    </row>
    <row r="115" spans="1:26" ht="13.5" customHeight="1">
      <c r="A115" s="88" t="s">
        <v>115</v>
      </c>
      <c r="B115" s="117" t="s">
        <v>419</v>
      </c>
      <c r="C115" s="181">
        <v>419</v>
      </c>
      <c r="D115" s="88">
        <v>133</v>
      </c>
      <c r="E115" s="88">
        <v>552</v>
      </c>
      <c r="F115" s="181">
        <v>37</v>
      </c>
      <c r="G115" s="88">
        <v>21</v>
      </c>
      <c r="H115" s="88">
        <v>58</v>
      </c>
      <c r="I115" s="211">
        <v>30</v>
      </c>
      <c r="J115" s="212">
        <v>39</v>
      </c>
      <c r="K115" s="212">
        <v>69</v>
      </c>
      <c r="L115" s="211">
        <v>28</v>
      </c>
      <c r="M115" s="212">
        <v>33</v>
      </c>
      <c r="N115" s="212">
        <v>61</v>
      </c>
      <c r="O115" s="211">
        <v>29</v>
      </c>
      <c r="P115" s="212">
        <v>28</v>
      </c>
      <c r="Q115" s="212">
        <v>57</v>
      </c>
      <c r="R115" s="211">
        <v>36</v>
      </c>
      <c r="S115" s="212">
        <v>59</v>
      </c>
      <c r="T115" s="212">
        <v>95</v>
      </c>
      <c r="U115" s="211">
        <v>59</v>
      </c>
      <c r="V115" s="212">
        <v>89</v>
      </c>
      <c r="W115" s="212">
        <v>148</v>
      </c>
      <c r="X115" s="211">
        <v>105</v>
      </c>
      <c r="Y115" s="212">
        <v>219</v>
      </c>
      <c r="Z115" s="212">
        <v>324</v>
      </c>
    </row>
    <row r="116" spans="1:26" ht="13.5" customHeight="1">
      <c r="A116" s="35"/>
      <c r="B116" s="153" t="s">
        <v>27</v>
      </c>
      <c r="C116" s="173">
        <v>419</v>
      </c>
      <c r="D116" s="174">
        <v>133</v>
      </c>
      <c r="E116" s="174">
        <v>552</v>
      </c>
      <c r="F116" s="173">
        <v>37</v>
      </c>
      <c r="G116" s="174">
        <v>21</v>
      </c>
      <c r="H116" s="174">
        <v>58</v>
      </c>
      <c r="I116" s="173">
        <v>30</v>
      </c>
      <c r="J116" s="174">
        <v>39</v>
      </c>
      <c r="K116" s="174">
        <v>69</v>
      </c>
      <c r="L116" s="173">
        <v>28</v>
      </c>
      <c r="M116" s="174">
        <v>33</v>
      </c>
      <c r="N116" s="174">
        <v>61</v>
      </c>
      <c r="O116" s="173">
        <v>29</v>
      </c>
      <c r="P116" s="174">
        <v>28</v>
      </c>
      <c r="Q116" s="174">
        <v>57</v>
      </c>
      <c r="R116" s="173">
        <v>36</v>
      </c>
      <c r="S116" s="174">
        <v>59</v>
      </c>
      <c r="T116" s="174">
        <v>95</v>
      </c>
      <c r="U116" s="173">
        <v>59</v>
      </c>
      <c r="V116" s="174">
        <v>89</v>
      </c>
      <c r="W116" s="174">
        <v>148</v>
      </c>
      <c r="X116" s="173">
        <v>105</v>
      </c>
      <c r="Y116" s="174">
        <v>219</v>
      </c>
      <c r="Z116" s="174">
        <v>324</v>
      </c>
    </row>
    <row r="117" spans="1:26" s="88" customFormat="1" ht="18.75" customHeight="1">
      <c r="A117" s="35"/>
      <c r="B117" s="210" t="s">
        <v>30</v>
      </c>
      <c r="C117" s="182">
        <f>SUM(C116+C112+C108+C104+C100+C97+C92+C89+C85+C82+C79+C76+C72+C68+C64+C60+C56+C52+C48+C45+C41+C37+C33+C30+C27+C24+C20+C17+C14+C10)</f>
        <v>143520</v>
      </c>
      <c r="D117" s="176">
        <f>SUM(D116+D112+D108+D104+D100+D97+D92+D89+D85+D82+D79+D76+D72+D68+D64+D60+D56+D52+D48+D45+D41+D37+D33+D30+D27+D24+D20+D17+D14+D10)</f>
        <v>139287</v>
      </c>
      <c r="E117" s="176">
        <f>SUM(E116+E112+E108+E104+E100+E97+E92+E89+E85+E82+E79+E76+E72+E68+E64+E60+E56+E52+E48+E45+E41+E37+E33+E30+E27+E24+E20+E17+E14+E10)</f>
        <v>282807</v>
      </c>
      <c r="F117" s="182">
        <v>143695</v>
      </c>
      <c r="G117" s="176">
        <v>139441</v>
      </c>
      <c r="H117" s="176">
        <v>283136</v>
      </c>
      <c r="I117" s="165">
        <v>143583</v>
      </c>
      <c r="J117" s="164">
        <v>138867</v>
      </c>
      <c r="K117" s="164">
        <v>282450</v>
      </c>
      <c r="L117" s="165">
        <v>142559</v>
      </c>
      <c r="M117" s="164">
        <v>137608</v>
      </c>
      <c r="N117" s="164">
        <v>280167</v>
      </c>
      <c r="O117" s="165">
        <v>141589</v>
      </c>
      <c r="P117" s="164">
        <v>136807</v>
      </c>
      <c r="Q117" s="164">
        <v>278396</v>
      </c>
      <c r="R117" s="165">
        <v>141854</v>
      </c>
      <c r="S117" s="164">
        <v>137392</v>
      </c>
      <c r="T117" s="164">
        <v>279246</v>
      </c>
      <c r="U117" s="165">
        <v>143354</v>
      </c>
      <c r="V117" s="164">
        <v>139005</v>
      </c>
      <c r="W117" s="164">
        <v>282359</v>
      </c>
      <c r="X117" s="165">
        <f>SUM(X116+X112+X108+X104+X100+X97+X92+X89+X85+X82+X79+X76+X72+X68+X64+X60+X56+X52+X48+X45+X41+X37+X33+X30+X27+X24+X20+X17+X14+X10)</f>
        <v>147630</v>
      </c>
      <c r="Y117" s="164">
        <f>SUM(Y116+Y112+Y108+Y104+Y100+Y97+Y92+Y89+Y85+Y82+Y79+Y76+Y72+Y68+Y64+Y60+Y56+Y52+Y48+Y45+Y41+Y37+Y33+Y30+Y27+Y24+Y20+Y17+Y14+Y10)</f>
        <v>143234</v>
      </c>
      <c r="Z117" s="164">
        <f>SUM(Z116+Z112+Z108+Z104+Z100+Z97+Z92+Z89+Z85+Z82+Z79+Z76+Z72+Z68+Z64+Z60+Z56+Z52+Z48+Z45+Z41+Z37+Z33+Z30+Z27+Z24+Z20+Z17+Z14+Z10)</f>
        <v>290864</v>
      </c>
    </row>
    <row r="118" spans="3:26" ht="13.5" customHeight="1">
      <c r="C118" s="126"/>
      <c r="D118" s="126"/>
      <c r="E118" s="126"/>
      <c r="F118" s="126"/>
      <c r="G118" s="126"/>
      <c r="H118" s="126"/>
      <c r="I118" s="176"/>
      <c r="J118" s="176"/>
      <c r="K118" s="176"/>
      <c r="L118" s="176"/>
      <c r="M118" s="176"/>
      <c r="N118" s="176"/>
      <c r="O118" s="176"/>
      <c r="P118" s="176"/>
      <c r="Q118" s="176"/>
      <c r="R118" s="176"/>
      <c r="S118" s="176"/>
      <c r="T118" s="176"/>
      <c r="U118" s="176"/>
      <c r="V118" s="176"/>
      <c r="W118" s="176"/>
      <c r="X118" s="176"/>
      <c r="Y118" s="176"/>
      <c r="Z118" s="176"/>
    </row>
    <row r="119" spans="1:26" ht="13.5" customHeight="1">
      <c r="A119" s="99" t="s">
        <v>395</v>
      </c>
      <c r="C119" s="88"/>
      <c r="D119" s="88"/>
      <c r="F119" s="88"/>
      <c r="G119" s="88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</row>
    <row r="120" spans="3:25" ht="13.5" customHeight="1">
      <c r="C120" s="88"/>
      <c r="D120" s="88"/>
      <c r="F120" s="88"/>
      <c r="G120" s="88"/>
      <c r="I120" s="88"/>
      <c r="J120" s="88"/>
      <c r="L120" s="88"/>
      <c r="M120" s="88"/>
      <c r="O120" s="88"/>
      <c r="P120" s="88"/>
      <c r="R120" s="88"/>
      <c r="S120" s="88"/>
      <c r="U120" s="88"/>
      <c r="V120" s="88"/>
      <c r="X120" s="88"/>
      <c r="Y120" s="88"/>
    </row>
    <row r="121" spans="3:26" ht="13.5" customHeight="1">
      <c r="C121" s="88"/>
      <c r="D121" s="88"/>
      <c r="F121" s="88"/>
      <c r="G121" s="88"/>
      <c r="I121" s="88"/>
      <c r="J121" s="88"/>
      <c r="K121" s="78"/>
      <c r="L121" s="88"/>
      <c r="M121" s="88"/>
      <c r="N121" s="78"/>
      <c r="O121" s="88"/>
      <c r="P121" s="88"/>
      <c r="Q121" s="78"/>
      <c r="R121" s="88"/>
      <c r="S121" s="88"/>
      <c r="T121" s="78"/>
      <c r="U121" s="88"/>
      <c r="V121" s="88"/>
      <c r="W121" s="78"/>
      <c r="X121" s="88"/>
      <c r="Y121" s="88"/>
      <c r="Z121" s="78"/>
    </row>
    <row r="122" spans="3:25" ht="13.5" customHeight="1">
      <c r="C122" s="88"/>
      <c r="D122" s="88"/>
      <c r="F122" s="88"/>
      <c r="G122" s="88"/>
      <c r="I122" s="88"/>
      <c r="J122" s="88"/>
      <c r="L122" s="88"/>
      <c r="M122" s="88"/>
      <c r="O122" s="88"/>
      <c r="P122" s="88"/>
      <c r="R122" s="88"/>
      <c r="S122" s="88"/>
      <c r="U122" s="88"/>
      <c r="V122" s="88"/>
      <c r="X122" s="88"/>
      <c r="Y122" s="88"/>
    </row>
    <row r="123" spans="3:25" ht="13.5" customHeight="1">
      <c r="C123" s="88"/>
      <c r="D123" s="88"/>
      <c r="F123" s="88"/>
      <c r="G123" s="88"/>
      <c r="I123" s="88"/>
      <c r="J123" s="88"/>
      <c r="L123" s="88"/>
      <c r="M123" s="88"/>
      <c r="O123" s="88"/>
      <c r="P123" s="88"/>
      <c r="R123" s="88"/>
      <c r="S123" s="88"/>
      <c r="U123" s="88"/>
      <c r="V123" s="88"/>
      <c r="X123" s="88"/>
      <c r="Y123" s="88"/>
    </row>
    <row r="124" spans="3:25" ht="13.5" customHeight="1">
      <c r="C124" s="88"/>
      <c r="D124" s="88"/>
      <c r="F124" s="88"/>
      <c r="G124" s="88"/>
      <c r="I124" s="88"/>
      <c r="J124" s="88"/>
      <c r="L124" s="88"/>
      <c r="M124" s="88"/>
      <c r="O124" s="88"/>
      <c r="P124" s="88"/>
      <c r="R124" s="88"/>
      <c r="S124" s="88"/>
      <c r="U124" s="88"/>
      <c r="V124" s="88"/>
      <c r="X124" s="88"/>
      <c r="Y124" s="88"/>
    </row>
    <row r="125" spans="3:25" ht="13.5" customHeight="1">
      <c r="C125" s="88"/>
      <c r="D125" s="88"/>
      <c r="F125" s="88"/>
      <c r="G125" s="88"/>
      <c r="I125" s="88"/>
      <c r="J125" s="88"/>
      <c r="L125" s="88"/>
      <c r="M125" s="88"/>
      <c r="O125" s="88"/>
      <c r="P125" s="88"/>
      <c r="R125" s="88"/>
      <c r="S125" s="88"/>
      <c r="U125" s="88"/>
      <c r="V125" s="88"/>
      <c r="X125" s="88"/>
      <c r="Y125" s="88"/>
    </row>
    <row r="126" spans="3:25" ht="13.5" customHeight="1">
      <c r="C126" s="88"/>
      <c r="D126" s="88"/>
      <c r="F126" s="88"/>
      <c r="G126" s="88"/>
      <c r="I126" s="88"/>
      <c r="J126" s="88"/>
      <c r="L126" s="88"/>
      <c r="M126" s="88"/>
      <c r="O126" s="88"/>
      <c r="P126" s="88"/>
      <c r="R126" s="88"/>
      <c r="S126" s="88"/>
      <c r="U126" s="88"/>
      <c r="V126" s="88"/>
      <c r="X126" s="88"/>
      <c r="Y126" s="88"/>
    </row>
    <row r="127" spans="3:25" ht="13.5" customHeight="1">
      <c r="C127" s="88"/>
      <c r="D127" s="88"/>
      <c r="F127" s="88"/>
      <c r="G127" s="88"/>
      <c r="I127" s="88"/>
      <c r="J127" s="88"/>
      <c r="L127" s="88"/>
      <c r="M127" s="88"/>
      <c r="O127" s="88"/>
      <c r="P127" s="88"/>
      <c r="R127" s="88"/>
      <c r="S127" s="88"/>
      <c r="U127" s="88"/>
      <c r="V127" s="88"/>
      <c r="X127" s="88"/>
      <c r="Y127" s="88"/>
    </row>
    <row r="128" spans="3:25" ht="13.5" customHeight="1">
      <c r="C128" s="88"/>
      <c r="D128" s="88"/>
      <c r="F128" s="88"/>
      <c r="G128" s="88"/>
      <c r="I128" s="88"/>
      <c r="J128" s="88"/>
      <c r="L128" s="88"/>
      <c r="M128" s="88"/>
      <c r="O128" s="88"/>
      <c r="P128" s="88"/>
      <c r="R128" s="88"/>
      <c r="S128" s="88"/>
      <c r="U128" s="88"/>
      <c r="V128" s="88"/>
      <c r="X128" s="88"/>
      <c r="Y128" s="88"/>
    </row>
    <row r="129" spans="3:25" ht="13.5" customHeight="1">
      <c r="C129" s="88"/>
      <c r="D129" s="88"/>
      <c r="F129" s="88"/>
      <c r="G129" s="88"/>
      <c r="I129" s="88"/>
      <c r="J129" s="88"/>
      <c r="L129" s="88"/>
      <c r="M129" s="88"/>
      <c r="O129" s="88"/>
      <c r="P129" s="88"/>
      <c r="R129" s="88"/>
      <c r="S129" s="88"/>
      <c r="U129" s="88"/>
      <c r="V129" s="88"/>
      <c r="X129" s="88"/>
      <c r="Y129" s="88"/>
    </row>
    <row r="130" spans="3:25" ht="13.5" customHeight="1">
      <c r="C130" s="88"/>
      <c r="D130" s="88"/>
      <c r="F130" s="88"/>
      <c r="G130" s="88"/>
      <c r="I130" s="88"/>
      <c r="J130" s="88"/>
      <c r="L130" s="88"/>
      <c r="M130" s="88"/>
      <c r="O130" s="88"/>
      <c r="P130" s="88"/>
      <c r="R130" s="88"/>
      <c r="S130" s="88"/>
      <c r="U130" s="88"/>
      <c r="V130" s="88"/>
      <c r="X130" s="88"/>
      <c r="Y130" s="88"/>
    </row>
    <row r="131" spans="3:25" ht="13.5" customHeight="1">
      <c r="C131" s="88"/>
      <c r="D131" s="88"/>
      <c r="F131" s="88"/>
      <c r="G131" s="88"/>
      <c r="I131" s="88"/>
      <c r="J131" s="88"/>
      <c r="L131" s="88"/>
      <c r="M131" s="88"/>
      <c r="O131" s="88"/>
      <c r="P131" s="88"/>
      <c r="R131" s="88"/>
      <c r="S131" s="88"/>
      <c r="U131" s="88"/>
      <c r="V131" s="88"/>
      <c r="X131" s="88"/>
      <c r="Y131" s="88"/>
    </row>
    <row r="132" spans="3:25" ht="13.5" customHeight="1">
      <c r="C132" s="88"/>
      <c r="D132" s="88"/>
      <c r="F132" s="88"/>
      <c r="G132" s="88"/>
      <c r="I132" s="88"/>
      <c r="J132" s="88"/>
      <c r="L132" s="88"/>
      <c r="M132" s="88"/>
      <c r="O132" s="88"/>
      <c r="P132" s="88"/>
      <c r="R132" s="88"/>
      <c r="S132" s="88"/>
      <c r="U132" s="88"/>
      <c r="V132" s="88"/>
      <c r="X132" s="88"/>
      <c r="Y132" s="88"/>
    </row>
    <row r="133" spans="3:25" ht="13.5" customHeight="1">
      <c r="C133" s="88"/>
      <c r="D133" s="88"/>
      <c r="F133" s="88"/>
      <c r="G133" s="88"/>
      <c r="I133" s="88"/>
      <c r="J133" s="88"/>
      <c r="L133" s="88"/>
      <c r="M133" s="88"/>
      <c r="O133" s="88"/>
      <c r="P133" s="88"/>
      <c r="R133" s="88"/>
      <c r="S133" s="88"/>
      <c r="U133" s="88"/>
      <c r="V133" s="88"/>
      <c r="X133" s="88"/>
      <c r="Y133" s="88"/>
    </row>
    <row r="134" spans="3:25" ht="13.5" customHeight="1">
      <c r="C134" s="88"/>
      <c r="D134" s="88"/>
      <c r="F134" s="88"/>
      <c r="G134" s="88"/>
      <c r="I134" s="88"/>
      <c r="J134" s="88"/>
      <c r="L134" s="88"/>
      <c r="M134" s="88"/>
      <c r="O134" s="88"/>
      <c r="P134" s="88"/>
      <c r="R134" s="88"/>
      <c r="S134" s="88"/>
      <c r="U134" s="88"/>
      <c r="V134" s="88"/>
      <c r="X134" s="88"/>
      <c r="Y134" s="88"/>
    </row>
    <row r="135" spans="3:25" ht="13.5" customHeight="1">
      <c r="C135" s="88"/>
      <c r="D135" s="88"/>
      <c r="F135" s="88"/>
      <c r="G135" s="88"/>
      <c r="I135" s="88"/>
      <c r="J135" s="88"/>
      <c r="L135" s="88"/>
      <c r="M135" s="88"/>
      <c r="O135" s="88"/>
      <c r="P135" s="88"/>
      <c r="R135" s="88"/>
      <c r="S135" s="88"/>
      <c r="U135" s="88"/>
      <c r="V135" s="88"/>
      <c r="X135" s="88"/>
      <c r="Y135" s="88"/>
    </row>
    <row r="136" spans="3:25" ht="13.5" customHeight="1">
      <c r="C136" s="88"/>
      <c r="D136" s="88"/>
      <c r="F136" s="88"/>
      <c r="G136" s="88"/>
      <c r="I136" s="88"/>
      <c r="J136" s="88"/>
      <c r="L136" s="88"/>
      <c r="M136" s="88"/>
      <c r="O136" s="88"/>
      <c r="P136" s="88"/>
      <c r="R136" s="88"/>
      <c r="S136" s="88"/>
      <c r="U136" s="88"/>
      <c r="V136" s="88"/>
      <c r="X136" s="88"/>
      <c r="Y136" s="88"/>
    </row>
    <row r="137" spans="3:25" ht="13.5" customHeight="1">
      <c r="C137" s="88"/>
      <c r="D137" s="88"/>
      <c r="F137" s="88"/>
      <c r="G137" s="88"/>
      <c r="I137" s="88"/>
      <c r="J137" s="88"/>
      <c r="L137" s="88"/>
      <c r="M137" s="88"/>
      <c r="O137" s="88"/>
      <c r="P137" s="88"/>
      <c r="R137" s="88"/>
      <c r="S137" s="88"/>
      <c r="U137" s="88"/>
      <c r="V137" s="88"/>
      <c r="X137" s="88"/>
      <c r="Y137" s="88"/>
    </row>
    <row r="138" spans="3:25" ht="13.5" customHeight="1">
      <c r="C138" s="88"/>
      <c r="D138" s="88"/>
      <c r="F138" s="88"/>
      <c r="G138" s="88"/>
      <c r="I138" s="88"/>
      <c r="J138" s="88"/>
      <c r="L138" s="88"/>
      <c r="M138" s="88"/>
      <c r="O138" s="88"/>
      <c r="P138" s="88"/>
      <c r="R138" s="88"/>
      <c r="S138" s="88"/>
      <c r="U138" s="88"/>
      <c r="V138" s="88"/>
      <c r="X138" s="88"/>
      <c r="Y138" s="88"/>
    </row>
    <row r="139" spans="3:25" ht="13.5" customHeight="1">
      <c r="C139" s="88"/>
      <c r="D139" s="88"/>
      <c r="F139" s="88"/>
      <c r="G139" s="88"/>
      <c r="I139" s="88"/>
      <c r="J139" s="88"/>
      <c r="L139" s="88"/>
      <c r="M139" s="88"/>
      <c r="O139" s="88"/>
      <c r="P139" s="88"/>
      <c r="R139" s="88"/>
      <c r="S139" s="88"/>
      <c r="U139" s="88"/>
      <c r="V139" s="88"/>
      <c r="X139" s="88"/>
      <c r="Y139" s="88"/>
    </row>
    <row r="140" spans="3:25" ht="13.5" customHeight="1">
      <c r="C140" s="88"/>
      <c r="D140" s="88"/>
      <c r="F140" s="88"/>
      <c r="G140" s="88"/>
      <c r="I140" s="88"/>
      <c r="J140" s="88"/>
      <c r="L140" s="88"/>
      <c r="M140" s="88"/>
      <c r="O140" s="88"/>
      <c r="P140" s="88"/>
      <c r="R140" s="88"/>
      <c r="S140" s="88"/>
      <c r="U140" s="88"/>
      <c r="V140" s="88"/>
      <c r="X140" s="88"/>
      <c r="Y140" s="88"/>
    </row>
    <row r="141" spans="3:25" ht="13.5" customHeight="1">
      <c r="C141" s="88"/>
      <c r="D141" s="88"/>
      <c r="F141" s="88"/>
      <c r="G141" s="88"/>
      <c r="I141" s="88"/>
      <c r="J141" s="88"/>
      <c r="L141" s="88"/>
      <c r="M141" s="88"/>
      <c r="O141" s="88"/>
      <c r="P141" s="88"/>
      <c r="R141" s="88"/>
      <c r="S141" s="88"/>
      <c r="U141" s="88"/>
      <c r="V141" s="88"/>
      <c r="X141" s="88"/>
      <c r="Y141" s="88"/>
    </row>
    <row r="142" spans="9:25" ht="13.5" customHeight="1">
      <c r="I142" s="88"/>
      <c r="J142" s="88"/>
      <c r="L142" s="88"/>
      <c r="M142" s="88"/>
      <c r="O142" s="88"/>
      <c r="P142" s="88"/>
      <c r="R142" s="88"/>
      <c r="S142" s="88"/>
      <c r="U142" s="88"/>
      <c r="V142" s="88"/>
      <c r="X142" s="88"/>
      <c r="Y142" s="88"/>
    </row>
    <row r="143" spans="9:25" ht="13.5" customHeight="1">
      <c r="I143" s="88"/>
      <c r="J143" s="88"/>
      <c r="L143" s="88"/>
      <c r="M143" s="88"/>
      <c r="O143" s="88"/>
      <c r="P143" s="88"/>
      <c r="R143" s="88"/>
      <c r="S143" s="88"/>
      <c r="U143" s="88"/>
      <c r="V143" s="88"/>
      <c r="X143" s="88"/>
      <c r="Y143" s="88"/>
    </row>
  </sheetData>
  <sheetProtection/>
  <mergeCells count="10">
    <mergeCell ref="A35:A36"/>
    <mergeCell ref="I6:K6"/>
    <mergeCell ref="L6:N6"/>
    <mergeCell ref="X6:Z6"/>
    <mergeCell ref="A4:W4"/>
    <mergeCell ref="A2:W2"/>
    <mergeCell ref="U6:W6"/>
    <mergeCell ref="R6:T6"/>
    <mergeCell ref="O6:Q6"/>
    <mergeCell ref="B6:B7"/>
  </mergeCells>
  <printOptions horizontalCentered="1"/>
  <pageMargins left="0.1968503937007874" right="0.1968503937007874" top="0.1968503937007874" bottom="0.1968503937007874" header="0.5118110236220472" footer="0.5118110236220472"/>
  <pageSetup fitToHeight="2" fitToWidth="1" horizontalDpi="1200" verticalDpi="12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6"/>
  <sheetViews>
    <sheetView zoomScalePageLayoutView="0" workbookViewId="0" topLeftCell="A1">
      <selection activeCell="A52" sqref="A52"/>
    </sheetView>
  </sheetViews>
  <sheetFormatPr defaultColWidth="9.140625" defaultRowHeight="12.75"/>
  <cols>
    <col min="1" max="1" width="42.8515625" style="4" customWidth="1"/>
    <col min="2" max="3" width="7.28125" style="0" customWidth="1"/>
    <col min="4" max="4" width="7.28125" style="4" customWidth="1"/>
    <col min="5" max="6" width="7.28125" style="0" customWidth="1"/>
    <col min="7" max="7" width="7.28125" style="4" customWidth="1"/>
    <col min="8" max="9" width="7.28125" style="0" customWidth="1"/>
    <col min="10" max="10" width="7.28125" style="4" customWidth="1"/>
    <col min="11" max="11" width="7.28125" style="0" customWidth="1"/>
    <col min="12" max="12" width="6.57421875" style="0" customWidth="1"/>
    <col min="13" max="13" width="6.8515625" style="4" customWidth="1"/>
    <col min="14" max="15" width="7.28125" style="0" customWidth="1"/>
    <col min="16" max="16" width="7.28125" style="4" customWidth="1"/>
    <col min="17" max="17" width="9.28125" style="0" customWidth="1"/>
    <col min="18" max="19" width="7.57421875" style="0" customWidth="1"/>
    <col min="20" max="21" width="9.28125" style="0" customWidth="1"/>
    <col min="22" max="22" width="11.00390625" style="0" customWidth="1"/>
    <col min="23" max="23" width="9.57421875" style="0" customWidth="1"/>
    <col min="24" max="25" width="6.00390625" style="0" customWidth="1"/>
    <col min="26" max="26" width="9.57421875" style="0" customWidth="1"/>
    <col min="27" max="28" width="5.00390625" style="0" customWidth="1"/>
    <col min="29" max="29" width="9.57421875" style="0" customWidth="1"/>
    <col min="30" max="31" width="6.00390625" style="0" customWidth="1"/>
    <col min="32" max="32" width="9.28125" style="0" customWidth="1"/>
    <col min="33" max="33" width="15.57421875" style="0" customWidth="1"/>
    <col min="34" max="35" width="11.421875" style="0" customWidth="1"/>
    <col min="36" max="36" width="9.57421875" style="0" customWidth="1"/>
    <col min="37" max="37" width="16.00390625" style="0" customWidth="1"/>
    <col min="38" max="39" width="10.57421875" style="0" customWidth="1"/>
    <col min="40" max="40" width="17.00390625" style="0" customWidth="1"/>
    <col min="41" max="42" width="11.421875" style="0" customWidth="1"/>
    <col min="43" max="43" width="9.57421875" style="0" customWidth="1"/>
    <col min="44" max="44" width="16.00390625" style="0" customWidth="1"/>
    <col min="45" max="45" width="10.57421875" style="0" customWidth="1"/>
  </cols>
  <sheetData>
    <row r="1" ht="12.75">
      <c r="A1" s="3" t="s">
        <v>471</v>
      </c>
    </row>
    <row r="2" spans="1:16" ht="12.75">
      <c r="A2" s="298" t="s">
        <v>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</row>
    <row r="3" spans="1:16" ht="12.75">
      <c r="A3" s="298" t="s">
        <v>6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</row>
    <row r="4" spans="1:16" ht="12.7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ht="12.75">
      <c r="A5" s="298" t="s">
        <v>506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</row>
    <row r="6" ht="13.5" thickBot="1"/>
    <row r="7" spans="1:16" s="4" customFormat="1" ht="12.75">
      <c r="A7" s="32"/>
      <c r="B7" s="296" t="s">
        <v>25</v>
      </c>
      <c r="C7" s="297"/>
      <c r="D7" s="299"/>
      <c r="E7" s="296" t="s">
        <v>2</v>
      </c>
      <c r="F7" s="297"/>
      <c r="G7" s="299"/>
      <c r="H7" s="296" t="s">
        <v>3</v>
      </c>
      <c r="I7" s="297"/>
      <c r="J7" s="299"/>
      <c r="K7" s="296" t="s">
        <v>4</v>
      </c>
      <c r="L7" s="297"/>
      <c r="M7" s="299"/>
      <c r="N7" s="296" t="s">
        <v>27</v>
      </c>
      <c r="O7" s="297"/>
      <c r="P7" s="297"/>
    </row>
    <row r="8" spans="2:15" ht="12.75">
      <c r="B8" s="46"/>
      <c r="C8" s="47"/>
      <c r="D8" s="47"/>
      <c r="E8" s="46"/>
      <c r="F8" s="47"/>
      <c r="G8" s="47"/>
      <c r="H8" s="46"/>
      <c r="I8" s="47"/>
      <c r="J8" s="47"/>
      <c r="K8" s="46"/>
      <c r="L8" s="47"/>
      <c r="M8" s="47"/>
      <c r="N8" s="25"/>
      <c r="O8" s="22"/>
    </row>
    <row r="9" spans="1:16" ht="12.75">
      <c r="A9" s="19" t="s">
        <v>564</v>
      </c>
      <c r="B9" s="57" t="s">
        <v>0</v>
      </c>
      <c r="C9" s="26" t="s">
        <v>1</v>
      </c>
      <c r="D9" s="26" t="s">
        <v>28</v>
      </c>
      <c r="E9" s="57" t="s">
        <v>0</v>
      </c>
      <c r="F9" s="26" t="s">
        <v>1</v>
      </c>
      <c r="G9" s="26" t="s">
        <v>28</v>
      </c>
      <c r="H9" s="57" t="s">
        <v>0</v>
      </c>
      <c r="I9" s="26" t="s">
        <v>1</v>
      </c>
      <c r="J9" s="26" t="s">
        <v>28</v>
      </c>
      <c r="K9" s="57" t="s">
        <v>0</v>
      </c>
      <c r="L9" s="26" t="s">
        <v>1</v>
      </c>
      <c r="M9" s="26" t="s">
        <v>28</v>
      </c>
      <c r="N9" s="57" t="s">
        <v>0</v>
      </c>
      <c r="O9" s="26" t="s">
        <v>1</v>
      </c>
      <c r="P9" s="26" t="s">
        <v>28</v>
      </c>
    </row>
    <row r="10" spans="1:16" ht="12.75">
      <c r="A10" s="115" t="s">
        <v>507</v>
      </c>
      <c r="B10" s="11">
        <v>40</v>
      </c>
      <c r="C10" s="12">
        <v>15</v>
      </c>
      <c r="D10" s="27">
        <v>55</v>
      </c>
      <c r="E10" s="11">
        <v>80</v>
      </c>
      <c r="F10" s="12">
        <v>66</v>
      </c>
      <c r="G10" s="27">
        <v>146</v>
      </c>
      <c r="H10" s="11">
        <v>22</v>
      </c>
      <c r="I10" s="12">
        <v>23</v>
      </c>
      <c r="J10" s="27">
        <v>45</v>
      </c>
      <c r="K10" s="11">
        <v>0</v>
      </c>
      <c r="L10" s="12">
        <v>0</v>
      </c>
      <c r="M10" s="27">
        <v>0</v>
      </c>
      <c r="N10" s="28">
        <f>SUM(K10,H10,E10,B10)</f>
        <v>142</v>
      </c>
      <c r="O10" s="29">
        <f>SUM(L10,I10,F10,C10)</f>
        <v>104</v>
      </c>
      <c r="P10" s="13">
        <f>SUM(M10,J10,G10,D10)</f>
        <v>246</v>
      </c>
    </row>
    <row r="11" spans="1:16" ht="12.75">
      <c r="A11" s="115" t="s">
        <v>508</v>
      </c>
      <c r="B11" s="11">
        <v>10</v>
      </c>
      <c r="C11" s="12">
        <v>10</v>
      </c>
      <c r="D11" s="27">
        <v>20</v>
      </c>
      <c r="E11" s="11">
        <v>77</v>
      </c>
      <c r="F11" s="12">
        <v>63</v>
      </c>
      <c r="G11" s="27">
        <v>140</v>
      </c>
      <c r="H11" s="11">
        <v>0</v>
      </c>
      <c r="I11" s="12">
        <v>0</v>
      </c>
      <c r="J11" s="27">
        <v>0</v>
      </c>
      <c r="K11" s="11">
        <v>30</v>
      </c>
      <c r="L11" s="12">
        <v>13</v>
      </c>
      <c r="M11" s="27">
        <v>43</v>
      </c>
      <c r="N11" s="28">
        <f aca="true" t="shared" si="0" ref="N11:N39">SUM(K11,H11,E11,B11)</f>
        <v>117</v>
      </c>
      <c r="O11" s="29">
        <f aca="true" t="shared" si="1" ref="O11:O39">SUM(L11,I11,F11,C11)</f>
        <v>86</v>
      </c>
      <c r="P11" s="13">
        <f aca="true" t="shared" si="2" ref="P11:P39">SUM(M11,J11,G11,D11)</f>
        <v>203</v>
      </c>
    </row>
    <row r="12" spans="1:16" ht="26.25">
      <c r="A12" s="115" t="s">
        <v>509</v>
      </c>
      <c r="B12" s="11">
        <v>3</v>
      </c>
      <c r="C12" s="12">
        <v>6</v>
      </c>
      <c r="D12" s="27">
        <v>9</v>
      </c>
      <c r="E12" s="11">
        <v>27</v>
      </c>
      <c r="F12" s="12">
        <v>33</v>
      </c>
      <c r="G12" s="27">
        <v>60</v>
      </c>
      <c r="H12" s="11">
        <v>0</v>
      </c>
      <c r="I12" s="12">
        <v>0</v>
      </c>
      <c r="J12" s="27">
        <v>0</v>
      </c>
      <c r="K12" s="11">
        <v>12</v>
      </c>
      <c r="L12" s="12">
        <v>33</v>
      </c>
      <c r="M12" s="27">
        <v>45</v>
      </c>
      <c r="N12" s="28">
        <f t="shared" si="0"/>
        <v>42</v>
      </c>
      <c r="O12" s="29">
        <f t="shared" si="1"/>
        <v>72</v>
      </c>
      <c r="P12" s="13">
        <f t="shared" si="2"/>
        <v>114</v>
      </c>
    </row>
    <row r="13" spans="1:16" ht="26.25">
      <c r="A13" s="115" t="s">
        <v>510</v>
      </c>
      <c r="B13" s="11">
        <v>11</v>
      </c>
      <c r="C13" s="12">
        <v>5</v>
      </c>
      <c r="D13" s="27">
        <v>16</v>
      </c>
      <c r="E13" s="11">
        <v>11</v>
      </c>
      <c r="F13" s="12">
        <v>3</v>
      </c>
      <c r="G13" s="27">
        <v>14</v>
      </c>
      <c r="H13" s="11">
        <v>0</v>
      </c>
      <c r="I13" s="12">
        <v>0</v>
      </c>
      <c r="J13" s="27">
        <v>0</v>
      </c>
      <c r="K13" s="11">
        <v>20</v>
      </c>
      <c r="L13" s="12">
        <v>8</v>
      </c>
      <c r="M13" s="27">
        <v>28</v>
      </c>
      <c r="N13" s="28">
        <f t="shared" si="0"/>
        <v>42</v>
      </c>
      <c r="O13" s="29">
        <f t="shared" si="1"/>
        <v>16</v>
      </c>
      <c r="P13" s="13">
        <f t="shared" si="2"/>
        <v>58</v>
      </c>
    </row>
    <row r="14" spans="1:16" ht="12.75">
      <c r="A14" s="115" t="s">
        <v>511</v>
      </c>
      <c r="B14" s="11">
        <v>244</v>
      </c>
      <c r="C14" s="12">
        <v>465</v>
      </c>
      <c r="D14" s="27">
        <v>709</v>
      </c>
      <c r="E14" s="11">
        <v>724</v>
      </c>
      <c r="F14" s="12">
        <v>1402</v>
      </c>
      <c r="G14" s="27">
        <v>2126</v>
      </c>
      <c r="H14" s="11">
        <v>6</v>
      </c>
      <c r="I14" s="12">
        <v>7</v>
      </c>
      <c r="J14" s="27">
        <v>13</v>
      </c>
      <c r="K14" s="11">
        <v>15</v>
      </c>
      <c r="L14" s="12">
        <v>47</v>
      </c>
      <c r="M14" s="27">
        <v>62</v>
      </c>
      <c r="N14" s="28">
        <f t="shared" si="0"/>
        <v>989</v>
      </c>
      <c r="O14" s="29">
        <f t="shared" si="1"/>
        <v>1921</v>
      </c>
      <c r="P14" s="13">
        <f t="shared" si="2"/>
        <v>2910</v>
      </c>
    </row>
    <row r="15" spans="1:16" ht="26.25">
      <c r="A15" s="115" t="s">
        <v>512</v>
      </c>
      <c r="B15" s="11">
        <v>1</v>
      </c>
      <c r="C15" s="12">
        <v>1</v>
      </c>
      <c r="D15" s="27">
        <v>2</v>
      </c>
      <c r="E15" s="11">
        <v>0</v>
      </c>
      <c r="F15" s="12">
        <v>0</v>
      </c>
      <c r="G15" s="27">
        <v>0</v>
      </c>
      <c r="H15" s="11">
        <v>0</v>
      </c>
      <c r="I15" s="12">
        <v>0</v>
      </c>
      <c r="J15" s="27">
        <v>0</v>
      </c>
      <c r="K15" s="11">
        <v>0</v>
      </c>
      <c r="L15" s="12">
        <v>0</v>
      </c>
      <c r="M15" s="27">
        <v>0</v>
      </c>
      <c r="N15" s="28">
        <f t="shared" si="0"/>
        <v>1</v>
      </c>
      <c r="O15" s="29">
        <f t="shared" si="1"/>
        <v>1</v>
      </c>
      <c r="P15" s="13">
        <f t="shared" si="2"/>
        <v>2</v>
      </c>
    </row>
    <row r="16" spans="1:16" ht="26.25">
      <c r="A16" s="115" t="s">
        <v>513</v>
      </c>
      <c r="B16" s="11">
        <v>74</v>
      </c>
      <c r="C16" s="12">
        <v>71</v>
      </c>
      <c r="D16" s="27">
        <v>145</v>
      </c>
      <c r="E16" s="11">
        <v>20</v>
      </c>
      <c r="F16" s="12">
        <v>30</v>
      </c>
      <c r="G16" s="27">
        <v>50</v>
      </c>
      <c r="H16" s="11">
        <v>0</v>
      </c>
      <c r="I16" s="12">
        <v>0</v>
      </c>
      <c r="J16" s="27">
        <v>0</v>
      </c>
      <c r="K16" s="11">
        <v>26</v>
      </c>
      <c r="L16" s="12">
        <v>16</v>
      </c>
      <c r="M16" s="27">
        <v>42</v>
      </c>
      <c r="N16" s="28">
        <f t="shared" si="0"/>
        <v>120</v>
      </c>
      <c r="O16" s="29">
        <f t="shared" si="1"/>
        <v>117</v>
      </c>
      <c r="P16" s="13">
        <f t="shared" si="2"/>
        <v>237</v>
      </c>
    </row>
    <row r="17" spans="1:16" ht="26.25">
      <c r="A17" s="115" t="s">
        <v>514</v>
      </c>
      <c r="B17" s="11">
        <v>1</v>
      </c>
      <c r="C17" s="12">
        <v>0</v>
      </c>
      <c r="D17" s="27">
        <v>1</v>
      </c>
      <c r="E17" s="11">
        <v>0</v>
      </c>
      <c r="F17" s="12">
        <v>0</v>
      </c>
      <c r="G17" s="27">
        <v>0</v>
      </c>
      <c r="H17" s="11">
        <v>0</v>
      </c>
      <c r="I17" s="12">
        <v>0</v>
      </c>
      <c r="J17" s="27">
        <v>0</v>
      </c>
      <c r="K17" s="11">
        <v>0</v>
      </c>
      <c r="L17" s="12">
        <v>0</v>
      </c>
      <c r="M17" s="27">
        <v>0</v>
      </c>
      <c r="N17" s="28">
        <f t="shared" si="0"/>
        <v>1</v>
      </c>
      <c r="O17" s="29">
        <f t="shared" si="1"/>
        <v>0</v>
      </c>
      <c r="P17" s="13">
        <f t="shared" si="2"/>
        <v>1</v>
      </c>
    </row>
    <row r="18" spans="1:16" ht="12.75">
      <c r="A18" s="115" t="s">
        <v>515</v>
      </c>
      <c r="B18" s="11">
        <v>32</v>
      </c>
      <c r="C18" s="12">
        <v>3</v>
      </c>
      <c r="D18" s="27">
        <v>35</v>
      </c>
      <c r="E18" s="11">
        <v>37</v>
      </c>
      <c r="F18" s="12">
        <v>8</v>
      </c>
      <c r="G18" s="27">
        <v>45</v>
      </c>
      <c r="H18" s="11">
        <v>0</v>
      </c>
      <c r="I18" s="12">
        <v>0</v>
      </c>
      <c r="J18" s="27">
        <v>0</v>
      </c>
      <c r="K18" s="11">
        <v>8</v>
      </c>
      <c r="L18" s="12">
        <v>3</v>
      </c>
      <c r="M18" s="27">
        <v>11</v>
      </c>
      <c r="N18" s="28">
        <f t="shared" si="0"/>
        <v>77</v>
      </c>
      <c r="O18" s="29">
        <f t="shared" si="1"/>
        <v>14</v>
      </c>
      <c r="P18" s="13">
        <f t="shared" si="2"/>
        <v>91</v>
      </c>
    </row>
    <row r="19" spans="1:16" ht="15" customHeight="1">
      <c r="A19" s="115" t="s">
        <v>516</v>
      </c>
      <c r="B19" s="11">
        <v>0</v>
      </c>
      <c r="C19" s="12">
        <v>0</v>
      </c>
      <c r="D19" s="27">
        <v>0</v>
      </c>
      <c r="E19" s="11">
        <v>4</v>
      </c>
      <c r="F19" s="12">
        <v>2</v>
      </c>
      <c r="G19" s="27">
        <v>6</v>
      </c>
      <c r="H19" s="11">
        <v>0</v>
      </c>
      <c r="I19" s="12">
        <v>0</v>
      </c>
      <c r="J19" s="27">
        <v>0</v>
      </c>
      <c r="K19" s="11">
        <v>0</v>
      </c>
      <c r="L19" s="12">
        <v>0</v>
      </c>
      <c r="M19" s="27">
        <v>0</v>
      </c>
      <c r="N19" s="28">
        <f t="shared" si="0"/>
        <v>4</v>
      </c>
      <c r="O19" s="29">
        <f t="shared" si="1"/>
        <v>2</v>
      </c>
      <c r="P19" s="13">
        <f t="shared" si="2"/>
        <v>6</v>
      </c>
    </row>
    <row r="20" spans="1:16" ht="12.75">
      <c r="A20" s="115" t="s">
        <v>517</v>
      </c>
      <c r="B20" s="11">
        <v>47</v>
      </c>
      <c r="C20" s="12">
        <v>9</v>
      </c>
      <c r="D20" s="27">
        <v>56</v>
      </c>
      <c r="E20" s="11">
        <v>65</v>
      </c>
      <c r="F20" s="12">
        <v>2</v>
      </c>
      <c r="G20" s="27">
        <v>67</v>
      </c>
      <c r="H20" s="11">
        <v>0</v>
      </c>
      <c r="I20" s="12">
        <v>0</v>
      </c>
      <c r="J20" s="27">
        <v>0</v>
      </c>
      <c r="K20" s="11">
        <v>10</v>
      </c>
      <c r="L20" s="12">
        <v>0</v>
      </c>
      <c r="M20" s="27">
        <v>10</v>
      </c>
      <c r="N20" s="28">
        <f t="shared" si="0"/>
        <v>122</v>
      </c>
      <c r="O20" s="29">
        <f t="shared" si="1"/>
        <v>11</v>
      </c>
      <c r="P20" s="13">
        <f t="shared" si="2"/>
        <v>133</v>
      </c>
    </row>
    <row r="21" spans="1:16" ht="12.75">
      <c r="A21" s="115" t="s">
        <v>518</v>
      </c>
      <c r="B21" s="11">
        <v>0</v>
      </c>
      <c r="C21" s="12">
        <v>1</v>
      </c>
      <c r="D21" s="27">
        <v>1</v>
      </c>
      <c r="E21" s="11">
        <v>29</v>
      </c>
      <c r="F21" s="12">
        <v>11</v>
      </c>
      <c r="G21" s="27">
        <v>40</v>
      </c>
      <c r="H21" s="11">
        <v>0</v>
      </c>
      <c r="I21" s="12">
        <v>0</v>
      </c>
      <c r="J21" s="27">
        <v>0</v>
      </c>
      <c r="K21" s="11">
        <v>0</v>
      </c>
      <c r="L21" s="12">
        <v>0</v>
      </c>
      <c r="M21" s="27">
        <v>0</v>
      </c>
      <c r="N21" s="28">
        <f t="shared" si="0"/>
        <v>29</v>
      </c>
      <c r="O21" s="29">
        <f t="shared" si="1"/>
        <v>12</v>
      </c>
      <c r="P21" s="13">
        <f t="shared" si="2"/>
        <v>41</v>
      </c>
    </row>
    <row r="22" spans="1:16" ht="12.75">
      <c r="A22" s="115" t="s">
        <v>519</v>
      </c>
      <c r="B22" s="11">
        <v>3</v>
      </c>
      <c r="C22" s="12">
        <v>3</v>
      </c>
      <c r="D22" s="27">
        <v>6</v>
      </c>
      <c r="E22" s="11">
        <v>4</v>
      </c>
      <c r="F22" s="12">
        <v>5</v>
      </c>
      <c r="G22" s="27">
        <v>9</v>
      </c>
      <c r="H22" s="11">
        <v>8</v>
      </c>
      <c r="I22" s="12">
        <v>10</v>
      </c>
      <c r="J22" s="27">
        <v>18</v>
      </c>
      <c r="K22" s="11">
        <v>0</v>
      </c>
      <c r="L22" s="12">
        <v>0</v>
      </c>
      <c r="M22" s="27">
        <v>0</v>
      </c>
      <c r="N22" s="28">
        <f t="shared" si="0"/>
        <v>15</v>
      </c>
      <c r="O22" s="29">
        <f t="shared" si="1"/>
        <v>18</v>
      </c>
      <c r="P22" s="13">
        <f t="shared" si="2"/>
        <v>33</v>
      </c>
    </row>
    <row r="23" spans="1:16" ht="12.75">
      <c r="A23" s="115" t="s">
        <v>520</v>
      </c>
      <c r="B23" s="11">
        <v>21</v>
      </c>
      <c r="C23" s="12">
        <v>56</v>
      </c>
      <c r="D23" s="27">
        <v>77</v>
      </c>
      <c r="E23" s="11">
        <v>53</v>
      </c>
      <c r="F23" s="12">
        <v>252</v>
      </c>
      <c r="G23" s="27">
        <v>305</v>
      </c>
      <c r="H23" s="11">
        <v>0</v>
      </c>
      <c r="I23" s="12">
        <v>0</v>
      </c>
      <c r="J23" s="27">
        <v>0</v>
      </c>
      <c r="K23" s="11">
        <v>6</v>
      </c>
      <c r="L23" s="12">
        <v>34</v>
      </c>
      <c r="M23" s="27">
        <v>40</v>
      </c>
      <c r="N23" s="28">
        <f t="shared" si="0"/>
        <v>80</v>
      </c>
      <c r="O23" s="29">
        <f t="shared" si="1"/>
        <v>342</v>
      </c>
      <c r="P23" s="13">
        <f t="shared" si="2"/>
        <v>422</v>
      </c>
    </row>
    <row r="24" spans="1:16" ht="26.25">
      <c r="A24" s="115" t="s">
        <v>521</v>
      </c>
      <c r="B24" s="11">
        <v>1</v>
      </c>
      <c r="C24" s="12">
        <v>18</v>
      </c>
      <c r="D24" s="27">
        <v>19</v>
      </c>
      <c r="E24" s="11">
        <v>0</v>
      </c>
      <c r="F24" s="12">
        <v>0</v>
      </c>
      <c r="G24" s="27">
        <v>0</v>
      </c>
      <c r="H24" s="11">
        <v>0</v>
      </c>
      <c r="I24" s="12">
        <v>0</v>
      </c>
      <c r="J24" s="27">
        <v>0</v>
      </c>
      <c r="K24" s="11">
        <v>0</v>
      </c>
      <c r="L24" s="12">
        <v>0</v>
      </c>
      <c r="M24" s="27">
        <v>0</v>
      </c>
      <c r="N24" s="28">
        <f t="shared" si="0"/>
        <v>1</v>
      </c>
      <c r="O24" s="29">
        <f t="shared" si="1"/>
        <v>18</v>
      </c>
      <c r="P24" s="13">
        <f t="shared" si="2"/>
        <v>19</v>
      </c>
    </row>
    <row r="25" spans="1:16" ht="12.75">
      <c r="A25" s="115" t="s">
        <v>522</v>
      </c>
      <c r="B25" s="11">
        <v>13</v>
      </c>
      <c r="C25" s="12">
        <v>2</v>
      </c>
      <c r="D25" s="27">
        <v>15</v>
      </c>
      <c r="E25" s="11">
        <v>16</v>
      </c>
      <c r="F25" s="12">
        <v>10</v>
      </c>
      <c r="G25" s="27">
        <v>26</v>
      </c>
      <c r="H25" s="11">
        <v>3</v>
      </c>
      <c r="I25" s="12">
        <v>4</v>
      </c>
      <c r="J25" s="27">
        <v>7</v>
      </c>
      <c r="K25" s="11">
        <v>14</v>
      </c>
      <c r="L25" s="12">
        <v>7</v>
      </c>
      <c r="M25" s="27">
        <v>21</v>
      </c>
      <c r="N25" s="28">
        <f t="shared" si="0"/>
        <v>46</v>
      </c>
      <c r="O25" s="29">
        <f t="shared" si="1"/>
        <v>23</v>
      </c>
      <c r="P25" s="13">
        <f t="shared" si="2"/>
        <v>69</v>
      </c>
    </row>
    <row r="26" spans="1:16" ht="12.75">
      <c r="A26" s="115" t="s">
        <v>523</v>
      </c>
      <c r="B26" s="11">
        <v>0</v>
      </c>
      <c r="C26" s="12">
        <v>0</v>
      </c>
      <c r="D26" s="27">
        <v>0</v>
      </c>
      <c r="E26" s="11">
        <v>0</v>
      </c>
      <c r="F26" s="12">
        <v>2</v>
      </c>
      <c r="G26" s="27">
        <v>2</v>
      </c>
      <c r="H26" s="11">
        <v>0</v>
      </c>
      <c r="I26" s="12">
        <v>0</v>
      </c>
      <c r="J26" s="27">
        <v>0</v>
      </c>
      <c r="K26" s="11">
        <v>0</v>
      </c>
      <c r="L26" s="12">
        <v>0</v>
      </c>
      <c r="M26" s="27">
        <v>0</v>
      </c>
      <c r="N26" s="28">
        <f t="shared" si="0"/>
        <v>0</v>
      </c>
      <c r="O26" s="29">
        <f t="shared" si="1"/>
        <v>2</v>
      </c>
      <c r="P26" s="13">
        <f t="shared" si="2"/>
        <v>2</v>
      </c>
    </row>
    <row r="27" spans="1:16" ht="12.75">
      <c r="A27" s="115" t="s">
        <v>524</v>
      </c>
      <c r="B27" s="11">
        <v>67</v>
      </c>
      <c r="C27" s="12">
        <v>501</v>
      </c>
      <c r="D27" s="27">
        <v>568</v>
      </c>
      <c r="E27" s="11">
        <v>145</v>
      </c>
      <c r="F27" s="12">
        <v>789</v>
      </c>
      <c r="G27" s="27">
        <v>934</v>
      </c>
      <c r="H27" s="11">
        <v>15</v>
      </c>
      <c r="I27" s="12">
        <v>82</v>
      </c>
      <c r="J27" s="27">
        <v>97</v>
      </c>
      <c r="K27" s="11">
        <v>18</v>
      </c>
      <c r="L27" s="12">
        <v>59</v>
      </c>
      <c r="M27" s="27">
        <v>77</v>
      </c>
      <c r="N27" s="28">
        <f t="shared" si="0"/>
        <v>245</v>
      </c>
      <c r="O27" s="29">
        <f t="shared" si="1"/>
        <v>1431</v>
      </c>
      <c r="P27" s="13">
        <f t="shared" si="2"/>
        <v>1676</v>
      </c>
    </row>
    <row r="28" spans="1:16" ht="12.75">
      <c r="A28" s="115" t="s">
        <v>525</v>
      </c>
      <c r="B28" s="11">
        <v>0</v>
      </c>
      <c r="C28" s="12">
        <v>8</v>
      </c>
      <c r="D28" s="27">
        <v>8</v>
      </c>
      <c r="E28" s="11">
        <v>30</v>
      </c>
      <c r="F28" s="12">
        <v>54</v>
      </c>
      <c r="G28" s="27">
        <v>84</v>
      </c>
      <c r="H28" s="11">
        <v>0</v>
      </c>
      <c r="I28" s="12">
        <v>0</v>
      </c>
      <c r="J28" s="27">
        <v>0</v>
      </c>
      <c r="K28" s="11">
        <v>0</v>
      </c>
      <c r="L28" s="12">
        <v>0</v>
      </c>
      <c r="M28" s="27">
        <v>0</v>
      </c>
      <c r="N28" s="28">
        <f t="shared" si="0"/>
        <v>30</v>
      </c>
      <c r="O28" s="29">
        <f t="shared" si="1"/>
        <v>62</v>
      </c>
      <c r="P28" s="13">
        <f t="shared" si="2"/>
        <v>92</v>
      </c>
    </row>
    <row r="29" spans="1:16" ht="26.25">
      <c r="A29" s="115" t="s">
        <v>526</v>
      </c>
      <c r="B29" s="11">
        <v>0</v>
      </c>
      <c r="C29" s="12">
        <v>0</v>
      </c>
      <c r="D29" s="27">
        <v>0</v>
      </c>
      <c r="E29" s="11">
        <v>10</v>
      </c>
      <c r="F29" s="12">
        <v>7</v>
      </c>
      <c r="G29" s="27">
        <v>17</v>
      </c>
      <c r="H29" s="11">
        <v>0</v>
      </c>
      <c r="I29" s="12">
        <v>0</v>
      </c>
      <c r="J29" s="27">
        <v>0</v>
      </c>
      <c r="K29" s="11">
        <v>0</v>
      </c>
      <c r="L29" s="12">
        <v>0</v>
      </c>
      <c r="M29" s="27">
        <v>0</v>
      </c>
      <c r="N29" s="28">
        <f t="shared" si="0"/>
        <v>10</v>
      </c>
      <c r="O29" s="29">
        <f t="shared" si="1"/>
        <v>7</v>
      </c>
      <c r="P29" s="13">
        <f t="shared" si="2"/>
        <v>17</v>
      </c>
    </row>
    <row r="30" spans="1:16" ht="12.75">
      <c r="A30" s="115" t="s">
        <v>527</v>
      </c>
      <c r="B30" s="11">
        <v>18</v>
      </c>
      <c r="C30" s="12">
        <v>58</v>
      </c>
      <c r="D30" s="27">
        <v>76</v>
      </c>
      <c r="E30" s="11">
        <v>51</v>
      </c>
      <c r="F30" s="12">
        <v>53</v>
      </c>
      <c r="G30" s="27">
        <v>104</v>
      </c>
      <c r="H30" s="11">
        <v>0</v>
      </c>
      <c r="I30" s="12">
        <v>0</v>
      </c>
      <c r="J30" s="27">
        <v>0</v>
      </c>
      <c r="K30" s="11">
        <v>8</v>
      </c>
      <c r="L30" s="12">
        <v>0</v>
      </c>
      <c r="M30" s="27">
        <v>8</v>
      </c>
      <c r="N30" s="28">
        <f t="shared" si="0"/>
        <v>77</v>
      </c>
      <c r="O30" s="29">
        <f t="shared" si="1"/>
        <v>111</v>
      </c>
      <c r="P30" s="13">
        <f t="shared" si="2"/>
        <v>188</v>
      </c>
    </row>
    <row r="31" spans="1:16" ht="12.75">
      <c r="A31" s="115" t="s">
        <v>528</v>
      </c>
      <c r="B31" s="11">
        <v>1</v>
      </c>
      <c r="C31" s="12">
        <v>11</v>
      </c>
      <c r="D31" s="27">
        <v>12</v>
      </c>
      <c r="E31" s="11">
        <v>36</v>
      </c>
      <c r="F31" s="12">
        <v>134</v>
      </c>
      <c r="G31" s="27">
        <v>170</v>
      </c>
      <c r="H31" s="11">
        <v>0</v>
      </c>
      <c r="I31" s="12">
        <v>0</v>
      </c>
      <c r="J31" s="27">
        <v>0</v>
      </c>
      <c r="K31" s="11">
        <v>0</v>
      </c>
      <c r="L31" s="12">
        <v>0</v>
      </c>
      <c r="M31" s="27">
        <v>0</v>
      </c>
      <c r="N31" s="28">
        <f t="shared" si="0"/>
        <v>37</v>
      </c>
      <c r="O31" s="29">
        <f t="shared" si="1"/>
        <v>145</v>
      </c>
      <c r="P31" s="13">
        <f t="shared" si="2"/>
        <v>182</v>
      </c>
    </row>
    <row r="32" spans="1:16" ht="12.75">
      <c r="A32" s="115" t="s">
        <v>529</v>
      </c>
      <c r="B32" s="11">
        <v>19</v>
      </c>
      <c r="C32" s="12">
        <v>6</v>
      </c>
      <c r="D32" s="27">
        <v>25</v>
      </c>
      <c r="E32" s="11">
        <v>11</v>
      </c>
      <c r="F32" s="12">
        <v>5</v>
      </c>
      <c r="G32" s="27">
        <v>16</v>
      </c>
      <c r="H32" s="11">
        <v>0</v>
      </c>
      <c r="I32" s="12">
        <v>0</v>
      </c>
      <c r="J32" s="27">
        <v>0</v>
      </c>
      <c r="K32" s="11">
        <v>23</v>
      </c>
      <c r="L32" s="12">
        <v>43</v>
      </c>
      <c r="M32" s="27">
        <v>66</v>
      </c>
      <c r="N32" s="28">
        <f t="shared" si="0"/>
        <v>53</v>
      </c>
      <c r="O32" s="29">
        <f t="shared" si="1"/>
        <v>54</v>
      </c>
      <c r="P32" s="13">
        <f t="shared" si="2"/>
        <v>107</v>
      </c>
    </row>
    <row r="33" spans="1:16" ht="12.75">
      <c r="A33" s="115" t="s">
        <v>530</v>
      </c>
      <c r="B33" s="11">
        <v>0</v>
      </c>
      <c r="C33" s="12">
        <v>0</v>
      </c>
      <c r="D33" s="27">
        <v>0</v>
      </c>
      <c r="E33" s="11">
        <v>2</v>
      </c>
      <c r="F33" s="12">
        <v>0</v>
      </c>
      <c r="G33" s="27">
        <v>2</v>
      </c>
      <c r="H33" s="11">
        <v>0</v>
      </c>
      <c r="I33" s="12">
        <v>0</v>
      </c>
      <c r="J33" s="27">
        <v>0</v>
      </c>
      <c r="K33" s="11">
        <v>0</v>
      </c>
      <c r="L33" s="12">
        <v>0</v>
      </c>
      <c r="M33" s="27">
        <v>0</v>
      </c>
      <c r="N33" s="28">
        <f t="shared" si="0"/>
        <v>2</v>
      </c>
      <c r="O33" s="29">
        <f t="shared" si="1"/>
        <v>0</v>
      </c>
      <c r="P33" s="13">
        <f t="shared" si="2"/>
        <v>2</v>
      </c>
    </row>
    <row r="34" spans="1:16" ht="12.75">
      <c r="A34" s="115" t="s">
        <v>54</v>
      </c>
      <c r="B34" s="11">
        <v>29</v>
      </c>
      <c r="C34" s="12">
        <v>4</v>
      </c>
      <c r="D34" s="27">
        <v>33</v>
      </c>
      <c r="E34" s="11">
        <v>0</v>
      </c>
      <c r="F34" s="12">
        <v>0</v>
      </c>
      <c r="G34" s="27">
        <v>0</v>
      </c>
      <c r="H34" s="11">
        <v>0</v>
      </c>
      <c r="I34" s="12">
        <v>0</v>
      </c>
      <c r="J34" s="27">
        <v>0</v>
      </c>
      <c r="K34" s="11">
        <v>0</v>
      </c>
      <c r="L34" s="12">
        <v>0</v>
      </c>
      <c r="M34" s="27">
        <v>0</v>
      </c>
      <c r="N34" s="28">
        <f t="shared" si="0"/>
        <v>29</v>
      </c>
      <c r="O34" s="29">
        <f t="shared" si="1"/>
        <v>4</v>
      </c>
      <c r="P34" s="13">
        <f t="shared" si="2"/>
        <v>33</v>
      </c>
    </row>
    <row r="35" spans="1:16" ht="12.75">
      <c r="A35" s="115" t="s">
        <v>531</v>
      </c>
      <c r="B35" s="11">
        <v>20</v>
      </c>
      <c r="C35" s="12">
        <v>1</v>
      </c>
      <c r="D35" s="27">
        <v>21</v>
      </c>
      <c r="E35" s="11">
        <v>15</v>
      </c>
      <c r="F35" s="12">
        <v>1</v>
      </c>
      <c r="G35" s="27">
        <v>16</v>
      </c>
      <c r="H35" s="11">
        <v>0</v>
      </c>
      <c r="I35" s="12">
        <v>0</v>
      </c>
      <c r="J35" s="27">
        <v>0</v>
      </c>
      <c r="K35" s="11">
        <v>0</v>
      </c>
      <c r="L35" s="12">
        <v>0</v>
      </c>
      <c r="M35" s="27">
        <v>0</v>
      </c>
      <c r="N35" s="28">
        <f t="shared" si="0"/>
        <v>35</v>
      </c>
      <c r="O35" s="29">
        <f t="shared" si="1"/>
        <v>2</v>
      </c>
      <c r="P35" s="13">
        <f t="shared" si="2"/>
        <v>37</v>
      </c>
    </row>
    <row r="36" spans="1:16" ht="12.75">
      <c r="A36" s="115" t="s">
        <v>532</v>
      </c>
      <c r="B36" s="11">
        <v>6</v>
      </c>
      <c r="C36" s="12">
        <v>3</v>
      </c>
      <c r="D36" s="27">
        <v>9</v>
      </c>
      <c r="E36" s="11">
        <v>0</v>
      </c>
      <c r="F36" s="12">
        <v>0</v>
      </c>
      <c r="G36" s="27">
        <v>0</v>
      </c>
      <c r="H36" s="11">
        <v>0</v>
      </c>
      <c r="I36" s="12">
        <v>0</v>
      </c>
      <c r="J36" s="27">
        <v>0</v>
      </c>
      <c r="K36" s="11">
        <v>0</v>
      </c>
      <c r="L36" s="12">
        <v>0</v>
      </c>
      <c r="M36" s="27">
        <v>0</v>
      </c>
      <c r="N36" s="28">
        <f t="shared" si="0"/>
        <v>6</v>
      </c>
      <c r="O36" s="29">
        <f t="shared" si="1"/>
        <v>3</v>
      </c>
      <c r="P36" s="13">
        <f t="shared" si="2"/>
        <v>9</v>
      </c>
    </row>
    <row r="37" spans="1:16" ht="12.75">
      <c r="A37" s="115" t="s">
        <v>533</v>
      </c>
      <c r="B37" s="11">
        <v>902</v>
      </c>
      <c r="C37" s="12">
        <v>89</v>
      </c>
      <c r="D37" s="27">
        <v>991</v>
      </c>
      <c r="E37" s="11">
        <v>2354</v>
      </c>
      <c r="F37" s="12">
        <v>153</v>
      </c>
      <c r="G37" s="27">
        <v>2507</v>
      </c>
      <c r="H37" s="11">
        <v>435</v>
      </c>
      <c r="I37" s="12">
        <v>64</v>
      </c>
      <c r="J37" s="27">
        <v>499</v>
      </c>
      <c r="K37" s="11">
        <v>363</v>
      </c>
      <c r="L37" s="12">
        <v>19</v>
      </c>
      <c r="M37" s="27">
        <v>382</v>
      </c>
      <c r="N37" s="28">
        <f t="shared" si="0"/>
        <v>4054</v>
      </c>
      <c r="O37" s="29">
        <f t="shared" si="1"/>
        <v>325</v>
      </c>
      <c r="P37" s="13">
        <f t="shared" si="2"/>
        <v>4379</v>
      </c>
    </row>
    <row r="38" spans="1:16" ht="12.75">
      <c r="A38" s="115" t="s">
        <v>534</v>
      </c>
      <c r="B38" s="11">
        <v>0</v>
      </c>
      <c r="C38" s="12">
        <v>0</v>
      </c>
      <c r="D38" s="27">
        <v>0</v>
      </c>
      <c r="E38" s="11">
        <v>7</v>
      </c>
      <c r="F38" s="12">
        <v>2</v>
      </c>
      <c r="G38" s="27">
        <v>9</v>
      </c>
      <c r="H38" s="11">
        <v>0</v>
      </c>
      <c r="I38" s="12">
        <v>0</v>
      </c>
      <c r="J38" s="27">
        <v>0</v>
      </c>
      <c r="K38" s="11">
        <v>0</v>
      </c>
      <c r="L38" s="12">
        <v>0</v>
      </c>
      <c r="M38" s="27">
        <v>0</v>
      </c>
      <c r="N38" s="28">
        <f>SUM(K38,H38,E38,B38)</f>
        <v>7</v>
      </c>
      <c r="O38" s="29">
        <f>SUM(L38,I38,F38,C38)</f>
        <v>2</v>
      </c>
      <c r="P38" s="13">
        <f>SUM(M38,J38,G38,D38)</f>
        <v>9</v>
      </c>
    </row>
    <row r="39" spans="1:16" ht="12.75">
      <c r="A39" s="115" t="s">
        <v>535</v>
      </c>
      <c r="B39" s="11">
        <v>125</v>
      </c>
      <c r="C39" s="12">
        <v>49</v>
      </c>
      <c r="D39" s="27">
        <v>174</v>
      </c>
      <c r="E39" s="11">
        <v>124</v>
      </c>
      <c r="F39" s="12">
        <v>77</v>
      </c>
      <c r="G39" s="27">
        <v>201</v>
      </c>
      <c r="H39" s="11">
        <v>44</v>
      </c>
      <c r="I39" s="12">
        <v>20</v>
      </c>
      <c r="J39" s="27">
        <v>64</v>
      </c>
      <c r="K39" s="11">
        <v>24</v>
      </c>
      <c r="L39" s="12">
        <v>9</v>
      </c>
      <c r="M39" s="27">
        <v>33</v>
      </c>
      <c r="N39" s="28">
        <f t="shared" si="0"/>
        <v>317</v>
      </c>
      <c r="O39" s="29">
        <f t="shared" si="1"/>
        <v>155</v>
      </c>
      <c r="P39" s="13">
        <f t="shared" si="2"/>
        <v>472</v>
      </c>
    </row>
    <row r="40" spans="1:19" s="64" customFormat="1" ht="12.75">
      <c r="A40" s="7" t="s">
        <v>27</v>
      </c>
      <c r="B40" s="62">
        <f aca="true" t="shared" si="3" ref="B40:P40">SUM(B10:B39)</f>
        <v>1688</v>
      </c>
      <c r="C40" s="63">
        <f t="shared" si="3"/>
        <v>1395</v>
      </c>
      <c r="D40" s="63">
        <f t="shared" si="3"/>
        <v>3083</v>
      </c>
      <c r="E40" s="62">
        <f t="shared" si="3"/>
        <v>3932</v>
      </c>
      <c r="F40" s="63">
        <f t="shared" si="3"/>
        <v>3164</v>
      </c>
      <c r="G40" s="63">
        <f t="shared" si="3"/>
        <v>7096</v>
      </c>
      <c r="H40" s="62">
        <f t="shared" si="3"/>
        <v>533</v>
      </c>
      <c r="I40" s="63">
        <f t="shared" si="3"/>
        <v>210</v>
      </c>
      <c r="J40" s="63">
        <f t="shared" si="3"/>
        <v>743</v>
      </c>
      <c r="K40" s="62">
        <f t="shared" si="3"/>
        <v>577</v>
      </c>
      <c r="L40" s="63">
        <f t="shared" si="3"/>
        <v>291</v>
      </c>
      <c r="M40" s="63">
        <f t="shared" si="3"/>
        <v>868</v>
      </c>
      <c r="N40" s="62">
        <f t="shared" si="3"/>
        <v>6730</v>
      </c>
      <c r="O40" s="63">
        <f t="shared" si="3"/>
        <v>5060</v>
      </c>
      <c r="P40" s="63">
        <f t="shared" si="3"/>
        <v>11790</v>
      </c>
      <c r="Q40"/>
      <c r="R40"/>
      <c r="S40"/>
    </row>
    <row r="41" spans="3:16" ht="12.75">
      <c r="C41" s="4"/>
      <c r="D41"/>
      <c r="F41" s="4"/>
      <c r="G41"/>
      <c r="I41" s="4"/>
      <c r="J41"/>
      <c r="L41" s="4"/>
      <c r="M41"/>
      <c r="O41" s="4"/>
      <c r="P41"/>
    </row>
    <row r="42" spans="3:16" ht="12.75">
      <c r="C42" s="4"/>
      <c r="D42"/>
      <c r="F42" s="4"/>
      <c r="G42"/>
      <c r="I42" s="4"/>
      <c r="J42"/>
      <c r="L42" s="4"/>
      <c r="M42"/>
      <c r="O42" s="4"/>
      <c r="P42"/>
    </row>
    <row r="43" spans="3:16" ht="12.75">
      <c r="C43" s="4"/>
      <c r="D43"/>
      <c r="F43" s="4"/>
      <c r="G43"/>
      <c r="I43" s="4"/>
      <c r="J43"/>
      <c r="L43" s="4"/>
      <c r="M43"/>
      <c r="O43" s="4"/>
      <c r="P43"/>
    </row>
    <row r="44" spans="3:16" ht="12.75">
      <c r="C44" s="4"/>
      <c r="D44"/>
      <c r="F44" s="4"/>
      <c r="G44"/>
      <c r="I44" s="4"/>
      <c r="J44"/>
      <c r="L44" s="4"/>
      <c r="M44"/>
      <c r="O44" s="4"/>
      <c r="P44"/>
    </row>
    <row r="45" spans="3:16" ht="12.75">
      <c r="C45" s="4"/>
      <c r="D45"/>
      <c r="F45" s="4"/>
      <c r="G45"/>
      <c r="I45" s="4"/>
      <c r="J45"/>
      <c r="L45" s="4"/>
      <c r="M45"/>
      <c r="O45" s="4"/>
      <c r="P45"/>
    </row>
    <row r="46" spans="3:16" ht="12.75">
      <c r="C46" s="4"/>
      <c r="D46"/>
      <c r="F46" s="4"/>
      <c r="G46"/>
      <c r="I46" s="4"/>
      <c r="J46"/>
      <c r="L46" s="4"/>
      <c r="M46"/>
      <c r="O46" s="4"/>
      <c r="P46"/>
    </row>
  </sheetData>
  <sheetProtection/>
  <mergeCells count="8">
    <mergeCell ref="N7:P7"/>
    <mergeCell ref="A2:P2"/>
    <mergeCell ref="A5:P5"/>
    <mergeCell ref="A3:P3"/>
    <mergeCell ref="B7:D7"/>
    <mergeCell ref="E7:G7"/>
    <mergeCell ref="H7:J7"/>
    <mergeCell ref="K7:M7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scale="88" r:id="rId2"/>
  <headerFooter alignWithMargins="0">
    <oddFooter>&amp;R&amp;A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9"/>
  <sheetViews>
    <sheetView zoomScalePageLayoutView="0" workbookViewId="0" topLeftCell="A1">
      <selection activeCell="A43" sqref="A43"/>
    </sheetView>
  </sheetViews>
  <sheetFormatPr defaultColWidth="9.140625" defaultRowHeight="12.75"/>
  <cols>
    <col min="1" max="1" width="32.28125" style="4" bestFit="1" customWidth="1"/>
    <col min="2" max="7" width="7.00390625" style="0" customWidth="1"/>
    <col min="8" max="8" width="7.00390625" style="4" customWidth="1"/>
    <col min="9" max="16" width="7.00390625" style="0" customWidth="1"/>
    <col min="17" max="17" width="7.00390625" style="4" customWidth="1"/>
    <col min="18" max="19" width="7.00390625" style="0" customWidth="1"/>
    <col min="20" max="20" width="7.7109375" style="4" customWidth="1"/>
    <col min="21" max="21" width="7.57421875" style="0" customWidth="1"/>
    <col min="22" max="22" width="15.421875" style="0" customWidth="1"/>
    <col min="23" max="23" width="7.57421875" style="0" customWidth="1"/>
    <col min="24" max="24" width="7.00390625" style="0" customWidth="1"/>
    <col min="25" max="25" width="9.28125" style="0" customWidth="1"/>
    <col min="26" max="27" width="7.57421875" style="0" customWidth="1"/>
    <col min="28" max="28" width="9.28125" style="0" customWidth="1"/>
    <col min="29" max="30" width="5.57421875" style="0" customWidth="1"/>
    <col min="31" max="31" width="7.57421875" style="0" customWidth="1"/>
    <col min="32" max="33" width="4.00390625" style="0" customWidth="1"/>
    <col min="34" max="34" width="7.57421875" style="0" customWidth="1"/>
    <col min="35" max="35" width="17.00390625" style="0" customWidth="1"/>
    <col min="36" max="37" width="6.8515625" style="0" customWidth="1"/>
    <col min="38" max="38" width="7.57421875" style="0" customWidth="1"/>
    <col min="39" max="39" width="12.421875" style="0" customWidth="1"/>
    <col min="40" max="41" width="7.57421875" style="0" customWidth="1"/>
    <col min="42" max="42" width="9.28125" style="0" customWidth="1"/>
    <col min="43" max="43" width="9.57421875" style="0" customWidth="1"/>
    <col min="44" max="44" width="16.00390625" style="0" customWidth="1"/>
    <col min="45" max="46" width="10.57421875" style="0" customWidth="1"/>
    <col min="47" max="47" width="17.00390625" style="0" customWidth="1"/>
    <col min="48" max="49" width="11.421875" style="0" customWidth="1"/>
    <col min="50" max="50" width="9.57421875" style="0" customWidth="1"/>
    <col min="51" max="51" width="16.00390625" style="0" customWidth="1"/>
    <col min="52" max="52" width="10.57421875" style="0" customWidth="1"/>
  </cols>
  <sheetData>
    <row r="1" ht="12.75">
      <c r="A1" s="3" t="s">
        <v>471</v>
      </c>
    </row>
    <row r="2" spans="1:20" ht="12.75">
      <c r="A2" s="298" t="s">
        <v>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1:20" ht="12.75">
      <c r="A3" s="298" t="s">
        <v>68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4" ht="13.5" thickBot="1"/>
    <row r="5" spans="1:20" ht="12.75">
      <c r="A5" s="5"/>
      <c r="B5" s="303" t="s">
        <v>66</v>
      </c>
      <c r="C5" s="304"/>
      <c r="D5" s="304"/>
      <c r="E5" s="304"/>
      <c r="F5" s="304"/>
      <c r="G5" s="304"/>
      <c r="H5" s="305"/>
      <c r="I5" s="306" t="s">
        <v>67</v>
      </c>
      <c r="J5" s="307"/>
      <c r="K5" s="307"/>
      <c r="L5" s="307"/>
      <c r="M5" s="307"/>
      <c r="N5" s="307"/>
      <c r="O5" s="307"/>
      <c r="P5" s="307"/>
      <c r="Q5" s="308"/>
      <c r="R5" s="306" t="s">
        <v>30</v>
      </c>
      <c r="S5" s="307"/>
      <c r="T5" s="307"/>
    </row>
    <row r="6" spans="2:20" ht="12.75">
      <c r="B6" s="300" t="s">
        <v>5</v>
      </c>
      <c r="C6" s="302"/>
      <c r="D6" s="300" t="s">
        <v>26</v>
      </c>
      <c r="E6" s="301"/>
      <c r="F6" s="300" t="s">
        <v>27</v>
      </c>
      <c r="G6" s="301"/>
      <c r="H6" s="302"/>
      <c r="I6" s="300" t="s">
        <v>5</v>
      </c>
      <c r="J6" s="302"/>
      <c r="K6" s="300" t="s">
        <v>26</v>
      </c>
      <c r="L6" s="301"/>
      <c r="M6" s="300" t="s">
        <v>29</v>
      </c>
      <c r="N6" s="302"/>
      <c r="O6" s="300" t="s">
        <v>27</v>
      </c>
      <c r="P6" s="301"/>
      <c r="Q6" s="302"/>
      <c r="R6" s="49"/>
      <c r="S6" s="52"/>
      <c r="T6" s="53"/>
    </row>
    <row r="7" spans="1:20" s="56" customFormat="1" ht="12.75">
      <c r="A7" s="33" t="s">
        <v>33</v>
      </c>
      <c r="B7" s="54" t="s">
        <v>0</v>
      </c>
      <c r="C7" s="55" t="s">
        <v>1</v>
      </c>
      <c r="D7" s="54" t="s">
        <v>0</v>
      </c>
      <c r="E7" s="55" t="s">
        <v>1</v>
      </c>
      <c r="F7" s="8" t="s">
        <v>0</v>
      </c>
      <c r="G7" s="6" t="s">
        <v>1</v>
      </c>
      <c r="H7" s="65" t="s">
        <v>28</v>
      </c>
      <c r="I7" s="55" t="s">
        <v>0</v>
      </c>
      <c r="J7" s="55" t="s">
        <v>1</v>
      </c>
      <c r="K7" s="54" t="s">
        <v>0</v>
      </c>
      <c r="L7" s="55" t="s">
        <v>1</v>
      </c>
      <c r="M7" s="54" t="s">
        <v>0</v>
      </c>
      <c r="N7" s="55" t="s">
        <v>1</v>
      </c>
      <c r="O7" s="8" t="s">
        <v>0</v>
      </c>
      <c r="P7" s="6" t="s">
        <v>1</v>
      </c>
      <c r="Q7" s="48" t="s">
        <v>28</v>
      </c>
      <c r="R7" s="8" t="s">
        <v>0</v>
      </c>
      <c r="S7" s="6" t="s">
        <v>1</v>
      </c>
      <c r="T7" s="6" t="s">
        <v>28</v>
      </c>
    </row>
    <row r="8" spans="1:20" ht="12.75">
      <c r="A8" s="1" t="s">
        <v>128</v>
      </c>
      <c r="B8" s="82">
        <v>0</v>
      </c>
      <c r="C8" s="83">
        <v>0</v>
      </c>
      <c r="D8" s="82">
        <v>0</v>
      </c>
      <c r="E8" s="83">
        <v>0</v>
      </c>
      <c r="F8" s="82">
        <f>SUM(B8,D8)</f>
        <v>0</v>
      </c>
      <c r="G8" s="83">
        <f>SUM(C8,E8)</f>
        <v>0</v>
      </c>
      <c r="H8" s="66">
        <f>SUM(F8:G8)</f>
        <v>0</v>
      </c>
      <c r="I8" s="10">
        <v>0</v>
      </c>
      <c r="J8" s="10">
        <v>0</v>
      </c>
      <c r="K8" s="9">
        <v>0</v>
      </c>
      <c r="L8" s="10">
        <v>0</v>
      </c>
      <c r="M8" s="82">
        <v>63</v>
      </c>
      <c r="N8" s="83">
        <v>88</v>
      </c>
      <c r="O8" s="9">
        <f>SUM(I8,K8,M8)</f>
        <v>63</v>
      </c>
      <c r="P8" s="10">
        <f>SUM(J8,L8,N8)</f>
        <v>88</v>
      </c>
      <c r="Q8" s="10">
        <f>SUM(O8:P8)</f>
        <v>151</v>
      </c>
      <c r="R8" s="9">
        <f>SUM(O8,F8)</f>
        <v>63</v>
      </c>
      <c r="S8" s="10">
        <f>SUM(P8,G8)</f>
        <v>88</v>
      </c>
      <c r="T8" s="10">
        <f>SUM(Q8,H8)</f>
        <v>151</v>
      </c>
    </row>
    <row r="9" spans="1:20" ht="12.75">
      <c r="A9" s="4" t="s">
        <v>129</v>
      </c>
      <c r="B9" s="84">
        <v>4820</v>
      </c>
      <c r="C9" s="78">
        <v>4617</v>
      </c>
      <c r="D9" s="84">
        <v>4028</v>
      </c>
      <c r="E9" s="78">
        <v>4057</v>
      </c>
      <c r="F9" s="84">
        <f aca="true" t="shared" si="0" ref="F9:F32">SUM(B9,D9)</f>
        <v>8848</v>
      </c>
      <c r="G9" s="13">
        <f aca="true" t="shared" si="1" ref="G9:G32">SUM(C9,E9)</f>
        <v>8674</v>
      </c>
      <c r="H9" s="67">
        <f aca="true" t="shared" si="2" ref="H9:H32">SUM(F9:G9)</f>
        <v>17522</v>
      </c>
      <c r="I9" s="13">
        <v>0</v>
      </c>
      <c r="J9" s="13">
        <v>0</v>
      </c>
      <c r="K9" s="11">
        <v>0</v>
      </c>
      <c r="L9" s="13">
        <v>0</v>
      </c>
      <c r="M9" s="11">
        <v>0</v>
      </c>
      <c r="N9" s="13">
        <v>0</v>
      </c>
      <c r="O9" s="11">
        <f aca="true" t="shared" si="3" ref="O9:O32">SUM(I9,K9,M9)</f>
        <v>0</v>
      </c>
      <c r="P9" s="13">
        <f aca="true" t="shared" si="4" ref="P9:P32">SUM(J9,L9,N9)</f>
        <v>0</v>
      </c>
      <c r="Q9" s="13">
        <f aca="true" t="shared" si="5" ref="Q9:Q32">SUM(O9:P9)</f>
        <v>0</v>
      </c>
      <c r="R9" s="11">
        <f aca="true" t="shared" si="6" ref="R9:R32">SUM(O9,F9)</f>
        <v>8848</v>
      </c>
      <c r="S9" s="13">
        <f aca="true" t="shared" si="7" ref="S9:S32">SUM(P9,G9)</f>
        <v>8674</v>
      </c>
      <c r="T9" s="13">
        <f aca="true" t="shared" si="8" ref="T9:T32">SUM(Q9,H9)</f>
        <v>17522</v>
      </c>
    </row>
    <row r="10" spans="1:20" ht="12.75">
      <c r="A10" s="4" t="s">
        <v>130</v>
      </c>
      <c r="B10" s="84">
        <v>0</v>
      </c>
      <c r="C10" s="78">
        <v>0</v>
      </c>
      <c r="D10" s="84">
        <v>0</v>
      </c>
      <c r="E10" s="78">
        <v>0</v>
      </c>
      <c r="F10" s="84">
        <f t="shared" si="0"/>
        <v>0</v>
      </c>
      <c r="G10" s="13">
        <f t="shared" si="1"/>
        <v>0</v>
      </c>
      <c r="H10" s="67">
        <f t="shared" si="2"/>
        <v>0</v>
      </c>
      <c r="I10" s="13">
        <v>2266</v>
      </c>
      <c r="J10" s="13">
        <v>2723</v>
      </c>
      <c r="K10" s="11">
        <v>2139</v>
      </c>
      <c r="L10" s="13">
        <v>2504</v>
      </c>
      <c r="M10" s="11">
        <v>0</v>
      </c>
      <c r="N10" s="13">
        <v>0</v>
      </c>
      <c r="O10" s="11">
        <f t="shared" si="3"/>
        <v>4405</v>
      </c>
      <c r="P10" s="13">
        <f t="shared" si="4"/>
        <v>5227</v>
      </c>
      <c r="Q10" s="13">
        <f t="shared" si="5"/>
        <v>9632</v>
      </c>
      <c r="R10" s="11">
        <f t="shared" si="6"/>
        <v>4405</v>
      </c>
      <c r="S10" s="13">
        <f t="shared" si="7"/>
        <v>5227</v>
      </c>
      <c r="T10" s="13">
        <f t="shared" si="8"/>
        <v>9632</v>
      </c>
    </row>
    <row r="11" spans="1:20" ht="12.75">
      <c r="A11" s="4" t="s">
        <v>131</v>
      </c>
      <c r="B11" s="84">
        <v>0</v>
      </c>
      <c r="C11" s="78">
        <v>0</v>
      </c>
      <c r="D11" s="84">
        <v>0</v>
      </c>
      <c r="E11" s="78">
        <v>0</v>
      </c>
      <c r="F11" s="84">
        <f t="shared" si="0"/>
        <v>0</v>
      </c>
      <c r="G11" s="13">
        <f t="shared" si="1"/>
        <v>0</v>
      </c>
      <c r="H11" s="67">
        <f t="shared" si="2"/>
        <v>0</v>
      </c>
      <c r="I11" s="13">
        <v>469</v>
      </c>
      <c r="J11" s="13">
        <v>392</v>
      </c>
      <c r="K11" s="11">
        <v>415</v>
      </c>
      <c r="L11" s="13">
        <v>340</v>
      </c>
      <c r="M11" s="11">
        <v>0</v>
      </c>
      <c r="N11" s="13">
        <v>0</v>
      </c>
      <c r="O11" s="11">
        <f t="shared" si="3"/>
        <v>884</v>
      </c>
      <c r="P11" s="13">
        <f t="shared" si="4"/>
        <v>732</v>
      </c>
      <c r="Q11" s="13">
        <f t="shared" si="5"/>
        <v>1616</v>
      </c>
      <c r="R11" s="11">
        <f t="shared" si="6"/>
        <v>884</v>
      </c>
      <c r="S11" s="13">
        <f t="shared" si="7"/>
        <v>732</v>
      </c>
      <c r="T11" s="13">
        <f t="shared" si="8"/>
        <v>1616</v>
      </c>
    </row>
    <row r="12" spans="1:20" ht="12.75">
      <c r="A12" s="4" t="s">
        <v>132</v>
      </c>
      <c r="B12" s="84">
        <v>0</v>
      </c>
      <c r="C12" s="78">
        <v>0</v>
      </c>
      <c r="D12" s="84">
        <v>0</v>
      </c>
      <c r="E12" s="78">
        <v>0</v>
      </c>
      <c r="F12" s="84">
        <f t="shared" si="0"/>
        <v>0</v>
      </c>
      <c r="G12" s="13">
        <f t="shared" si="1"/>
        <v>0</v>
      </c>
      <c r="H12" s="67">
        <f t="shared" si="2"/>
        <v>0</v>
      </c>
      <c r="I12" s="13">
        <v>653</v>
      </c>
      <c r="J12" s="13">
        <v>546</v>
      </c>
      <c r="K12" s="11">
        <v>587</v>
      </c>
      <c r="L12" s="13">
        <v>533</v>
      </c>
      <c r="M12" s="11">
        <v>0</v>
      </c>
      <c r="N12" s="13">
        <v>0</v>
      </c>
      <c r="O12" s="11">
        <f t="shared" si="3"/>
        <v>1240</v>
      </c>
      <c r="P12" s="13">
        <f t="shared" si="4"/>
        <v>1079</v>
      </c>
      <c r="Q12" s="13">
        <f t="shared" si="5"/>
        <v>2319</v>
      </c>
      <c r="R12" s="11">
        <f t="shared" si="6"/>
        <v>1240</v>
      </c>
      <c r="S12" s="13">
        <f t="shared" si="7"/>
        <v>1079</v>
      </c>
      <c r="T12" s="13">
        <f t="shared" si="8"/>
        <v>2319</v>
      </c>
    </row>
    <row r="13" spans="1:20" ht="12.75">
      <c r="A13" s="4" t="s">
        <v>133</v>
      </c>
      <c r="B13" s="84">
        <v>49</v>
      </c>
      <c r="C13" s="78">
        <v>49</v>
      </c>
      <c r="D13" s="84">
        <v>38</v>
      </c>
      <c r="E13" s="78">
        <v>64</v>
      </c>
      <c r="F13" s="84">
        <f t="shared" si="0"/>
        <v>87</v>
      </c>
      <c r="G13" s="13">
        <f t="shared" si="1"/>
        <v>113</v>
      </c>
      <c r="H13" s="67">
        <f t="shared" si="2"/>
        <v>200</v>
      </c>
      <c r="I13" s="13">
        <v>0</v>
      </c>
      <c r="J13" s="13">
        <v>0</v>
      </c>
      <c r="K13" s="11">
        <v>0</v>
      </c>
      <c r="L13" s="13">
        <v>0</v>
      </c>
      <c r="M13" s="11">
        <v>0</v>
      </c>
      <c r="N13" s="13">
        <v>0</v>
      </c>
      <c r="O13" s="11">
        <f t="shared" si="3"/>
        <v>0</v>
      </c>
      <c r="P13" s="13">
        <f t="shared" si="4"/>
        <v>0</v>
      </c>
      <c r="Q13" s="13">
        <f t="shared" si="5"/>
        <v>0</v>
      </c>
      <c r="R13" s="11">
        <f t="shared" si="6"/>
        <v>87</v>
      </c>
      <c r="S13" s="13">
        <f t="shared" si="7"/>
        <v>113</v>
      </c>
      <c r="T13" s="13">
        <f t="shared" si="8"/>
        <v>200</v>
      </c>
    </row>
    <row r="14" spans="1:20" ht="12.75">
      <c r="A14" s="4" t="s">
        <v>120</v>
      </c>
      <c r="B14" s="84">
        <v>442</v>
      </c>
      <c r="C14" s="78">
        <v>493</v>
      </c>
      <c r="D14" s="84">
        <v>368</v>
      </c>
      <c r="E14" s="78">
        <v>463</v>
      </c>
      <c r="F14" s="84">
        <f t="shared" si="0"/>
        <v>810</v>
      </c>
      <c r="G14" s="13">
        <f t="shared" si="1"/>
        <v>956</v>
      </c>
      <c r="H14" s="67">
        <f t="shared" si="2"/>
        <v>1766</v>
      </c>
      <c r="I14" s="13">
        <v>56</v>
      </c>
      <c r="J14" s="13">
        <v>90</v>
      </c>
      <c r="K14" s="11">
        <v>68</v>
      </c>
      <c r="L14" s="13">
        <v>110</v>
      </c>
      <c r="M14" s="11">
        <v>0</v>
      </c>
      <c r="N14" s="13">
        <v>0</v>
      </c>
      <c r="O14" s="11">
        <f t="shared" si="3"/>
        <v>124</v>
      </c>
      <c r="P14" s="13">
        <f t="shared" si="4"/>
        <v>200</v>
      </c>
      <c r="Q14" s="13">
        <f t="shared" si="5"/>
        <v>324</v>
      </c>
      <c r="R14" s="11">
        <f t="shared" si="6"/>
        <v>934</v>
      </c>
      <c r="S14" s="13">
        <f t="shared" si="7"/>
        <v>1156</v>
      </c>
      <c r="T14" s="13">
        <f t="shared" si="8"/>
        <v>2090</v>
      </c>
    </row>
    <row r="15" spans="1:20" ht="12.75">
      <c r="A15" s="4" t="s">
        <v>134</v>
      </c>
      <c r="B15" s="84">
        <v>0</v>
      </c>
      <c r="C15" s="78">
        <v>0</v>
      </c>
      <c r="D15" s="84">
        <v>0</v>
      </c>
      <c r="E15" s="78">
        <v>0</v>
      </c>
      <c r="F15" s="84">
        <f t="shared" si="0"/>
        <v>0</v>
      </c>
      <c r="G15" s="13">
        <f t="shared" si="1"/>
        <v>0</v>
      </c>
      <c r="H15" s="67">
        <f t="shared" si="2"/>
        <v>0</v>
      </c>
      <c r="I15" s="13">
        <v>1</v>
      </c>
      <c r="J15" s="13">
        <v>4</v>
      </c>
      <c r="K15" s="11">
        <v>0</v>
      </c>
      <c r="L15" s="13">
        <v>7</v>
      </c>
      <c r="M15" s="11">
        <v>0</v>
      </c>
      <c r="N15" s="13">
        <v>0</v>
      </c>
      <c r="O15" s="11">
        <f t="shared" si="3"/>
        <v>1</v>
      </c>
      <c r="P15" s="13">
        <f t="shared" si="4"/>
        <v>11</v>
      </c>
      <c r="Q15" s="13">
        <f t="shared" si="5"/>
        <v>12</v>
      </c>
      <c r="R15" s="11">
        <f t="shared" si="6"/>
        <v>1</v>
      </c>
      <c r="S15" s="13">
        <f t="shared" si="7"/>
        <v>11</v>
      </c>
      <c r="T15" s="13">
        <f t="shared" si="8"/>
        <v>12</v>
      </c>
    </row>
    <row r="16" spans="1:20" ht="12.75">
      <c r="A16" s="4" t="s">
        <v>135</v>
      </c>
      <c r="B16" s="84">
        <v>0</v>
      </c>
      <c r="C16" s="78">
        <v>0</v>
      </c>
      <c r="D16" s="84">
        <v>0</v>
      </c>
      <c r="E16" s="78">
        <v>0</v>
      </c>
      <c r="F16" s="84">
        <f t="shared" si="0"/>
        <v>0</v>
      </c>
      <c r="G16" s="13">
        <f t="shared" si="1"/>
        <v>0</v>
      </c>
      <c r="H16" s="67">
        <f t="shared" si="2"/>
        <v>0</v>
      </c>
      <c r="I16" s="13">
        <v>12</v>
      </c>
      <c r="J16" s="13">
        <v>13</v>
      </c>
      <c r="K16" s="11">
        <v>14</v>
      </c>
      <c r="L16" s="13">
        <v>10</v>
      </c>
      <c r="M16" s="11">
        <v>0</v>
      </c>
      <c r="N16" s="13">
        <v>0</v>
      </c>
      <c r="O16" s="11">
        <f t="shared" si="3"/>
        <v>26</v>
      </c>
      <c r="P16" s="13">
        <f t="shared" si="4"/>
        <v>23</v>
      </c>
      <c r="Q16" s="13">
        <f t="shared" si="5"/>
        <v>49</v>
      </c>
      <c r="R16" s="11">
        <f t="shared" si="6"/>
        <v>26</v>
      </c>
      <c r="S16" s="13">
        <f t="shared" si="7"/>
        <v>23</v>
      </c>
      <c r="T16" s="13">
        <f t="shared" si="8"/>
        <v>49</v>
      </c>
    </row>
    <row r="17" spans="1:20" ht="12.75">
      <c r="A17" s="4" t="s">
        <v>136</v>
      </c>
      <c r="B17" s="84">
        <v>0</v>
      </c>
      <c r="C17" s="78">
        <v>0</v>
      </c>
      <c r="D17" s="84">
        <v>0</v>
      </c>
      <c r="E17" s="78">
        <v>0</v>
      </c>
      <c r="F17" s="84">
        <f t="shared" si="0"/>
        <v>0</v>
      </c>
      <c r="G17" s="13">
        <f t="shared" si="1"/>
        <v>0</v>
      </c>
      <c r="H17" s="67">
        <f t="shared" si="2"/>
        <v>0</v>
      </c>
      <c r="I17" s="13">
        <v>124</v>
      </c>
      <c r="J17" s="13">
        <v>154</v>
      </c>
      <c r="K17" s="11">
        <v>155</v>
      </c>
      <c r="L17" s="13">
        <v>172</v>
      </c>
      <c r="M17" s="11">
        <v>0</v>
      </c>
      <c r="N17" s="13">
        <v>0</v>
      </c>
      <c r="O17" s="11">
        <f t="shared" si="3"/>
        <v>279</v>
      </c>
      <c r="P17" s="13">
        <f t="shared" si="4"/>
        <v>326</v>
      </c>
      <c r="Q17" s="13">
        <f t="shared" si="5"/>
        <v>605</v>
      </c>
      <c r="R17" s="11">
        <f t="shared" si="6"/>
        <v>279</v>
      </c>
      <c r="S17" s="13">
        <f t="shared" si="7"/>
        <v>326</v>
      </c>
      <c r="T17" s="13">
        <f t="shared" si="8"/>
        <v>605</v>
      </c>
    </row>
    <row r="18" spans="1:20" ht="12.75">
      <c r="A18" s="4" t="s">
        <v>137</v>
      </c>
      <c r="B18" s="84">
        <v>1234</v>
      </c>
      <c r="C18" s="78">
        <v>4775</v>
      </c>
      <c r="D18" s="84">
        <v>1213</v>
      </c>
      <c r="E18" s="78">
        <v>4165</v>
      </c>
      <c r="F18" s="84">
        <f t="shared" si="0"/>
        <v>2447</v>
      </c>
      <c r="G18" s="13">
        <f t="shared" si="1"/>
        <v>8940</v>
      </c>
      <c r="H18" s="67">
        <f t="shared" si="2"/>
        <v>11387</v>
      </c>
      <c r="I18" s="13">
        <v>1370</v>
      </c>
      <c r="J18" s="13">
        <v>4301</v>
      </c>
      <c r="K18" s="11">
        <v>1157</v>
      </c>
      <c r="L18" s="13">
        <v>3753</v>
      </c>
      <c r="M18" s="11">
        <v>0</v>
      </c>
      <c r="N18" s="13">
        <v>0</v>
      </c>
      <c r="O18" s="11">
        <f t="shared" si="3"/>
        <v>2527</v>
      </c>
      <c r="P18" s="13">
        <f t="shared" si="4"/>
        <v>8054</v>
      </c>
      <c r="Q18" s="13">
        <f t="shared" si="5"/>
        <v>10581</v>
      </c>
      <c r="R18" s="11">
        <f t="shared" si="6"/>
        <v>4974</v>
      </c>
      <c r="S18" s="13">
        <f t="shared" si="7"/>
        <v>16994</v>
      </c>
      <c r="T18" s="13">
        <f t="shared" si="8"/>
        <v>21968</v>
      </c>
    </row>
    <row r="19" spans="1:20" ht="12.75">
      <c r="A19" s="4" t="s">
        <v>122</v>
      </c>
      <c r="B19" s="84">
        <v>2476</v>
      </c>
      <c r="C19" s="85">
        <v>3851</v>
      </c>
      <c r="D19" s="84">
        <v>2237</v>
      </c>
      <c r="E19" s="85">
        <v>3527</v>
      </c>
      <c r="F19" s="84">
        <f t="shared" si="0"/>
        <v>4713</v>
      </c>
      <c r="G19" s="12">
        <f t="shared" si="1"/>
        <v>7378</v>
      </c>
      <c r="H19" s="67">
        <f t="shared" si="2"/>
        <v>12091</v>
      </c>
      <c r="I19" s="13">
        <v>0</v>
      </c>
      <c r="J19" s="12">
        <v>0</v>
      </c>
      <c r="K19" s="11">
        <v>0</v>
      </c>
      <c r="L19" s="12">
        <v>0</v>
      </c>
      <c r="M19" s="11">
        <v>0</v>
      </c>
      <c r="N19" s="12">
        <v>0</v>
      </c>
      <c r="O19" s="11">
        <f t="shared" si="3"/>
        <v>0</v>
      </c>
      <c r="P19" s="12">
        <f t="shared" si="4"/>
        <v>0</v>
      </c>
      <c r="Q19" s="13">
        <f t="shared" si="5"/>
        <v>0</v>
      </c>
      <c r="R19" s="11">
        <f t="shared" si="6"/>
        <v>4713</v>
      </c>
      <c r="S19" s="12">
        <f t="shared" si="7"/>
        <v>7378</v>
      </c>
      <c r="T19" s="13">
        <f t="shared" si="8"/>
        <v>12091</v>
      </c>
    </row>
    <row r="20" spans="1:20" ht="12.75">
      <c r="A20" s="4" t="s">
        <v>138</v>
      </c>
      <c r="B20" s="84">
        <v>0</v>
      </c>
      <c r="C20" s="85">
        <v>0</v>
      </c>
      <c r="D20" s="84">
        <v>0</v>
      </c>
      <c r="E20" s="85">
        <v>0</v>
      </c>
      <c r="F20" s="84">
        <f t="shared" si="0"/>
        <v>0</v>
      </c>
      <c r="G20" s="12">
        <f t="shared" si="1"/>
        <v>0</v>
      </c>
      <c r="H20" s="67">
        <f t="shared" si="2"/>
        <v>0</v>
      </c>
      <c r="I20" s="13">
        <v>310</v>
      </c>
      <c r="J20" s="12">
        <v>762</v>
      </c>
      <c r="K20" s="11">
        <v>287</v>
      </c>
      <c r="L20" s="12">
        <v>786</v>
      </c>
      <c r="M20" s="11">
        <v>0</v>
      </c>
      <c r="N20" s="12">
        <v>0</v>
      </c>
      <c r="O20" s="11">
        <f t="shared" si="3"/>
        <v>597</v>
      </c>
      <c r="P20" s="12">
        <f t="shared" si="4"/>
        <v>1548</v>
      </c>
      <c r="Q20" s="13">
        <f t="shared" si="5"/>
        <v>2145</v>
      </c>
      <c r="R20" s="11">
        <f t="shared" si="6"/>
        <v>597</v>
      </c>
      <c r="S20" s="12">
        <f t="shared" si="7"/>
        <v>1548</v>
      </c>
      <c r="T20" s="13">
        <f t="shared" si="8"/>
        <v>2145</v>
      </c>
    </row>
    <row r="21" spans="1:20" ht="12.75">
      <c r="A21" s="4" t="s">
        <v>139</v>
      </c>
      <c r="B21" s="84">
        <v>0</v>
      </c>
      <c r="C21" s="85">
        <v>0</v>
      </c>
      <c r="D21" s="84">
        <v>0</v>
      </c>
      <c r="E21" s="85">
        <v>0</v>
      </c>
      <c r="F21" s="84">
        <f t="shared" si="0"/>
        <v>0</v>
      </c>
      <c r="G21" s="12">
        <f t="shared" si="1"/>
        <v>0</v>
      </c>
      <c r="H21" s="67">
        <f t="shared" si="2"/>
        <v>0</v>
      </c>
      <c r="I21" s="13">
        <v>329</v>
      </c>
      <c r="J21" s="12">
        <v>623</v>
      </c>
      <c r="K21" s="11">
        <v>306</v>
      </c>
      <c r="L21" s="12">
        <v>685</v>
      </c>
      <c r="M21" s="11">
        <v>0</v>
      </c>
      <c r="N21" s="12">
        <v>0</v>
      </c>
      <c r="O21" s="11">
        <f t="shared" si="3"/>
        <v>635</v>
      </c>
      <c r="P21" s="12">
        <f t="shared" si="4"/>
        <v>1308</v>
      </c>
      <c r="Q21" s="13">
        <f t="shared" si="5"/>
        <v>1943</v>
      </c>
      <c r="R21" s="11">
        <f t="shared" si="6"/>
        <v>635</v>
      </c>
      <c r="S21" s="12">
        <f t="shared" si="7"/>
        <v>1308</v>
      </c>
      <c r="T21" s="13">
        <f t="shared" si="8"/>
        <v>1943</v>
      </c>
    </row>
    <row r="22" spans="1:20" ht="12.75">
      <c r="A22" s="4" t="s">
        <v>140</v>
      </c>
      <c r="B22" s="11">
        <v>0</v>
      </c>
      <c r="C22" s="12">
        <v>0</v>
      </c>
      <c r="D22" s="11">
        <v>0</v>
      </c>
      <c r="E22" s="12">
        <v>0</v>
      </c>
      <c r="F22" s="11">
        <f t="shared" si="0"/>
        <v>0</v>
      </c>
      <c r="G22" s="12">
        <f t="shared" si="1"/>
        <v>0</v>
      </c>
      <c r="H22" s="67">
        <f t="shared" si="2"/>
        <v>0</v>
      </c>
      <c r="I22" s="13">
        <v>747</v>
      </c>
      <c r="J22" s="12">
        <v>1074</v>
      </c>
      <c r="K22" s="11">
        <v>670</v>
      </c>
      <c r="L22" s="12">
        <v>1056</v>
      </c>
      <c r="M22" s="11">
        <v>0</v>
      </c>
      <c r="N22" s="12">
        <v>0</v>
      </c>
      <c r="O22" s="11">
        <f t="shared" si="3"/>
        <v>1417</v>
      </c>
      <c r="P22" s="12">
        <f t="shared" si="4"/>
        <v>2130</v>
      </c>
      <c r="Q22" s="13">
        <f t="shared" si="5"/>
        <v>3547</v>
      </c>
      <c r="R22" s="11">
        <f t="shared" si="6"/>
        <v>1417</v>
      </c>
      <c r="S22" s="12">
        <f t="shared" si="7"/>
        <v>2130</v>
      </c>
      <c r="T22" s="13">
        <f t="shared" si="8"/>
        <v>3547</v>
      </c>
    </row>
    <row r="23" spans="1:20" ht="12.75">
      <c r="A23" s="4" t="s">
        <v>141</v>
      </c>
      <c r="B23" s="11">
        <v>0</v>
      </c>
      <c r="C23" s="12">
        <v>0</v>
      </c>
      <c r="D23" s="11">
        <v>0</v>
      </c>
      <c r="E23" s="12">
        <v>0</v>
      </c>
      <c r="F23" s="11">
        <f t="shared" si="0"/>
        <v>0</v>
      </c>
      <c r="G23" s="12">
        <f t="shared" si="1"/>
        <v>0</v>
      </c>
      <c r="H23" s="67">
        <f t="shared" si="2"/>
        <v>0</v>
      </c>
      <c r="I23" s="13">
        <v>6</v>
      </c>
      <c r="J23" s="12">
        <v>4</v>
      </c>
      <c r="K23" s="11">
        <v>3</v>
      </c>
      <c r="L23" s="12">
        <v>7</v>
      </c>
      <c r="M23" s="11">
        <v>0</v>
      </c>
      <c r="N23" s="12">
        <v>0</v>
      </c>
      <c r="O23" s="11">
        <f t="shared" si="3"/>
        <v>9</v>
      </c>
      <c r="P23" s="12">
        <f t="shared" si="4"/>
        <v>11</v>
      </c>
      <c r="Q23" s="13">
        <f t="shared" si="5"/>
        <v>20</v>
      </c>
      <c r="R23" s="11">
        <f t="shared" si="6"/>
        <v>9</v>
      </c>
      <c r="S23" s="12">
        <f t="shared" si="7"/>
        <v>11</v>
      </c>
      <c r="T23" s="13">
        <f t="shared" si="8"/>
        <v>20</v>
      </c>
    </row>
    <row r="24" spans="1:20" ht="12.75">
      <c r="A24" s="4" t="s">
        <v>142</v>
      </c>
      <c r="B24" s="11">
        <v>0</v>
      </c>
      <c r="C24" s="12">
        <v>0</v>
      </c>
      <c r="D24" s="11">
        <v>0</v>
      </c>
      <c r="E24" s="12">
        <v>0</v>
      </c>
      <c r="F24" s="11">
        <f t="shared" si="0"/>
        <v>0</v>
      </c>
      <c r="G24" s="12">
        <f t="shared" si="1"/>
        <v>0</v>
      </c>
      <c r="H24" s="67">
        <f t="shared" si="2"/>
        <v>0</v>
      </c>
      <c r="I24" s="13">
        <v>667</v>
      </c>
      <c r="J24" s="12">
        <v>1090</v>
      </c>
      <c r="K24" s="11">
        <v>641</v>
      </c>
      <c r="L24" s="12">
        <v>1080</v>
      </c>
      <c r="M24" s="11">
        <v>0</v>
      </c>
      <c r="N24" s="12">
        <v>0</v>
      </c>
      <c r="O24" s="11">
        <f t="shared" si="3"/>
        <v>1308</v>
      </c>
      <c r="P24" s="12">
        <f t="shared" si="4"/>
        <v>2170</v>
      </c>
      <c r="Q24" s="13">
        <f t="shared" si="5"/>
        <v>3478</v>
      </c>
      <c r="R24" s="11">
        <f t="shared" si="6"/>
        <v>1308</v>
      </c>
      <c r="S24" s="12">
        <f t="shared" si="7"/>
        <v>2170</v>
      </c>
      <c r="T24" s="13">
        <f t="shared" si="8"/>
        <v>3478</v>
      </c>
    </row>
    <row r="25" spans="1:20" ht="12.75">
      <c r="A25" s="4" t="s">
        <v>143</v>
      </c>
      <c r="B25" s="11">
        <v>0</v>
      </c>
      <c r="C25" s="12">
        <v>0</v>
      </c>
      <c r="D25" s="11">
        <v>0</v>
      </c>
      <c r="E25" s="12">
        <v>0</v>
      </c>
      <c r="F25" s="11">
        <f t="shared" si="0"/>
        <v>0</v>
      </c>
      <c r="G25" s="12">
        <f t="shared" si="1"/>
        <v>0</v>
      </c>
      <c r="H25" s="67">
        <f t="shared" si="2"/>
        <v>0</v>
      </c>
      <c r="I25" s="13">
        <v>44</v>
      </c>
      <c r="J25" s="12">
        <v>85</v>
      </c>
      <c r="K25" s="11">
        <v>46</v>
      </c>
      <c r="L25" s="12">
        <v>111</v>
      </c>
      <c r="M25" s="11">
        <v>0</v>
      </c>
      <c r="N25" s="12">
        <v>0</v>
      </c>
      <c r="O25" s="11">
        <f t="shared" si="3"/>
        <v>90</v>
      </c>
      <c r="P25" s="12">
        <f t="shared" si="4"/>
        <v>196</v>
      </c>
      <c r="Q25" s="13">
        <f t="shared" si="5"/>
        <v>286</v>
      </c>
      <c r="R25" s="11">
        <f t="shared" si="6"/>
        <v>90</v>
      </c>
      <c r="S25" s="12">
        <f t="shared" si="7"/>
        <v>196</v>
      </c>
      <c r="T25" s="13">
        <f t="shared" si="8"/>
        <v>286</v>
      </c>
    </row>
    <row r="26" spans="1:20" ht="12.75">
      <c r="A26" s="4" t="s">
        <v>123</v>
      </c>
      <c r="B26" s="11">
        <v>110</v>
      </c>
      <c r="C26" s="12">
        <v>146</v>
      </c>
      <c r="D26" s="11">
        <v>98</v>
      </c>
      <c r="E26" s="12">
        <v>151</v>
      </c>
      <c r="F26" s="11">
        <f t="shared" si="0"/>
        <v>208</v>
      </c>
      <c r="G26" s="12">
        <f t="shared" si="1"/>
        <v>297</v>
      </c>
      <c r="H26" s="67">
        <f t="shared" si="2"/>
        <v>505</v>
      </c>
      <c r="I26" s="13">
        <v>57</v>
      </c>
      <c r="J26" s="12">
        <v>162</v>
      </c>
      <c r="K26" s="11">
        <v>69</v>
      </c>
      <c r="L26" s="12">
        <v>101</v>
      </c>
      <c r="M26" s="11">
        <v>0</v>
      </c>
      <c r="N26" s="12">
        <v>0</v>
      </c>
      <c r="O26" s="11">
        <f t="shared" si="3"/>
        <v>126</v>
      </c>
      <c r="P26" s="12">
        <f t="shared" si="4"/>
        <v>263</v>
      </c>
      <c r="Q26" s="13">
        <f t="shared" si="5"/>
        <v>389</v>
      </c>
      <c r="R26" s="11">
        <f t="shared" si="6"/>
        <v>334</v>
      </c>
      <c r="S26" s="12">
        <f t="shared" si="7"/>
        <v>560</v>
      </c>
      <c r="T26" s="13">
        <f t="shared" si="8"/>
        <v>894</v>
      </c>
    </row>
    <row r="27" spans="1:20" ht="12.75">
      <c r="A27" s="4" t="s">
        <v>144</v>
      </c>
      <c r="B27" s="11">
        <v>621</v>
      </c>
      <c r="C27" s="12">
        <v>327</v>
      </c>
      <c r="D27" s="11">
        <v>494</v>
      </c>
      <c r="E27" s="12">
        <v>314</v>
      </c>
      <c r="F27" s="11">
        <f t="shared" si="0"/>
        <v>1115</v>
      </c>
      <c r="G27" s="12">
        <f t="shared" si="1"/>
        <v>641</v>
      </c>
      <c r="H27" s="67">
        <f t="shared" si="2"/>
        <v>1756</v>
      </c>
      <c r="I27" s="13">
        <v>461</v>
      </c>
      <c r="J27" s="12">
        <v>248</v>
      </c>
      <c r="K27" s="11">
        <v>465</v>
      </c>
      <c r="L27" s="12">
        <v>227</v>
      </c>
      <c r="M27" s="11">
        <v>0</v>
      </c>
      <c r="N27" s="12">
        <v>0</v>
      </c>
      <c r="O27" s="11">
        <f t="shared" si="3"/>
        <v>926</v>
      </c>
      <c r="P27" s="12">
        <f t="shared" si="4"/>
        <v>475</v>
      </c>
      <c r="Q27" s="13">
        <f t="shared" si="5"/>
        <v>1401</v>
      </c>
      <c r="R27" s="11">
        <f t="shared" si="6"/>
        <v>2041</v>
      </c>
      <c r="S27" s="12">
        <f t="shared" si="7"/>
        <v>1116</v>
      </c>
      <c r="T27" s="13">
        <f t="shared" si="8"/>
        <v>3157</v>
      </c>
    </row>
    <row r="28" spans="1:20" ht="12.75">
      <c r="A28" s="4" t="s">
        <v>145</v>
      </c>
      <c r="B28" s="11">
        <v>7250</v>
      </c>
      <c r="C28" s="12">
        <v>6328</v>
      </c>
      <c r="D28" s="11">
        <v>6075</v>
      </c>
      <c r="E28" s="12">
        <v>5410</v>
      </c>
      <c r="F28" s="11">
        <f t="shared" si="0"/>
        <v>13325</v>
      </c>
      <c r="G28" s="12">
        <f t="shared" si="1"/>
        <v>11738</v>
      </c>
      <c r="H28" s="67">
        <f t="shared" si="2"/>
        <v>25063</v>
      </c>
      <c r="I28" s="13">
        <v>0</v>
      </c>
      <c r="J28" s="12">
        <v>0</v>
      </c>
      <c r="K28" s="11">
        <v>0</v>
      </c>
      <c r="L28" s="12">
        <v>0</v>
      </c>
      <c r="M28" s="11">
        <v>0</v>
      </c>
      <c r="N28" s="12">
        <v>0</v>
      </c>
      <c r="O28" s="11">
        <f t="shared" si="3"/>
        <v>0</v>
      </c>
      <c r="P28" s="12">
        <f t="shared" si="4"/>
        <v>0</v>
      </c>
      <c r="Q28" s="13">
        <f t="shared" si="5"/>
        <v>0</v>
      </c>
      <c r="R28" s="11">
        <f t="shared" si="6"/>
        <v>13325</v>
      </c>
      <c r="S28" s="12">
        <f t="shared" si="7"/>
        <v>11738</v>
      </c>
      <c r="T28" s="13">
        <f t="shared" si="8"/>
        <v>25063</v>
      </c>
    </row>
    <row r="29" spans="1:20" ht="12.75">
      <c r="A29" s="4" t="s">
        <v>146</v>
      </c>
      <c r="B29" s="11">
        <v>36</v>
      </c>
      <c r="C29" s="12">
        <v>28</v>
      </c>
      <c r="D29" s="11">
        <v>42</v>
      </c>
      <c r="E29" s="12">
        <v>33</v>
      </c>
      <c r="F29" s="11">
        <f t="shared" si="0"/>
        <v>78</v>
      </c>
      <c r="G29" s="12">
        <f t="shared" si="1"/>
        <v>61</v>
      </c>
      <c r="H29" s="67">
        <f t="shared" si="2"/>
        <v>139</v>
      </c>
      <c r="I29" s="13">
        <v>25</v>
      </c>
      <c r="J29" s="12">
        <v>22</v>
      </c>
      <c r="K29" s="11">
        <v>25</v>
      </c>
      <c r="L29" s="12">
        <v>14</v>
      </c>
      <c r="M29" s="11">
        <v>0</v>
      </c>
      <c r="N29" s="12">
        <v>0</v>
      </c>
      <c r="O29" s="11">
        <f t="shared" si="3"/>
        <v>50</v>
      </c>
      <c r="P29" s="12">
        <f t="shared" si="4"/>
        <v>36</v>
      </c>
      <c r="Q29" s="13">
        <f t="shared" si="5"/>
        <v>86</v>
      </c>
      <c r="R29" s="11">
        <f t="shared" si="6"/>
        <v>128</v>
      </c>
      <c r="S29" s="12">
        <f t="shared" si="7"/>
        <v>97</v>
      </c>
      <c r="T29" s="13">
        <f t="shared" si="8"/>
        <v>225</v>
      </c>
    </row>
    <row r="30" spans="1:20" ht="12.75">
      <c r="A30" s="4" t="s">
        <v>147</v>
      </c>
      <c r="B30" s="11">
        <v>0</v>
      </c>
      <c r="C30" s="12">
        <v>0</v>
      </c>
      <c r="D30" s="11">
        <v>0</v>
      </c>
      <c r="E30" s="12">
        <v>0</v>
      </c>
      <c r="F30" s="11">
        <f t="shared" si="0"/>
        <v>0</v>
      </c>
      <c r="G30" s="12">
        <f t="shared" si="1"/>
        <v>0</v>
      </c>
      <c r="H30" s="67">
        <f t="shared" si="2"/>
        <v>0</v>
      </c>
      <c r="I30" s="13">
        <v>4351</v>
      </c>
      <c r="J30" s="12">
        <v>3774</v>
      </c>
      <c r="K30" s="11">
        <v>3923</v>
      </c>
      <c r="L30" s="12">
        <v>3440</v>
      </c>
      <c r="M30" s="11">
        <v>0</v>
      </c>
      <c r="N30" s="12">
        <v>0</v>
      </c>
      <c r="O30" s="11">
        <f t="shared" si="3"/>
        <v>8274</v>
      </c>
      <c r="P30" s="12">
        <f t="shared" si="4"/>
        <v>7214</v>
      </c>
      <c r="Q30" s="13">
        <f t="shared" si="5"/>
        <v>15488</v>
      </c>
      <c r="R30" s="11">
        <f t="shared" si="6"/>
        <v>8274</v>
      </c>
      <c r="S30" s="12">
        <f t="shared" si="7"/>
        <v>7214</v>
      </c>
      <c r="T30" s="13">
        <f t="shared" si="8"/>
        <v>15488</v>
      </c>
    </row>
    <row r="31" spans="1:20" ht="12.75">
      <c r="A31" s="4" t="s">
        <v>148</v>
      </c>
      <c r="B31" s="11">
        <v>0</v>
      </c>
      <c r="C31" s="12">
        <v>0</v>
      </c>
      <c r="D31" s="11">
        <v>0</v>
      </c>
      <c r="E31" s="12">
        <v>0</v>
      </c>
      <c r="F31" s="11">
        <f t="shared" si="0"/>
        <v>0</v>
      </c>
      <c r="G31" s="12">
        <f t="shared" si="1"/>
        <v>0</v>
      </c>
      <c r="H31" s="67">
        <f t="shared" si="2"/>
        <v>0</v>
      </c>
      <c r="I31" s="13">
        <v>1</v>
      </c>
      <c r="J31" s="12">
        <v>1</v>
      </c>
      <c r="K31" s="11">
        <v>0</v>
      </c>
      <c r="L31" s="12">
        <v>1</v>
      </c>
      <c r="M31" s="11">
        <v>0</v>
      </c>
      <c r="N31" s="12">
        <v>0</v>
      </c>
      <c r="O31" s="11">
        <f t="shared" si="3"/>
        <v>1</v>
      </c>
      <c r="P31" s="12">
        <f t="shared" si="4"/>
        <v>2</v>
      </c>
      <c r="Q31" s="13">
        <f t="shared" si="5"/>
        <v>3</v>
      </c>
      <c r="R31" s="11">
        <f t="shared" si="6"/>
        <v>1</v>
      </c>
      <c r="S31" s="12">
        <f t="shared" si="7"/>
        <v>2</v>
      </c>
      <c r="T31" s="13">
        <f t="shared" si="8"/>
        <v>3</v>
      </c>
    </row>
    <row r="32" spans="1:20" ht="12.75">
      <c r="A32" s="4" t="s">
        <v>126</v>
      </c>
      <c r="B32" s="11">
        <v>13</v>
      </c>
      <c r="C32" s="12">
        <v>43</v>
      </c>
      <c r="D32" s="11">
        <v>22</v>
      </c>
      <c r="E32" s="12">
        <v>39</v>
      </c>
      <c r="F32" s="11">
        <f t="shared" si="0"/>
        <v>35</v>
      </c>
      <c r="G32" s="12">
        <f t="shared" si="1"/>
        <v>82</v>
      </c>
      <c r="H32" s="67">
        <f t="shared" si="2"/>
        <v>117</v>
      </c>
      <c r="I32" s="13">
        <v>13</v>
      </c>
      <c r="J32" s="12">
        <v>42</v>
      </c>
      <c r="K32" s="11">
        <v>11</v>
      </c>
      <c r="L32" s="12">
        <v>29</v>
      </c>
      <c r="M32" s="11">
        <v>0</v>
      </c>
      <c r="N32" s="12">
        <v>0</v>
      </c>
      <c r="O32" s="11">
        <f t="shared" si="3"/>
        <v>24</v>
      </c>
      <c r="P32" s="12">
        <f t="shared" si="4"/>
        <v>71</v>
      </c>
      <c r="Q32" s="13">
        <f t="shared" si="5"/>
        <v>95</v>
      </c>
      <c r="R32" s="11">
        <f t="shared" si="6"/>
        <v>59</v>
      </c>
      <c r="S32" s="12">
        <f t="shared" si="7"/>
        <v>153</v>
      </c>
      <c r="T32" s="13">
        <f t="shared" si="8"/>
        <v>212</v>
      </c>
    </row>
    <row r="33" spans="1:23" s="21" customFormat="1" ht="12.75">
      <c r="A33" s="16" t="s">
        <v>27</v>
      </c>
      <c r="B33" s="17">
        <f>SUM(B8:B32)</f>
        <v>17051</v>
      </c>
      <c r="C33" s="18">
        <f aca="true" t="shared" si="9" ref="C33:T33">SUM(C8:C32)</f>
        <v>20657</v>
      </c>
      <c r="D33" s="17">
        <f t="shared" si="9"/>
        <v>14615</v>
      </c>
      <c r="E33" s="18">
        <f t="shared" si="9"/>
        <v>18223</v>
      </c>
      <c r="F33" s="17">
        <f t="shared" si="9"/>
        <v>31666</v>
      </c>
      <c r="G33" s="18">
        <f t="shared" si="9"/>
        <v>38880</v>
      </c>
      <c r="H33" s="68">
        <f t="shared" si="9"/>
        <v>70546</v>
      </c>
      <c r="I33" s="18">
        <f t="shared" si="9"/>
        <v>11962</v>
      </c>
      <c r="J33" s="18">
        <f t="shared" si="9"/>
        <v>16110</v>
      </c>
      <c r="K33" s="17">
        <f t="shared" si="9"/>
        <v>10981</v>
      </c>
      <c r="L33" s="18">
        <f t="shared" si="9"/>
        <v>14966</v>
      </c>
      <c r="M33" s="17">
        <f t="shared" si="9"/>
        <v>63</v>
      </c>
      <c r="N33" s="18">
        <f t="shared" si="9"/>
        <v>88</v>
      </c>
      <c r="O33" s="17">
        <f>SUM(O8:O32)</f>
        <v>23006</v>
      </c>
      <c r="P33" s="18">
        <f t="shared" si="9"/>
        <v>31164</v>
      </c>
      <c r="Q33" s="68">
        <f t="shared" si="9"/>
        <v>54170</v>
      </c>
      <c r="R33" s="14">
        <f t="shared" si="9"/>
        <v>54672</v>
      </c>
      <c r="S33" s="15">
        <f t="shared" si="9"/>
        <v>70044</v>
      </c>
      <c r="T33" s="15">
        <f t="shared" si="9"/>
        <v>124716</v>
      </c>
      <c r="W33"/>
    </row>
    <row r="44" spans="2:12" ht="12.75">
      <c r="B44" s="235"/>
      <c r="C44" s="235"/>
      <c r="D44" s="235"/>
      <c r="E44" s="235"/>
      <c r="F44" s="235"/>
      <c r="G44" s="235"/>
      <c r="H44" s="22"/>
      <c r="I44" s="235"/>
      <c r="J44" s="235"/>
      <c r="K44" s="235"/>
      <c r="L44" s="235"/>
    </row>
    <row r="45" spans="9:10" ht="12.75">
      <c r="I45" s="88"/>
      <c r="J45" s="88"/>
    </row>
    <row r="46" spans="9:13" ht="12.75">
      <c r="I46" s="88"/>
      <c r="J46" s="88"/>
      <c r="K46" s="88"/>
      <c r="L46" s="88"/>
      <c r="M46" s="88"/>
    </row>
    <row r="47" spans="11:12" ht="12.75">
      <c r="K47" s="88"/>
      <c r="L47" s="88"/>
    </row>
    <row r="48" spans="11:12" ht="12.75">
      <c r="K48" s="88"/>
      <c r="L48" s="88"/>
    </row>
    <row r="49" spans="11:12" ht="12.75">
      <c r="K49" s="88"/>
      <c r="L49" s="88"/>
    </row>
    <row r="50" spans="8:13" ht="12.75">
      <c r="H50" s="88"/>
      <c r="I50" s="88"/>
      <c r="J50" s="88"/>
      <c r="K50" s="88"/>
      <c r="L50" s="88"/>
      <c r="M50" s="88"/>
    </row>
    <row r="51" spans="11:12" ht="12.75">
      <c r="K51" s="88"/>
      <c r="L51" s="88"/>
    </row>
    <row r="52" spans="11:12" ht="12.75">
      <c r="K52" s="88"/>
      <c r="L52" s="88"/>
    </row>
    <row r="53" spans="11:12" ht="12.75">
      <c r="K53" s="88"/>
      <c r="L53" s="88"/>
    </row>
    <row r="54" spans="11:12" ht="12.75">
      <c r="K54" s="88"/>
      <c r="L54" s="88"/>
    </row>
    <row r="55" spans="11:12" ht="12.75">
      <c r="K55" s="88"/>
      <c r="L55" s="88"/>
    </row>
    <row r="56" spans="8:13" ht="12.75">
      <c r="H56" s="88"/>
      <c r="I56" s="88"/>
      <c r="J56" s="88"/>
      <c r="K56" s="88"/>
      <c r="L56" s="88"/>
      <c r="M56" s="88"/>
    </row>
    <row r="57" spans="11:12" ht="12.75">
      <c r="K57" s="88"/>
      <c r="L57" s="88"/>
    </row>
    <row r="58" spans="11:12" ht="12.75">
      <c r="K58" s="88"/>
      <c r="L58" s="88"/>
    </row>
    <row r="59" spans="11:12" ht="12.75">
      <c r="K59" s="88"/>
      <c r="L59" s="88"/>
    </row>
    <row r="60" spans="11:12" ht="12.75">
      <c r="K60" s="88"/>
      <c r="L60" s="88"/>
    </row>
    <row r="61" spans="11:12" ht="12.75">
      <c r="K61" s="88"/>
      <c r="L61" s="88"/>
    </row>
    <row r="62" spans="11:12" ht="12.75">
      <c r="K62" s="88"/>
      <c r="L62" s="88"/>
    </row>
    <row r="63" spans="11:12" ht="12.75">
      <c r="K63" s="88"/>
      <c r="L63" s="88"/>
    </row>
    <row r="64" spans="11:12" ht="12.75">
      <c r="K64" s="88"/>
      <c r="L64" s="88"/>
    </row>
    <row r="65" spans="8:13" ht="12.75">
      <c r="H65" s="88"/>
      <c r="I65" s="88"/>
      <c r="J65" s="88"/>
      <c r="K65" s="88"/>
      <c r="L65" s="88"/>
      <c r="M65" s="88"/>
    </row>
    <row r="66" spans="11:12" ht="12.75">
      <c r="K66" s="88"/>
      <c r="L66" s="88"/>
    </row>
    <row r="67" spans="11:12" ht="12.75">
      <c r="K67" s="88"/>
      <c r="L67" s="88"/>
    </row>
    <row r="68" spans="11:12" ht="12.75">
      <c r="K68" s="88"/>
      <c r="L68" s="88"/>
    </row>
    <row r="69" spans="11:12" ht="12.75">
      <c r="K69" s="88"/>
      <c r="L69" s="88"/>
    </row>
  </sheetData>
  <sheetProtection/>
  <mergeCells count="12">
    <mergeCell ref="O6:Q6"/>
    <mergeCell ref="B6:C6"/>
    <mergeCell ref="D6:E6"/>
    <mergeCell ref="F6:H6"/>
    <mergeCell ref="I6:J6"/>
    <mergeCell ref="K6:L6"/>
    <mergeCell ref="A2:T2"/>
    <mergeCell ref="A3:T3"/>
    <mergeCell ref="B5:H5"/>
    <mergeCell ref="I5:Q5"/>
    <mergeCell ref="R5:T5"/>
    <mergeCell ref="M6:N6"/>
  </mergeCells>
  <printOptions horizontalCentered="1"/>
  <pageMargins left="0" right="0" top="0.5905511811023623" bottom="0.7874015748031497" header="0.5118110236220472" footer="0.5118110236220472"/>
  <pageSetup horizontalDpi="600" verticalDpi="600" orientation="landscape" paperSize="9" scale="80" r:id="rId2"/>
  <headerFooter alignWithMargins="0">
    <oddFooter>&amp;R&amp;A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60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1" width="32.57421875" style="4" customWidth="1"/>
    <col min="2" max="7" width="6.57421875" style="0" customWidth="1"/>
    <col min="8" max="8" width="6.57421875" style="4" customWidth="1"/>
    <col min="9" max="11" width="6.00390625" style="0" customWidth="1"/>
    <col min="12" max="12" width="5.421875" style="0" customWidth="1"/>
    <col min="13" max="14" width="6.00390625" style="0" customWidth="1"/>
    <col min="15" max="15" width="5.7109375" style="0" customWidth="1"/>
    <col min="16" max="16" width="5.140625" style="0" customWidth="1"/>
    <col min="17" max="17" width="6.28125" style="0" customWidth="1"/>
    <col min="18" max="18" width="6.57421875" style="0" customWidth="1"/>
    <col min="19" max="19" width="6.57421875" style="4" customWidth="1"/>
    <col min="20" max="21" width="6.57421875" style="0" customWidth="1"/>
    <col min="22" max="22" width="6.57421875" style="4" customWidth="1"/>
    <col min="23" max="23" width="7.57421875" style="0" customWidth="1"/>
    <col min="24" max="24" width="16.57421875" style="0" customWidth="1"/>
    <col min="25" max="26" width="7.00390625" style="0" customWidth="1"/>
    <col min="27" max="27" width="9.28125" style="0" customWidth="1"/>
    <col min="28" max="29" width="7.57421875" style="0" customWidth="1"/>
    <col min="30" max="30" width="9.28125" style="0" customWidth="1"/>
    <col min="31" max="32" width="5.57421875" style="0" customWidth="1"/>
    <col min="33" max="33" width="7.57421875" style="0" customWidth="1"/>
    <col min="34" max="35" width="4.00390625" style="0" customWidth="1"/>
    <col min="36" max="36" width="7.57421875" style="0" customWidth="1"/>
    <col min="37" max="37" width="17.00390625" style="0" customWidth="1"/>
    <col min="38" max="39" width="6.8515625" style="0" customWidth="1"/>
    <col min="40" max="40" width="7.57421875" style="0" customWidth="1"/>
    <col min="41" max="41" width="12.421875" style="0" customWidth="1"/>
    <col min="42" max="43" width="7.57421875" style="0" customWidth="1"/>
    <col min="44" max="44" width="9.28125" style="0" customWidth="1"/>
    <col min="45" max="45" width="9.57421875" style="0" customWidth="1"/>
    <col min="46" max="46" width="16.00390625" style="0" customWidth="1"/>
    <col min="47" max="48" width="10.57421875" style="0" customWidth="1"/>
    <col min="49" max="49" width="17.00390625" style="0" customWidth="1"/>
    <col min="50" max="51" width="11.421875" style="0" customWidth="1"/>
    <col min="52" max="52" width="9.57421875" style="0" customWidth="1"/>
    <col min="53" max="53" width="16.00390625" style="0" customWidth="1"/>
    <col min="54" max="54" width="10.57421875" style="0" customWidth="1"/>
  </cols>
  <sheetData>
    <row r="1" ht="12.75">
      <c r="A1" s="3" t="s">
        <v>471</v>
      </c>
    </row>
    <row r="2" spans="1:22" ht="12.75">
      <c r="A2" s="298" t="s">
        <v>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</row>
    <row r="3" spans="1:22" ht="12.75">
      <c r="A3" s="298" t="s">
        <v>69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</row>
    <row r="4" ht="12.75" customHeight="1" thickBot="1"/>
    <row r="5" spans="1:22" ht="12.75">
      <c r="A5" s="5"/>
      <c r="B5" s="303" t="s">
        <v>66</v>
      </c>
      <c r="C5" s="304"/>
      <c r="D5" s="304"/>
      <c r="E5" s="304"/>
      <c r="F5" s="304"/>
      <c r="G5" s="304"/>
      <c r="H5" s="305"/>
      <c r="I5" s="306" t="s">
        <v>67</v>
      </c>
      <c r="J5" s="307"/>
      <c r="K5" s="307"/>
      <c r="L5" s="307"/>
      <c r="M5" s="307"/>
      <c r="N5" s="307"/>
      <c r="O5" s="307"/>
      <c r="P5" s="307"/>
      <c r="Q5" s="307"/>
      <c r="R5" s="307"/>
      <c r="S5" s="308"/>
      <c r="T5" s="306" t="s">
        <v>30</v>
      </c>
      <c r="U5" s="307"/>
      <c r="V5" s="307"/>
    </row>
    <row r="6" spans="2:22" ht="12.75">
      <c r="B6" s="300" t="s">
        <v>5</v>
      </c>
      <c r="C6" s="302"/>
      <c r="D6" s="300" t="s">
        <v>26</v>
      </c>
      <c r="E6" s="301"/>
      <c r="F6" s="300" t="s">
        <v>27</v>
      </c>
      <c r="G6" s="301"/>
      <c r="H6" s="302"/>
      <c r="I6" s="300" t="s">
        <v>5</v>
      </c>
      <c r="J6" s="302"/>
      <c r="K6" s="300" t="s">
        <v>26</v>
      </c>
      <c r="L6" s="301"/>
      <c r="M6" s="300" t="s">
        <v>29</v>
      </c>
      <c r="N6" s="301"/>
      <c r="O6" s="300" t="s">
        <v>107</v>
      </c>
      <c r="P6" s="302"/>
      <c r="Q6" s="300" t="s">
        <v>27</v>
      </c>
      <c r="R6" s="301"/>
      <c r="S6" s="302"/>
      <c r="T6" s="49"/>
      <c r="U6" s="52"/>
      <c r="V6" s="53"/>
    </row>
    <row r="7" spans="1:22" s="56" customFormat="1" ht="12.75">
      <c r="A7" s="33" t="s">
        <v>33</v>
      </c>
      <c r="B7" s="54" t="s">
        <v>0</v>
      </c>
      <c r="C7" s="55" t="s">
        <v>1</v>
      </c>
      <c r="D7" s="54" t="s">
        <v>0</v>
      </c>
      <c r="E7" s="55" t="s">
        <v>1</v>
      </c>
      <c r="F7" s="8" t="s">
        <v>0</v>
      </c>
      <c r="G7" s="6" t="s">
        <v>1</v>
      </c>
      <c r="H7" s="65" t="s">
        <v>28</v>
      </c>
      <c r="I7" s="55" t="s">
        <v>0</v>
      </c>
      <c r="J7" s="55" t="s">
        <v>1</v>
      </c>
      <c r="K7" s="54" t="s">
        <v>0</v>
      </c>
      <c r="L7" s="55" t="s">
        <v>1</v>
      </c>
      <c r="M7" s="54" t="s">
        <v>0</v>
      </c>
      <c r="N7" s="55" t="s">
        <v>1</v>
      </c>
      <c r="O7" s="54" t="s">
        <v>0</v>
      </c>
      <c r="P7" s="55" t="s">
        <v>1</v>
      </c>
      <c r="Q7" s="8" t="s">
        <v>0</v>
      </c>
      <c r="R7" s="6" t="s">
        <v>1</v>
      </c>
      <c r="S7" s="48" t="s">
        <v>28</v>
      </c>
      <c r="T7" s="8" t="s">
        <v>0</v>
      </c>
      <c r="U7" s="6" t="s">
        <v>1</v>
      </c>
      <c r="V7" s="6" t="s">
        <v>28</v>
      </c>
    </row>
    <row r="8" spans="1:22" ht="12.75">
      <c r="A8" s="1" t="s">
        <v>149</v>
      </c>
      <c r="B8" s="82">
        <v>0</v>
      </c>
      <c r="C8" s="83">
        <v>0</v>
      </c>
      <c r="D8" s="82">
        <v>0</v>
      </c>
      <c r="E8" s="83">
        <v>0</v>
      </c>
      <c r="F8" s="82">
        <f aca="true" t="shared" si="0" ref="F8:F27">SUM(B8,D8)</f>
        <v>0</v>
      </c>
      <c r="G8" s="83">
        <f aca="true" t="shared" si="1" ref="G8:G27">SUM(C8,E8)</f>
        <v>0</v>
      </c>
      <c r="H8" s="10">
        <f aca="true" t="shared" si="2" ref="H8:H27">SUM(F8:G8)</f>
        <v>0</v>
      </c>
      <c r="I8" s="9">
        <v>60</v>
      </c>
      <c r="J8" s="10">
        <v>170</v>
      </c>
      <c r="K8" s="9">
        <v>56</v>
      </c>
      <c r="L8" s="10">
        <v>147</v>
      </c>
      <c r="M8" s="82">
        <v>0</v>
      </c>
      <c r="N8" s="116">
        <v>0</v>
      </c>
      <c r="O8" s="82">
        <v>0</v>
      </c>
      <c r="P8" s="116">
        <v>0</v>
      </c>
      <c r="Q8" s="9">
        <f>SUM(O8,M8,K8,I8)</f>
        <v>116</v>
      </c>
      <c r="R8" s="10">
        <f>SUM(P8,N8,L8,J8)</f>
        <v>317</v>
      </c>
      <c r="S8" s="66">
        <f>SUM(Q8:R8)</f>
        <v>433</v>
      </c>
      <c r="T8" s="9">
        <f>SUM(Q8,F8)</f>
        <v>116</v>
      </c>
      <c r="U8" s="10">
        <f>SUM(R8,G8)</f>
        <v>317</v>
      </c>
      <c r="V8" s="10">
        <f>SUM(S8,H8)</f>
        <v>433</v>
      </c>
    </row>
    <row r="9" spans="1:22" ht="12.75">
      <c r="A9" s="4" t="s">
        <v>150</v>
      </c>
      <c r="B9" s="84">
        <v>0</v>
      </c>
      <c r="C9" s="85">
        <v>0</v>
      </c>
      <c r="D9" s="84">
        <v>0</v>
      </c>
      <c r="E9" s="85">
        <v>0</v>
      </c>
      <c r="F9" s="84">
        <f t="shared" si="0"/>
        <v>0</v>
      </c>
      <c r="G9" s="85">
        <f t="shared" si="1"/>
        <v>0</v>
      </c>
      <c r="H9" s="13">
        <f t="shared" si="2"/>
        <v>0</v>
      </c>
      <c r="I9" s="11">
        <v>49</v>
      </c>
      <c r="J9" s="12">
        <v>64</v>
      </c>
      <c r="K9" s="11">
        <v>52</v>
      </c>
      <c r="L9" s="12">
        <v>69</v>
      </c>
      <c r="M9" s="84">
        <v>0</v>
      </c>
      <c r="N9" s="91">
        <v>0</v>
      </c>
      <c r="O9" s="84">
        <v>0</v>
      </c>
      <c r="P9" s="91">
        <v>0</v>
      </c>
      <c r="Q9" s="11">
        <f aca="true" t="shared" si="3" ref="Q9:Q27">SUM(O9,M9,K9,I9)</f>
        <v>101</v>
      </c>
      <c r="R9" s="12">
        <f aca="true" t="shared" si="4" ref="R9:R27">SUM(P9,N9,L9,J9)</f>
        <v>133</v>
      </c>
      <c r="S9" s="13">
        <f aca="true" t="shared" si="5" ref="S9:S27">SUM(Q9:R9)</f>
        <v>234</v>
      </c>
      <c r="T9" s="11">
        <f aca="true" t="shared" si="6" ref="T9:T27">SUM(Q9,F9)</f>
        <v>101</v>
      </c>
      <c r="U9" s="12">
        <f aca="true" t="shared" si="7" ref="U9:U27">SUM(R9,G9)</f>
        <v>133</v>
      </c>
      <c r="V9" s="13">
        <f aca="true" t="shared" si="8" ref="V9:V27">SUM(S9,H9)</f>
        <v>234</v>
      </c>
    </row>
    <row r="10" spans="1:22" ht="12.75">
      <c r="A10" s="4" t="s">
        <v>151</v>
      </c>
      <c r="B10" s="84">
        <v>30</v>
      </c>
      <c r="C10" s="85">
        <v>123</v>
      </c>
      <c r="D10" s="84">
        <v>35</v>
      </c>
      <c r="E10" s="85">
        <v>129</v>
      </c>
      <c r="F10" s="84">
        <f t="shared" si="0"/>
        <v>65</v>
      </c>
      <c r="G10" s="85">
        <f t="shared" si="1"/>
        <v>252</v>
      </c>
      <c r="H10" s="13">
        <f t="shared" si="2"/>
        <v>317</v>
      </c>
      <c r="I10" s="11">
        <v>32</v>
      </c>
      <c r="J10" s="12">
        <v>110</v>
      </c>
      <c r="K10" s="11">
        <v>24</v>
      </c>
      <c r="L10" s="12">
        <v>71</v>
      </c>
      <c r="M10" s="84">
        <v>0</v>
      </c>
      <c r="N10" s="91">
        <v>0</v>
      </c>
      <c r="O10" s="84">
        <v>0</v>
      </c>
      <c r="P10" s="91">
        <v>0</v>
      </c>
      <c r="Q10" s="11">
        <f t="shared" si="3"/>
        <v>56</v>
      </c>
      <c r="R10" s="12">
        <f t="shared" si="4"/>
        <v>181</v>
      </c>
      <c r="S10" s="13">
        <f t="shared" si="5"/>
        <v>237</v>
      </c>
      <c r="T10" s="11">
        <f t="shared" si="6"/>
        <v>121</v>
      </c>
      <c r="U10" s="12">
        <f t="shared" si="7"/>
        <v>433</v>
      </c>
      <c r="V10" s="13">
        <f t="shared" si="8"/>
        <v>554</v>
      </c>
    </row>
    <row r="11" spans="1:22" ht="12.75">
      <c r="A11" s="4" t="s">
        <v>152</v>
      </c>
      <c r="B11" s="84">
        <v>102</v>
      </c>
      <c r="C11" s="85">
        <v>66</v>
      </c>
      <c r="D11" s="84">
        <v>113</v>
      </c>
      <c r="E11" s="85">
        <v>113</v>
      </c>
      <c r="F11" s="84">
        <f t="shared" si="0"/>
        <v>215</v>
      </c>
      <c r="G11" s="85">
        <f t="shared" si="1"/>
        <v>179</v>
      </c>
      <c r="H11" s="13">
        <f t="shared" si="2"/>
        <v>394</v>
      </c>
      <c r="I11" s="11">
        <v>101</v>
      </c>
      <c r="J11" s="12">
        <v>93</v>
      </c>
      <c r="K11" s="11">
        <v>95</v>
      </c>
      <c r="L11" s="12">
        <v>73</v>
      </c>
      <c r="M11" s="84">
        <v>0</v>
      </c>
      <c r="N11" s="91">
        <v>0</v>
      </c>
      <c r="O11" s="84">
        <v>0</v>
      </c>
      <c r="P11" s="91">
        <v>0</v>
      </c>
      <c r="Q11" s="11">
        <f t="shared" si="3"/>
        <v>196</v>
      </c>
      <c r="R11" s="12">
        <f t="shared" si="4"/>
        <v>166</v>
      </c>
      <c r="S11" s="13">
        <f t="shared" si="5"/>
        <v>362</v>
      </c>
      <c r="T11" s="11">
        <f t="shared" si="6"/>
        <v>411</v>
      </c>
      <c r="U11" s="12">
        <f t="shared" si="7"/>
        <v>345</v>
      </c>
      <c r="V11" s="13">
        <f t="shared" si="8"/>
        <v>756</v>
      </c>
    </row>
    <row r="12" spans="1:22" ht="12.75">
      <c r="A12" s="4" t="s">
        <v>17</v>
      </c>
      <c r="B12" s="84">
        <v>4</v>
      </c>
      <c r="C12" s="85">
        <v>8</v>
      </c>
      <c r="D12" s="84">
        <v>2</v>
      </c>
      <c r="E12" s="85">
        <v>11</v>
      </c>
      <c r="F12" s="84">
        <f t="shared" si="0"/>
        <v>6</v>
      </c>
      <c r="G12" s="85">
        <f t="shared" si="1"/>
        <v>19</v>
      </c>
      <c r="H12" s="13">
        <f t="shared" si="2"/>
        <v>25</v>
      </c>
      <c r="I12" s="11">
        <v>5</v>
      </c>
      <c r="J12" s="12">
        <v>16</v>
      </c>
      <c r="K12" s="11">
        <v>4</v>
      </c>
      <c r="L12" s="12">
        <v>11</v>
      </c>
      <c r="M12" s="84">
        <v>0</v>
      </c>
      <c r="N12" s="91">
        <v>0</v>
      </c>
      <c r="O12" s="84">
        <v>0</v>
      </c>
      <c r="P12" s="91">
        <v>0</v>
      </c>
      <c r="Q12" s="11">
        <f t="shared" si="3"/>
        <v>9</v>
      </c>
      <c r="R12" s="12">
        <f t="shared" si="4"/>
        <v>27</v>
      </c>
      <c r="S12" s="13">
        <f t="shared" si="5"/>
        <v>36</v>
      </c>
      <c r="T12" s="11">
        <f t="shared" si="6"/>
        <v>15</v>
      </c>
      <c r="U12" s="12">
        <f t="shared" si="7"/>
        <v>46</v>
      </c>
      <c r="V12" s="13">
        <f t="shared" si="8"/>
        <v>61</v>
      </c>
    </row>
    <row r="13" spans="1:22" ht="12.75">
      <c r="A13" s="4" t="s">
        <v>153</v>
      </c>
      <c r="B13" s="84">
        <v>124</v>
      </c>
      <c r="C13" s="85">
        <v>456</v>
      </c>
      <c r="D13" s="84">
        <v>168</v>
      </c>
      <c r="E13" s="85">
        <v>520</v>
      </c>
      <c r="F13" s="84">
        <f t="shared" si="0"/>
        <v>292</v>
      </c>
      <c r="G13" s="85">
        <f t="shared" si="1"/>
        <v>976</v>
      </c>
      <c r="H13" s="13">
        <f t="shared" si="2"/>
        <v>1268</v>
      </c>
      <c r="I13" s="11">
        <v>0</v>
      </c>
      <c r="J13" s="12">
        <v>0</v>
      </c>
      <c r="K13" s="11">
        <v>0</v>
      </c>
      <c r="L13" s="12">
        <v>0</v>
      </c>
      <c r="M13" s="84">
        <v>0</v>
      </c>
      <c r="N13" s="91">
        <v>0</v>
      </c>
      <c r="O13" s="84">
        <v>0</v>
      </c>
      <c r="P13" s="91">
        <v>0</v>
      </c>
      <c r="Q13" s="11">
        <f t="shared" si="3"/>
        <v>0</v>
      </c>
      <c r="R13" s="12">
        <f t="shared" si="4"/>
        <v>0</v>
      </c>
      <c r="S13" s="13">
        <f t="shared" si="5"/>
        <v>0</v>
      </c>
      <c r="T13" s="11">
        <f t="shared" si="6"/>
        <v>292</v>
      </c>
      <c r="U13" s="12">
        <f t="shared" si="7"/>
        <v>976</v>
      </c>
      <c r="V13" s="13">
        <f t="shared" si="8"/>
        <v>1268</v>
      </c>
    </row>
    <row r="14" spans="1:22" ht="12.75">
      <c r="A14" s="4" t="s">
        <v>154</v>
      </c>
      <c r="B14" s="84">
        <v>68</v>
      </c>
      <c r="C14" s="85">
        <v>165</v>
      </c>
      <c r="D14" s="84">
        <v>74</v>
      </c>
      <c r="E14" s="85">
        <v>181</v>
      </c>
      <c r="F14" s="84">
        <f t="shared" si="0"/>
        <v>142</v>
      </c>
      <c r="G14" s="85">
        <f t="shared" si="1"/>
        <v>346</v>
      </c>
      <c r="H14" s="13">
        <f t="shared" si="2"/>
        <v>488</v>
      </c>
      <c r="I14" s="11">
        <v>0</v>
      </c>
      <c r="J14" s="12">
        <v>0</v>
      </c>
      <c r="K14" s="11">
        <v>0</v>
      </c>
      <c r="L14" s="12">
        <v>0</v>
      </c>
      <c r="M14" s="84">
        <v>0</v>
      </c>
      <c r="N14" s="91">
        <v>0</v>
      </c>
      <c r="O14" s="84">
        <v>0</v>
      </c>
      <c r="P14" s="91">
        <v>0</v>
      </c>
      <c r="Q14" s="11">
        <f t="shared" si="3"/>
        <v>0</v>
      </c>
      <c r="R14" s="12">
        <f t="shared" si="4"/>
        <v>0</v>
      </c>
      <c r="S14" s="13">
        <f t="shared" si="5"/>
        <v>0</v>
      </c>
      <c r="T14" s="11">
        <f t="shared" si="6"/>
        <v>142</v>
      </c>
      <c r="U14" s="12">
        <f t="shared" si="7"/>
        <v>346</v>
      </c>
      <c r="V14" s="13">
        <f t="shared" si="8"/>
        <v>488</v>
      </c>
    </row>
    <row r="15" spans="1:22" ht="12.75">
      <c r="A15" s="4" t="s">
        <v>155</v>
      </c>
      <c r="B15" s="84">
        <v>0</v>
      </c>
      <c r="C15" s="85">
        <v>0</v>
      </c>
      <c r="D15" s="84">
        <v>0</v>
      </c>
      <c r="E15" s="85">
        <v>0</v>
      </c>
      <c r="F15" s="84">
        <f t="shared" si="0"/>
        <v>0</v>
      </c>
      <c r="G15" s="85">
        <f t="shared" si="1"/>
        <v>0</v>
      </c>
      <c r="H15" s="13">
        <f t="shared" si="2"/>
        <v>0</v>
      </c>
      <c r="I15" s="11">
        <v>30</v>
      </c>
      <c r="J15" s="12">
        <v>115</v>
      </c>
      <c r="K15" s="11">
        <v>31</v>
      </c>
      <c r="L15" s="12">
        <v>99</v>
      </c>
      <c r="M15" s="84">
        <v>0</v>
      </c>
      <c r="N15" s="91">
        <v>0</v>
      </c>
      <c r="O15" s="84">
        <v>0</v>
      </c>
      <c r="P15" s="91">
        <v>0</v>
      </c>
      <c r="Q15" s="11">
        <f t="shared" si="3"/>
        <v>61</v>
      </c>
      <c r="R15" s="12">
        <f t="shared" si="4"/>
        <v>214</v>
      </c>
      <c r="S15" s="13">
        <f t="shared" si="5"/>
        <v>275</v>
      </c>
      <c r="T15" s="11">
        <f t="shared" si="6"/>
        <v>61</v>
      </c>
      <c r="U15" s="12">
        <f t="shared" si="7"/>
        <v>214</v>
      </c>
      <c r="V15" s="13">
        <f t="shared" si="8"/>
        <v>275</v>
      </c>
    </row>
    <row r="16" spans="1:22" ht="12.75">
      <c r="A16" s="4" t="s">
        <v>156</v>
      </c>
      <c r="B16" s="84">
        <v>0</v>
      </c>
      <c r="C16" s="85">
        <v>0</v>
      </c>
      <c r="D16" s="84">
        <v>0</v>
      </c>
      <c r="E16" s="85">
        <v>0</v>
      </c>
      <c r="F16" s="84">
        <f t="shared" si="0"/>
        <v>0</v>
      </c>
      <c r="G16" s="85">
        <f t="shared" si="1"/>
        <v>0</v>
      </c>
      <c r="H16" s="13">
        <f t="shared" si="2"/>
        <v>0</v>
      </c>
      <c r="I16" s="11">
        <v>0</v>
      </c>
      <c r="J16" s="12">
        <v>0</v>
      </c>
      <c r="K16" s="11">
        <v>0</v>
      </c>
      <c r="L16" s="12">
        <v>0</v>
      </c>
      <c r="M16" s="84">
        <v>16</v>
      </c>
      <c r="N16" s="91">
        <v>35</v>
      </c>
      <c r="O16" s="84">
        <v>0</v>
      </c>
      <c r="P16" s="91">
        <v>0</v>
      </c>
      <c r="Q16" s="11">
        <f t="shared" si="3"/>
        <v>16</v>
      </c>
      <c r="R16" s="12">
        <f t="shared" si="4"/>
        <v>35</v>
      </c>
      <c r="S16" s="13">
        <f t="shared" si="5"/>
        <v>51</v>
      </c>
      <c r="T16" s="11">
        <f t="shared" si="6"/>
        <v>16</v>
      </c>
      <c r="U16" s="12">
        <f t="shared" si="7"/>
        <v>35</v>
      </c>
      <c r="V16" s="13">
        <f t="shared" si="8"/>
        <v>51</v>
      </c>
    </row>
    <row r="17" spans="1:22" ht="12.75">
      <c r="A17" s="4" t="s">
        <v>157</v>
      </c>
      <c r="B17" s="84">
        <v>0</v>
      </c>
      <c r="C17" s="85">
        <v>0</v>
      </c>
      <c r="D17" s="84">
        <v>0</v>
      </c>
      <c r="E17" s="85">
        <v>0</v>
      </c>
      <c r="F17" s="84">
        <f t="shared" si="0"/>
        <v>0</v>
      </c>
      <c r="G17" s="85">
        <f t="shared" si="1"/>
        <v>0</v>
      </c>
      <c r="H17" s="13">
        <f t="shared" si="2"/>
        <v>0</v>
      </c>
      <c r="I17" s="11">
        <v>0</v>
      </c>
      <c r="J17" s="12">
        <v>0</v>
      </c>
      <c r="K17" s="11">
        <v>0</v>
      </c>
      <c r="L17" s="12">
        <v>0</v>
      </c>
      <c r="M17" s="84">
        <v>26</v>
      </c>
      <c r="N17" s="91">
        <v>29</v>
      </c>
      <c r="O17" s="84">
        <v>0</v>
      </c>
      <c r="P17" s="91">
        <v>0</v>
      </c>
      <c r="Q17" s="11">
        <f t="shared" si="3"/>
        <v>26</v>
      </c>
      <c r="R17" s="12">
        <f t="shared" si="4"/>
        <v>29</v>
      </c>
      <c r="S17" s="13">
        <f t="shared" si="5"/>
        <v>55</v>
      </c>
      <c r="T17" s="11">
        <f t="shared" si="6"/>
        <v>26</v>
      </c>
      <c r="U17" s="12">
        <f t="shared" si="7"/>
        <v>29</v>
      </c>
      <c r="V17" s="13">
        <f t="shared" si="8"/>
        <v>55</v>
      </c>
    </row>
    <row r="18" spans="1:22" ht="12.75">
      <c r="A18" s="4" t="s">
        <v>387</v>
      </c>
      <c r="B18" s="84">
        <v>0</v>
      </c>
      <c r="C18" s="85">
        <v>0</v>
      </c>
      <c r="D18" s="84">
        <v>0</v>
      </c>
      <c r="E18" s="85">
        <v>0</v>
      </c>
      <c r="F18" s="84">
        <f t="shared" si="0"/>
        <v>0</v>
      </c>
      <c r="G18" s="85">
        <f t="shared" si="1"/>
        <v>0</v>
      </c>
      <c r="H18" s="13">
        <f t="shared" si="2"/>
        <v>0</v>
      </c>
      <c r="I18" s="11">
        <v>0</v>
      </c>
      <c r="J18" s="12">
        <v>0</v>
      </c>
      <c r="K18" s="11">
        <v>0</v>
      </c>
      <c r="L18" s="12">
        <v>0</v>
      </c>
      <c r="M18" s="84">
        <v>0</v>
      </c>
      <c r="N18" s="91">
        <v>3</v>
      </c>
      <c r="O18" s="84">
        <v>0</v>
      </c>
      <c r="P18" s="91">
        <v>0</v>
      </c>
      <c r="Q18" s="11">
        <f t="shared" si="3"/>
        <v>0</v>
      </c>
      <c r="R18" s="12">
        <f t="shared" si="4"/>
        <v>3</v>
      </c>
      <c r="S18" s="13">
        <f t="shared" si="5"/>
        <v>3</v>
      </c>
      <c r="T18" s="11">
        <f t="shared" si="6"/>
        <v>0</v>
      </c>
      <c r="U18" s="12">
        <f t="shared" si="7"/>
        <v>3</v>
      </c>
      <c r="V18" s="13">
        <f t="shared" si="8"/>
        <v>3</v>
      </c>
    </row>
    <row r="19" spans="1:22" ht="12.75">
      <c r="A19" s="4" t="s">
        <v>376</v>
      </c>
      <c r="B19" s="11">
        <v>0</v>
      </c>
      <c r="C19" s="12">
        <v>0</v>
      </c>
      <c r="D19" s="11">
        <v>0</v>
      </c>
      <c r="E19" s="12">
        <v>0</v>
      </c>
      <c r="F19" s="11">
        <f t="shared" si="0"/>
        <v>0</v>
      </c>
      <c r="G19" s="12">
        <f t="shared" si="1"/>
        <v>0</v>
      </c>
      <c r="H19" s="13">
        <f t="shared" si="2"/>
        <v>0</v>
      </c>
      <c r="I19" s="11">
        <v>0</v>
      </c>
      <c r="J19" s="12">
        <v>0</v>
      </c>
      <c r="K19" s="11">
        <v>0</v>
      </c>
      <c r="L19" s="12">
        <v>0</v>
      </c>
      <c r="M19" s="84">
        <v>13</v>
      </c>
      <c r="N19" s="91">
        <v>28</v>
      </c>
      <c r="O19" s="84">
        <v>0</v>
      </c>
      <c r="P19" s="91">
        <v>0</v>
      </c>
      <c r="Q19" s="11">
        <f t="shared" si="3"/>
        <v>13</v>
      </c>
      <c r="R19" s="12">
        <f t="shared" si="4"/>
        <v>28</v>
      </c>
      <c r="S19" s="13">
        <f t="shared" si="5"/>
        <v>41</v>
      </c>
      <c r="T19" s="11">
        <f t="shared" si="6"/>
        <v>13</v>
      </c>
      <c r="U19" s="12">
        <f t="shared" si="7"/>
        <v>28</v>
      </c>
      <c r="V19" s="13">
        <f t="shared" si="8"/>
        <v>41</v>
      </c>
    </row>
    <row r="20" spans="1:22" ht="12.75">
      <c r="A20" s="4" t="s">
        <v>158</v>
      </c>
      <c r="B20" s="11">
        <v>4</v>
      </c>
      <c r="C20" s="12">
        <v>58</v>
      </c>
      <c r="D20" s="11">
        <v>4</v>
      </c>
      <c r="E20" s="12">
        <v>36</v>
      </c>
      <c r="F20" s="11">
        <f t="shared" si="0"/>
        <v>8</v>
      </c>
      <c r="G20" s="12">
        <f t="shared" si="1"/>
        <v>94</v>
      </c>
      <c r="H20" s="13">
        <f t="shared" si="2"/>
        <v>102</v>
      </c>
      <c r="I20" s="11">
        <v>4</v>
      </c>
      <c r="J20" s="12">
        <v>48</v>
      </c>
      <c r="K20" s="11">
        <v>4</v>
      </c>
      <c r="L20" s="12">
        <v>23</v>
      </c>
      <c r="M20" s="84">
        <v>0</v>
      </c>
      <c r="N20" s="91">
        <v>0</v>
      </c>
      <c r="O20" s="84">
        <v>0</v>
      </c>
      <c r="P20" s="91">
        <v>0</v>
      </c>
      <c r="Q20" s="11">
        <f t="shared" si="3"/>
        <v>8</v>
      </c>
      <c r="R20" s="12">
        <f t="shared" si="4"/>
        <v>71</v>
      </c>
      <c r="S20" s="13">
        <f t="shared" si="5"/>
        <v>79</v>
      </c>
      <c r="T20" s="11">
        <f t="shared" si="6"/>
        <v>16</v>
      </c>
      <c r="U20" s="12">
        <f t="shared" si="7"/>
        <v>165</v>
      </c>
      <c r="V20" s="13">
        <f t="shared" si="8"/>
        <v>181</v>
      </c>
    </row>
    <row r="21" spans="1:22" ht="12.75">
      <c r="A21" s="4" t="s">
        <v>377</v>
      </c>
      <c r="B21" s="11">
        <v>0</v>
      </c>
      <c r="C21" s="12">
        <v>0</v>
      </c>
      <c r="D21" s="11">
        <v>0</v>
      </c>
      <c r="E21" s="12">
        <v>0</v>
      </c>
      <c r="F21" s="11">
        <f t="shared" si="0"/>
        <v>0</v>
      </c>
      <c r="G21" s="12">
        <f t="shared" si="1"/>
        <v>0</v>
      </c>
      <c r="H21" s="13">
        <f t="shared" si="2"/>
        <v>0</v>
      </c>
      <c r="I21" s="11">
        <v>0</v>
      </c>
      <c r="J21" s="12">
        <v>0</v>
      </c>
      <c r="K21" s="11">
        <v>0</v>
      </c>
      <c r="L21" s="12">
        <v>0</v>
      </c>
      <c r="M21" s="84">
        <v>0</v>
      </c>
      <c r="N21" s="91">
        <v>0</v>
      </c>
      <c r="O21" s="84">
        <v>7</v>
      </c>
      <c r="P21" s="91">
        <v>13</v>
      </c>
      <c r="Q21" s="11">
        <f t="shared" si="3"/>
        <v>7</v>
      </c>
      <c r="R21" s="12">
        <f t="shared" si="4"/>
        <v>13</v>
      </c>
      <c r="S21" s="13">
        <f t="shared" si="5"/>
        <v>20</v>
      </c>
      <c r="T21" s="11">
        <f t="shared" si="6"/>
        <v>7</v>
      </c>
      <c r="U21" s="12">
        <f t="shared" si="7"/>
        <v>13</v>
      </c>
      <c r="V21" s="13">
        <f t="shared" si="8"/>
        <v>20</v>
      </c>
    </row>
    <row r="22" spans="1:22" ht="12.75">
      <c r="A22" s="4" t="s">
        <v>159</v>
      </c>
      <c r="B22" s="11">
        <v>0</v>
      </c>
      <c r="C22" s="12">
        <v>0</v>
      </c>
      <c r="D22" s="11">
        <v>0</v>
      </c>
      <c r="E22" s="12">
        <v>0</v>
      </c>
      <c r="F22" s="11">
        <f t="shared" si="0"/>
        <v>0</v>
      </c>
      <c r="G22" s="12">
        <f t="shared" si="1"/>
        <v>0</v>
      </c>
      <c r="H22" s="13">
        <f t="shared" si="2"/>
        <v>0</v>
      </c>
      <c r="I22" s="11">
        <v>18</v>
      </c>
      <c r="J22" s="12">
        <v>13</v>
      </c>
      <c r="K22" s="11">
        <v>9</v>
      </c>
      <c r="L22" s="12">
        <v>10</v>
      </c>
      <c r="M22" s="84">
        <v>0</v>
      </c>
      <c r="N22" s="91">
        <v>0</v>
      </c>
      <c r="O22" s="84">
        <v>0</v>
      </c>
      <c r="P22" s="91">
        <v>0</v>
      </c>
      <c r="Q22" s="11">
        <f t="shared" si="3"/>
        <v>27</v>
      </c>
      <c r="R22" s="12">
        <f t="shared" si="4"/>
        <v>23</v>
      </c>
      <c r="S22" s="13">
        <f t="shared" si="5"/>
        <v>50</v>
      </c>
      <c r="T22" s="11">
        <f t="shared" si="6"/>
        <v>27</v>
      </c>
      <c r="U22" s="12">
        <f t="shared" si="7"/>
        <v>23</v>
      </c>
      <c r="V22" s="13">
        <f t="shared" si="8"/>
        <v>50</v>
      </c>
    </row>
    <row r="23" spans="1:22" ht="12.75">
      <c r="A23" s="4" t="s">
        <v>160</v>
      </c>
      <c r="B23" s="11">
        <v>47</v>
      </c>
      <c r="C23" s="12">
        <v>45</v>
      </c>
      <c r="D23" s="11">
        <v>65</v>
      </c>
      <c r="E23" s="12">
        <v>51</v>
      </c>
      <c r="F23" s="11">
        <f t="shared" si="0"/>
        <v>112</v>
      </c>
      <c r="G23" s="12">
        <f t="shared" si="1"/>
        <v>96</v>
      </c>
      <c r="H23" s="13">
        <f t="shared" si="2"/>
        <v>208</v>
      </c>
      <c r="I23" s="11">
        <v>85</v>
      </c>
      <c r="J23" s="12">
        <v>95</v>
      </c>
      <c r="K23" s="11">
        <v>72</v>
      </c>
      <c r="L23" s="12">
        <v>54</v>
      </c>
      <c r="M23" s="84">
        <v>0</v>
      </c>
      <c r="N23" s="91">
        <v>0</v>
      </c>
      <c r="O23" s="84">
        <v>0</v>
      </c>
      <c r="P23" s="91">
        <v>0</v>
      </c>
      <c r="Q23" s="11">
        <f t="shared" si="3"/>
        <v>157</v>
      </c>
      <c r="R23" s="12">
        <f t="shared" si="4"/>
        <v>149</v>
      </c>
      <c r="S23" s="13">
        <f t="shared" si="5"/>
        <v>306</v>
      </c>
      <c r="T23" s="11">
        <f t="shared" si="6"/>
        <v>269</v>
      </c>
      <c r="U23" s="12">
        <f t="shared" si="7"/>
        <v>245</v>
      </c>
      <c r="V23" s="13">
        <f t="shared" si="8"/>
        <v>514</v>
      </c>
    </row>
    <row r="24" spans="1:22" ht="12.75">
      <c r="A24" s="4" t="s">
        <v>161</v>
      </c>
      <c r="B24" s="11">
        <v>0</v>
      </c>
      <c r="C24" s="12">
        <v>0</v>
      </c>
      <c r="D24" s="11">
        <v>0</v>
      </c>
      <c r="E24" s="12">
        <v>0</v>
      </c>
      <c r="F24" s="11">
        <f t="shared" si="0"/>
        <v>0</v>
      </c>
      <c r="G24" s="12">
        <f t="shared" si="1"/>
        <v>0</v>
      </c>
      <c r="H24" s="13">
        <f t="shared" si="2"/>
        <v>0</v>
      </c>
      <c r="I24" s="11">
        <v>0</v>
      </c>
      <c r="J24" s="12">
        <v>0</v>
      </c>
      <c r="K24" s="11">
        <v>0</v>
      </c>
      <c r="L24" s="12">
        <v>0</v>
      </c>
      <c r="M24" s="84">
        <v>0</v>
      </c>
      <c r="N24" s="91">
        <v>0</v>
      </c>
      <c r="O24" s="84">
        <v>3</v>
      </c>
      <c r="P24" s="91">
        <v>4</v>
      </c>
      <c r="Q24" s="11">
        <f t="shared" si="3"/>
        <v>3</v>
      </c>
      <c r="R24" s="12">
        <f t="shared" si="4"/>
        <v>4</v>
      </c>
      <c r="S24" s="13">
        <f t="shared" si="5"/>
        <v>7</v>
      </c>
      <c r="T24" s="11">
        <f t="shared" si="6"/>
        <v>3</v>
      </c>
      <c r="U24" s="12">
        <f t="shared" si="7"/>
        <v>4</v>
      </c>
      <c r="V24" s="13">
        <f t="shared" si="8"/>
        <v>7</v>
      </c>
    </row>
    <row r="25" spans="1:22" ht="12.75">
      <c r="A25" s="4" t="s">
        <v>162</v>
      </c>
      <c r="B25" s="11">
        <v>0</v>
      </c>
      <c r="C25" s="12">
        <v>0</v>
      </c>
      <c r="D25" s="11">
        <v>0</v>
      </c>
      <c r="E25" s="12">
        <v>0</v>
      </c>
      <c r="F25" s="11">
        <f t="shared" si="0"/>
        <v>0</v>
      </c>
      <c r="G25" s="12">
        <f t="shared" si="1"/>
        <v>0</v>
      </c>
      <c r="H25" s="13">
        <f t="shared" si="2"/>
        <v>0</v>
      </c>
      <c r="I25" s="11">
        <v>111</v>
      </c>
      <c r="J25" s="12">
        <v>210</v>
      </c>
      <c r="K25" s="11">
        <v>98</v>
      </c>
      <c r="L25" s="12">
        <v>199</v>
      </c>
      <c r="M25" s="84">
        <v>0</v>
      </c>
      <c r="N25" s="91">
        <v>0</v>
      </c>
      <c r="O25" s="84">
        <v>0</v>
      </c>
      <c r="P25" s="91">
        <v>0</v>
      </c>
      <c r="Q25" s="11">
        <f t="shared" si="3"/>
        <v>209</v>
      </c>
      <c r="R25" s="12">
        <f t="shared" si="4"/>
        <v>409</v>
      </c>
      <c r="S25" s="13">
        <f t="shared" si="5"/>
        <v>618</v>
      </c>
      <c r="T25" s="11">
        <f t="shared" si="6"/>
        <v>209</v>
      </c>
      <c r="U25" s="12">
        <f t="shared" si="7"/>
        <v>409</v>
      </c>
      <c r="V25" s="13">
        <f t="shared" si="8"/>
        <v>618</v>
      </c>
    </row>
    <row r="26" spans="1:22" ht="12.75">
      <c r="A26" s="4" t="s">
        <v>163</v>
      </c>
      <c r="B26" s="11">
        <v>0</v>
      </c>
      <c r="C26" s="12">
        <v>0</v>
      </c>
      <c r="D26" s="11">
        <v>0</v>
      </c>
      <c r="E26" s="12">
        <v>0</v>
      </c>
      <c r="F26" s="11">
        <f t="shared" si="0"/>
        <v>0</v>
      </c>
      <c r="G26" s="12">
        <f t="shared" si="1"/>
        <v>0</v>
      </c>
      <c r="H26" s="13">
        <f t="shared" si="2"/>
        <v>0</v>
      </c>
      <c r="I26" s="11">
        <v>46</v>
      </c>
      <c r="J26" s="12">
        <v>180</v>
      </c>
      <c r="K26" s="11">
        <v>44</v>
      </c>
      <c r="L26" s="12">
        <v>153</v>
      </c>
      <c r="M26" s="84">
        <v>0</v>
      </c>
      <c r="N26" s="91">
        <v>0</v>
      </c>
      <c r="O26" s="84">
        <v>0</v>
      </c>
      <c r="P26" s="91">
        <v>0</v>
      </c>
      <c r="Q26" s="11">
        <f t="shared" si="3"/>
        <v>90</v>
      </c>
      <c r="R26" s="12">
        <f t="shared" si="4"/>
        <v>333</v>
      </c>
      <c r="S26" s="13">
        <f t="shared" si="5"/>
        <v>423</v>
      </c>
      <c r="T26" s="11">
        <f t="shared" si="6"/>
        <v>90</v>
      </c>
      <c r="U26" s="12">
        <f t="shared" si="7"/>
        <v>333</v>
      </c>
      <c r="V26" s="13">
        <f t="shared" si="8"/>
        <v>423</v>
      </c>
    </row>
    <row r="27" spans="1:22" ht="12.75">
      <c r="A27" s="4" t="s">
        <v>164</v>
      </c>
      <c r="B27" s="11">
        <v>60</v>
      </c>
      <c r="C27" s="12">
        <v>197</v>
      </c>
      <c r="D27" s="11">
        <v>58</v>
      </c>
      <c r="E27" s="12">
        <v>180</v>
      </c>
      <c r="F27" s="11">
        <f t="shared" si="0"/>
        <v>118</v>
      </c>
      <c r="G27" s="12">
        <f t="shared" si="1"/>
        <v>377</v>
      </c>
      <c r="H27" s="13">
        <f t="shared" si="2"/>
        <v>495</v>
      </c>
      <c r="I27" s="11">
        <v>48</v>
      </c>
      <c r="J27" s="12">
        <v>161</v>
      </c>
      <c r="K27" s="11">
        <v>41</v>
      </c>
      <c r="L27" s="12">
        <v>145</v>
      </c>
      <c r="M27" s="84">
        <v>0</v>
      </c>
      <c r="N27" s="91">
        <v>0</v>
      </c>
      <c r="O27" s="84">
        <v>0</v>
      </c>
      <c r="P27" s="91">
        <v>0</v>
      </c>
      <c r="Q27" s="11">
        <f t="shared" si="3"/>
        <v>89</v>
      </c>
      <c r="R27" s="12">
        <f t="shared" si="4"/>
        <v>306</v>
      </c>
      <c r="S27" s="13">
        <f t="shared" si="5"/>
        <v>395</v>
      </c>
      <c r="T27" s="11">
        <f t="shared" si="6"/>
        <v>207</v>
      </c>
      <c r="U27" s="12">
        <f t="shared" si="7"/>
        <v>683</v>
      </c>
      <c r="V27" s="13">
        <f t="shared" si="8"/>
        <v>890</v>
      </c>
    </row>
    <row r="28" spans="1:25" s="2" customFormat="1" ht="12.75">
      <c r="A28" s="16" t="s">
        <v>27</v>
      </c>
      <c r="B28" s="79">
        <f aca="true" t="shared" si="9" ref="B28:V28">SUM(B8:B27)</f>
        <v>439</v>
      </c>
      <c r="C28" s="92">
        <f t="shared" si="9"/>
        <v>1118</v>
      </c>
      <c r="D28" s="80">
        <f t="shared" si="9"/>
        <v>519</v>
      </c>
      <c r="E28" s="80">
        <f t="shared" si="9"/>
        <v>1221</v>
      </c>
      <c r="F28" s="79">
        <f t="shared" si="9"/>
        <v>958</v>
      </c>
      <c r="G28" s="80">
        <f t="shared" si="9"/>
        <v>2339</v>
      </c>
      <c r="H28" s="92">
        <f t="shared" si="9"/>
        <v>3297</v>
      </c>
      <c r="I28" s="80">
        <f t="shared" si="9"/>
        <v>589</v>
      </c>
      <c r="J28" s="80">
        <f t="shared" si="9"/>
        <v>1275</v>
      </c>
      <c r="K28" s="79">
        <f t="shared" si="9"/>
        <v>530</v>
      </c>
      <c r="L28" s="80">
        <f t="shared" si="9"/>
        <v>1054</v>
      </c>
      <c r="M28" s="184">
        <f t="shared" si="9"/>
        <v>55</v>
      </c>
      <c r="N28" s="185">
        <f t="shared" si="9"/>
        <v>95</v>
      </c>
      <c r="O28" s="186">
        <f t="shared" si="9"/>
        <v>10</v>
      </c>
      <c r="P28" s="186">
        <f t="shared" si="9"/>
        <v>17</v>
      </c>
      <c r="Q28" s="79">
        <f t="shared" si="9"/>
        <v>1184</v>
      </c>
      <c r="R28" s="80">
        <f t="shared" si="9"/>
        <v>2441</v>
      </c>
      <c r="S28" s="92">
        <f t="shared" si="9"/>
        <v>3625</v>
      </c>
      <c r="T28" s="80">
        <f t="shared" si="9"/>
        <v>2142</v>
      </c>
      <c r="U28" s="80">
        <f t="shared" si="9"/>
        <v>4780</v>
      </c>
      <c r="V28" s="80">
        <f t="shared" si="9"/>
        <v>6922</v>
      </c>
      <c r="Y28"/>
    </row>
    <row r="45" spans="8:15" ht="12.75">
      <c r="H45" s="88"/>
      <c r="I45" s="88"/>
      <c r="J45" s="88"/>
      <c r="K45" s="88"/>
      <c r="L45" s="88"/>
      <c r="M45" s="88"/>
      <c r="N45" s="88"/>
      <c r="O45" s="88"/>
    </row>
    <row r="46" spans="8:15" ht="12.75">
      <c r="H46" s="88"/>
      <c r="I46" s="88"/>
      <c r="J46" s="88"/>
      <c r="K46" s="88"/>
      <c r="L46" s="88"/>
      <c r="M46" s="88"/>
      <c r="N46" s="88"/>
      <c r="O46" s="88"/>
    </row>
    <row r="47" spans="10:14" ht="12.75">
      <c r="J47" s="88"/>
      <c r="K47" s="88"/>
      <c r="L47" s="88"/>
      <c r="M47" s="88"/>
      <c r="N47" s="88"/>
    </row>
    <row r="48" spans="8:14" ht="12.75">
      <c r="H48" s="88"/>
      <c r="I48" s="88"/>
      <c r="J48" s="88"/>
      <c r="M48" s="88"/>
      <c r="N48" s="88"/>
    </row>
    <row r="49" spans="8:14" ht="12.75">
      <c r="H49" s="88"/>
      <c r="I49" s="88"/>
      <c r="J49" s="88"/>
      <c r="M49" s="88"/>
      <c r="N49" s="88"/>
    </row>
    <row r="50" spans="8:14" ht="12.75">
      <c r="H50" s="88"/>
      <c r="I50" s="88"/>
      <c r="J50" s="88"/>
      <c r="M50" s="88"/>
      <c r="N50" s="88"/>
    </row>
    <row r="51" spans="8:14" ht="12.75">
      <c r="H51" s="88"/>
      <c r="I51" s="88"/>
      <c r="M51" s="88"/>
      <c r="N51" s="88"/>
    </row>
    <row r="52" spans="8:12" ht="12.75">
      <c r="H52" s="88"/>
      <c r="I52" s="88"/>
      <c r="J52" s="88"/>
      <c r="K52" s="88"/>
      <c r="L52" s="88"/>
    </row>
    <row r="53" spans="8:14" ht="12.75">
      <c r="H53" s="88"/>
      <c r="I53" s="88"/>
      <c r="K53" s="88"/>
      <c r="L53" s="88"/>
      <c r="M53" s="88"/>
      <c r="N53" s="88"/>
    </row>
    <row r="54" spans="8:12" ht="12.75">
      <c r="H54" s="88"/>
      <c r="I54" s="88"/>
      <c r="J54" s="88"/>
      <c r="K54" s="88"/>
      <c r="L54" s="88"/>
    </row>
    <row r="55" spans="8:14" ht="12.75">
      <c r="H55" s="88"/>
      <c r="I55" s="88"/>
      <c r="K55" s="88"/>
      <c r="L55" s="88"/>
      <c r="M55" s="88"/>
      <c r="N55" s="88"/>
    </row>
    <row r="56" spans="8:12" ht="12.75">
      <c r="H56" s="88"/>
      <c r="I56" s="88"/>
      <c r="J56" s="88"/>
      <c r="K56" s="88"/>
      <c r="L56" s="88"/>
    </row>
    <row r="57" spans="8:14" ht="12.75">
      <c r="H57" s="88"/>
      <c r="I57" s="88"/>
      <c r="K57" s="88"/>
      <c r="L57" s="88"/>
      <c r="M57" s="88"/>
      <c r="N57" s="88"/>
    </row>
    <row r="58" spans="11:14" ht="12.75">
      <c r="K58" s="88"/>
      <c r="L58" s="88"/>
      <c r="M58" s="88"/>
      <c r="N58" s="88"/>
    </row>
    <row r="59" spans="11:14" ht="12.75">
      <c r="K59" s="88"/>
      <c r="L59" s="88"/>
      <c r="M59" s="88"/>
      <c r="N59" s="88"/>
    </row>
    <row r="60" ht="12.75">
      <c r="K60" s="88"/>
    </row>
  </sheetData>
  <sheetProtection/>
  <mergeCells count="13">
    <mergeCell ref="F6:H6"/>
    <mergeCell ref="I6:J6"/>
    <mergeCell ref="M6:N6"/>
    <mergeCell ref="A2:V2"/>
    <mergeCell ref="A3:V3"/>
    <mergeCell ref="B5:H5"/>
    <mergeCell ref="I5:S5"/>
    <mergeCell ref="T5:V5"/>
    <mergeCell ref="K6:L6"/>
    <mergeCell ref="O6:P6"/>
    <mergeCell ref="Q6:S6"/>
    <mergeCell ref="B6:C6"/>
    <mergeCell ref="D6:E6"/>
  </mergeCells>
  <printOptions horizontalCentered="1"/>
  <pageMargins left="0" right="0" top="0.5905511811023623" bottom="0.7874015748031497" header="0.5118110236220472" footer="0.5118110236220472"/>
  <pageSetup horizontalDpi="600" verticalDpi="600" orientation="landscape" paperSize="9" scale="90" r:id="rId2"/>
  <headerFooter alignWithMargins="0">
    <oddFooter>&amp;R&amp;A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15"/>
  <sheetViews>
    <sheetView zoomScalePageLayoutView="0" workbookViewId="0" topLeftCell="A1">
      <selection activeCell="A123" sqref="A123"/>
    </sheetView>
  </sheetViews>
  <sheetFormatPr defaultColWidth="9.140625" defaultRowHeight="12.75"/>
  <cols>
    <col min="1" max="1" width="39.7109375" style="115" customWidth="1"/>
    <col min="2" max="7" width="7.00390625" style="0" customWidth="1"/>
    <col min="8" max="8" width="7.00390625" style="4" customWidth="1"/>
    <col min="9" max="16" width="7.00390625" style="0" customWidth="1"/>
    <col min="17" max="17" width="7.00390625" style="4" customWidth="1"/>
    <col min="18" max="19" width="7.00390625" style="0" customWidth="1"/>
    <col min="20" max="20" width="7.00390625" style="4" customWidth="1"/>
    <col min="21" max="33" width="7.00390625" style="0" customWidth="1"/>
  </cols>
  <sheetData>
    <row r="1" ht="12.75">
      <c r="A1" s="273" t="s">
        <v>471</v>
      </c>
    </row>
    <row r="2" spans="1:20" ht="12.75">
      <c r="A2" s="309" t="s">
        <v>8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</row>
    <row r="3" spans="1:20" ht="12.75">
      <c r="A3" s="309" t="s">
        <v>70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</row>
    <row r="4" ht="13.5" thickBot="1"/>
    <row r="5" spans="1:20" ht="12.75">
      <c r="A5" s="274"/>
      <c r="B5" s="306" t="s">
        <v>66</v>
      </c>
      <c r="C5" s="307"/>
      <c r="D5" s="307"/>
      <c r="E5" s="307"/>
      <c r="F5" s="307"/>
      <c r="G5" s="307"/>
      <c r="H5" s="308"/>
      <c r="I5" s="306" t="s">
        <v>67</v>
      </c>
      <c r="J5" s="307"/>
      <c r="K5" s="307"/>
      <c r="L5" s="307"/>
      <c r="M5" s="307"/>
      <c r="N5" s="307"/>
      <c r="O5" s="307"/>
      <c r="P5" s="307"/>
      <c r="Q5" s="308"/>
      <c r="R5" s="306" t="s">
        <v>30</v>
      </c>
      <c r="S5" s="307"/>
      <c r="T5" s="307"/>
    </row>
    <row r="6" spans="2:20" ht="12.75">
      <c r="B6" s="300" t="s">
        <v>5</v>
      </c>
      <c r="C6" s="302"/>
      <c r="D6" s="300" t="s">
        <v>26</v>
      </c>
      <c r="E6" s="302"/>
      <c r="F6" s="300" t="s">
        <v>27</v>
      </c>
      <c r="G6" s="301"/>
      <c r="H6" s="302"/>
      <c r="I6" s="300" t="s">
        <v>5</v>
      </c>
      <c r="J6" s="302"/>
      <c r="K6" s="300" t="s">
        <v>26</v>
      </c>
      <c r="L6" s="302"/>
      <c r="M6" s="300" t="s">
        <v>107</v>
      </c>
      <c r="N6" s="302"/>
      <c r="O6" s="300" t="s">
        <v>27</v>
      </c>
      <c r="P6" s="301"/>
      <c r="Q6" s="302"/>
      <c r="R6" s="49"/>
      <c r="S6" s="52"/>
      <c r="T6" s="53"/>
    </row>
    <row r="7" spans="1:20" s="56" customFormat="1" ht="12.75">
      <c r="A7" s="275" t="s">
        <v>33</v>
      </c>
      <c r="B7" s="54" t="s">
        <v>0</v>
      </c>
      <c r="C7" s="55" t="s">
        <v>1</v>
      </c>
      <c r="D7" s="54" t="s">
        <v>0</v>
      </c>
      <c r="E7" s="55" t="s">
        <v>1</v>
      </c>
      <c r="F7" s="8" t="s">
        <v>0</v>
      </c>
      <c r="G7" s="6" t="s">
        <v>1</v>
      </c>
      <c r="H7" s="65" t="s">
        <v>28</v>
      </c>
      <c r="I7" s="55" t="s">
        <v>0</v>
      </c>
      <c r="J7" s="55" t="s">
        <v>1</v>
      </c>
      <c r="K7" s="54" t="s">
        <v>0</v>
      </c>
      <c r="L7" s="55" t="s">
        <v>1</v>
      </c>
      <c r="M7" s="54" t="s">
        <v>0</v>
      </c>
      <c r="N7" s="55" t="s">
        <v>1</v>
      </c>
      <c r="O7" s="8" t="s">
        <v>0</v>
      </c>
      <c r="P7" s="6" t="s">
        <v>1</v>
      </c>
      <c r="Q7" s="48" t="s">
        <v>28</v>
      </c>
      <c r="R7" s="8" t="s">
        <v>0</v>
      </c>
      <c r="S7" s="6" t="s">
        <v>1</v>
      </c>
      <c r="T7" s="6" t="s">
        <v>28</v>
      </c>
    </row>
    <row r="8" spans="1:20" ht="12.75">
      <c r="A8" s="276" t="s">
        <v>165</v>
      </c>
      <c r="B8" s="82">
        <v>0</v>
      </c>
      <c r="C8" s="83">
        <v>0</v>
      </c>
      <c r="D8" s="82">
        <v>0</v>
      </c>
      <c r="E8" s="83">
        <v>0</v>
      </c>
      <c r="F8" s="82">
        <f>SUM(B8,D8)</f>
        <v>0</v>
      </c>
      <c r="G8" s="83">
        <f>SUM(E8,C8)</f>
        <v>0</v>
      </c>
      <c r="H8" s="10">
        <f>SUM(F8,G8)</f>
        <v>0</v>
      </c>
      <c r="I8" s="9">
        <v>0</v>
      </c>
      <c r="J8" s="10">
        <v>0</v>
      </c>
      <c r="K8" s="9">
        <v>0</v>
      </c>
      <c r="L8" s="10">
        <v>0</v>
      </c>
      <c r="M8" s="9">
        <v>3</v>
      </c>
      <c r="N8" s="10">
        <v>12</v>
      </c>
      <c r="O8" s="9">
        <f>SUM(I8,K8,M8)</f>
        <v>3</v>
      </c>
      <c r="P8" s="10">
        <f>SUM(N8,L8,J8)</f>
        <v>12</v>
      </c>
      <c r="Q8" s="10">
        <f>SUM(P8,O8)</f>
        <v>15</v>
      </c>
      <c r="R8" s="9">
        <f>SUM(O8,F8)</f>
        <v>3</v>
      </c>
      <c r="S8" s="10">
        <f>SUM(P8,G8)</f>
        <v>12</v>
      </c>
      <c r="T8" s="10">
        <f>SUM(Q8,H8)</f>
        <v>15</v>
      </c>
    </row>
    <row r="9" spans="1:20" ht="12.75">
      <c r="A9" s="115" t="s">
        <v>166</v>
      </c>
      <c r="B9" s="84">
        <v>0</v>
      </c>
      <c r="C9" s="85">
        <v>0</v>
      </c>
      <c r="D9" s="84">
        <v>0</v>
      </c>
      <c r="E9" s="85">
        <v>0</v>
      </c>
      <c r="F9" s="84">
        <f aca="true" t="shared" si="0" ref="F9:F76">SUM(B9,D9)</f>
        <v>0</v>
      </c>
      <c r="G9" s="85">
        <f aca="true" t="shared" si="1" ref="G9:G76">SUM(E9,C9)</f>
        <v>0</v>
      </c>
      <c r="H9" s="13">
        <f aca="true" t="shared" si="2" ref="H9:H76">SUM(F9,G9)</f>
        <v>0</v>
      </c>
      <c r="I9" s="11">
        <v>0</v>
      </c>
      <c r="J9" s="12">
        <v>0</v>
      </c>
      <c r="K9" s="11">
        <v>0</v>
      </c>
      <c r="L9" s="12">
        <v>0</v>
      </c>
      <c r="M9" s="11">
        <v>13</v>
      </c>
      <c r="N9" s="12">
        <v>0</v>
      </c>
      <c r="O9" s="11">
        <f aca="true" t="shared" si="3" ref="O9:O76">SUM(I9,K9,M9)</f>
        <v>13</v>
      </c>
      <c r="P9" s="12">
        <f aca="true" t="shared" si="4" ref="P9:P76">SUM(N9,L9,J9)</f>
        <v>0</v>
      </c>
      <c r="Q9" s="13">
        <f aca="true" t="shared" si="5" ref="Q9:Q76">SUM(P9,O9)</f>
        <v>13</v>
      </c>
      <c r="R9" s="11">
        <f aca="true" t="shared" si="6" ref="R9:R76">SUM(O9,F9)</f>
        <v>13</v>
      </c>
      <c r="S9" s="12">
        <f aca="true" t="shared" si="7" ref="S9:S76">SUM(P9,G9)</f>
        <v>0</v>
      </c>
      <c r="T9" s="13">
        <f aca="true" t="shared" si="8" ref="T9:T76">SUM(Q9,H9)</f>
        <v>13</v>
      </c>
    </row>
    <row r="10" spans="1:20" ht="12.75">
      <c r="A10" s="115" t="s">
        <v>167</v>
      </c>
      <c r="B10" s="84">
        <v>0</v>
      </c>
      <c r="C10" s="85">
        <v>0</v>
      </c>
      <c r="D10" s="84">
        <v>0</v>
      </c>
      <c r="E10" s="85">
        <v>0</v>
      </c>
      <c r="F10" s="84">
        <f aca="true" t="shared" si="9" ref="F10:F16">SUM(B10,D10)</f>
        <v>0</v>
      </c>
      <c r="G10" s="85">
        <f aca="true" t="shared" si="10" ref="G10:G16">SUM(E10,C10)</f>
        <v>0</v>
      </c>
      <c r="H10" s="13">
        <f aca="true" t="shared" si="11" ref="H10:H16">SUM(F10,G10)</f>
        <v>0</v>
      </c>
      <c r="I10" s="11">
        <v>0</v>
      </c>
      <c r="J10" s="12">
        <v>0</v>
      </c>
      <c r="K10" s="11">
        <v>0</v>
      </c>
      <c r="L10" s="12">
        <v>0</v>
      </c>
      <c r="M10" s="11">
        <v>17</v>
      </c>
      <c r="N10" s="12">
        <v>0</v>
      </c>
      <c r="O10" s="11">
        <f>SUM(I10,K10,M10)</f>
        <v>17</v>
      </c>
      <c r="P10" s="12">
        <f>SUM(N10,L10,J10)</f>
        <v>0</v>
      </c>
      <c r="Q10" s="13">
        <f>SUM(P10,O10)</f>
        <v>17</v>
      </c>
      <c r="R10" s="11">
        <f aca="true" t="shared" si="12" ref="R10:T13">SUM(O10,F10)</f>
        <v>17</v>
      </c>
      <c r="S10" s="12">
        <f t="shared" si="12"/>
        <v>0</v>
      </c>
      <c r="T10" s="13">
        <f t="shared" si="12"/>
        <v>17</v>
      </c>
    </row>
    <row r="11" spans="1:20" ht="12.75">
      <c r="A11" s="115" t="s">
        <v>168</v>
      </c>
      <c r="B11" s="84">
        <v>0</v>
      </c>
      <c r="C11" s="85">
        <v>0</v>
      </c>
      <c r="D11" s="84">
        <v>0</v>
      </c>
      <c r="E11" s="85">
        <v>0</v>
      </c>
      <c r="F11" s="84">
        <f t="shared" si="9"/>
        <v>0</v>
      </c>
      <c r="G11" s="85">
        <f t="shared" si="10"/>
        <v>0</v>
      </c>
      <c r="H11" s="13">
        <f t="shared" si="11"/>
        <v>0</v>
      </c>
      <c r="I11" s="11">
        <v>0</v>
      </c>
      <c r="J11" s="12">
        <v>0</v>
      </c>
      <c r="K11" s="11">
        <v>0</v>
      </c>
      <c r="L11" s="12">
        <v>0</v>
      </c>
      <c r="M11" s="11">
        <v>1</v>
      </c>
      <c r="N11" s="12">
        <v>6</v>
      </c>
      <c r="O11" s="11">
        <f>SUM(I11,K11,M11)</f>
        <v>1</v>
      </c>
      <c r="P11" s="12">
        <f>SUM(N11,L11,J11)</f>
        <v>6</v>
      </c>
      <c r="Q11" s="13">
        <f>SUM(P11,O11)</f>
        <v>7</v>
      </c>
      <c r="R11" s="11">
        <f t="shared" si="12"/>
        <v>1</v>
      </c>
      <c r="S11" s="12">
        <f t="shared" si="12"/>
        <v>6</v>
      </c>
      <c r="T11" s="13">
        <f t="shared" si="12"/>
        <v>7</v>
      </c>
    </row>
    <row r="12" spans="1:20" ht="12.75">
      <c r="A12" s="115" t="s">
        <v>169</v>
      </c>
      <c r="B12" s="84">
        <v>0</v>
      </c>
      <c r="C12" s="85">
        <v>0</v>
      </c>
      <c r="D12" s="84">
        <v>0</v>
      </c>
      <c r="E12" s="85">
        <v>0</v>
      </c>
      <c r="F12" s="84">
        <f t="shared" si="9"/>
        <v>0</v>
      </c>
      <c r="G12" s="85">
        <f t="shared" si="10"/>
        <v>0</v>
      </c>
      <c r="H12" s="13">
        <f t="shared" si="11"/>
        <v>0</v>
      </c>
      <c r="I12" s="11">
        <v>0</v>
      </c>
      <c r="J12" s="12">
        <v>0</v>
      </c>
      <c r="K12" s="11">
        <v>0</v>
      </c>
      <c r="L12" s="12">
        <v>0</v>
      </c>
      <c r="M12" s="11">
        <v>12</v>
      </c>
      <c r="N12" s="12">
        <v>61</v>
      </c>
      <c r="O12" s="11">
        <f>SUM(I12,K12,M12)</f>
        <v>12</v>
      </c>
      <c r="P12" s="12">
        <f>SUM(N12,L12,J12)</f>
        <v>61</v>
      </c>
      <c r="Q12" s="13">
        <f>SUM(P12,O12)</f>
        <v>73</v>
      </c>
      <c r="R12" s="11">
        <f t="shared" si="12"/>
        <v>12</v>
      </c>
      <c r="S12" s="12">
        <f t="shared" si="12"/>
        <v>61</v>
      </c>
      <c r="T12" s="13">
        <f t="shared" si="12"/>
        <v>73</v>
      </c>
    </row>
    <row r="13" spans="1:20" ht="12.75">
      <c r="A13" s="115" t="s">
        <v>170</v>
      </c>
      <c r="B13" s="84">
        <v>0</v>
      </c>
      <c r="C13" s="85">
        <v>0</v>
      </c>
      <c r="D13" s="84">
        <v>0</v>
      </c>
      <c r="E13" s="85">
        <v>0</v>
      </c>
      <c r="F13" s="84">
        <f t="shared" si="9"/>
        <v>0</v>
      </c>
      <c r="G13" s="85">
        <f t="shared" si="10"/>
        <v>0</v>
      </c>
      <c r="H13" s="13">
        <f t="shared" si="11"/>
        <v>0</v>
      </c>
      <c r="I13" s="11">
        <v>0</v>
      </c>
      <c r="J13" s="12">
        <v>0</v>
      </c>
      <c r="K13" s="11">
        <v>0</v>
      </c>
      <c r="L13" s="12">
        <v>0</v>
      </c>
      <c r="M13" s="11">
        <v>1</v>
      </c>
      <c r="N13" s="12">
        <v>2</v>
      </c>
      <c r="O13" s="11">
        <f>SUM(I13,K13,M13)</f>
        <v>1</v>
      </c>
      <c r="P13" s="12">
        <f>SUM(N13,L13,J13)</f>
        <v>2</v>
      </c>
      <c r="Q13" s="13">
        <f>SUM(P13,O13)</f>
        <v>3</v>
      </c>
      <c r="R13" s="11">
        <f t="shared" si="12"/>
        <v>1</v>
      </c>
      <c r="S13" s="12">
        <f t="shared" si="12"/>
        <v>2</v>
      </c>
      <c r="T13" s="13">
        <f t="shared" si="12"/>
        <v>3</v>
      </c>
    </row>
    <row r="14" spans="1:20" ht="12.75">
      <c r="A14" s="115" t="s">
        <v>171</v>
      </c>
      <c r="B14" s="84">
        <v>0</v>
      </c>
      <c r="C14" s="85">
        <v>0</v>
      </c>
      <c r="D14" s="84">
        <v>0</v>
      </c>
      <c r="E14" s="85">
        <v>0</v>
      </c>
      <c r="F14" s="84">
        <f t="shared" si="9"/>
        <v>0</v>
      </c>
      <c r="G14" s="85">
        <f t="shared" si="10"/>
        <v>0</v>
      </c>
      <c r="H14" s="13">
        <f t="shared" si="11"/>
        <v>0</v>
      </c>
      <c r="I14" s="11">
        <v>0</v>
      </c>
      <c r="J14" s="12">
        <v>0</v>
      </c>
      <c r="K14" s="11">
        <v>0</v>
      </c>
      <c r="L14" s="12">
        <v>0</v>
      </c>
      <c r="M14" s="11">
        <v>4</v>
      </c>
      <c r="N14" s="12">
        <v>0</v>
      </c>
      <c r="O14" s="11">
        <f t="shared" si="3"/>
        <v>4</v>
      </c>
      <c r="P14" s="12">
        <f t="shared" si="4"/>
        <v>0</v>
      </c>
      <c r="Q14" s="13">
        <f t="shared" si="5"/>
        <v>4</v>
      </c>
      <c r="R14" s="11">
        <f t="shared" si="6"/>
        <v>4</v>
      </c>
      <c r="S14" s="12">
        <f t="shared" si="7"/>
        <v>0</v>
      </c>
      <c r="T14" s="13">
        <f t="shared" si="8"/>
        <v>4</v>
      </c>
    </row>
    <row r="15" spans="1:20" ht="12.75">
      <c r="A15" s="115" t="s">
        <v>172</v>
      </c>
      <c r="B15" s="84">
        <v>0</v>
      </c>
      <c r="C15" s="85">
        <v>0</v>
      </c>
      <c r="D15" s="84">
        <v>0</v>
      </c>
      <c r="E15" s="85">
        <v>0</v>
      </c>
      <c r="F15" s="84">
        <f t="shared" si="9"/>
        <v>0</v>
      </c>
      <c r="G15" s="85">
        <f t="shared" si="10"/>
        <v>0</v>
      </c>
      <c r="H15" s="13">
        <f t="shared" si="11"/>
        <v>0</v>
      </c>
      <c r="I15" s="11">
        <v>324</v>
      </c>
      <c r="J15" s="12">
        <v>5</v>
      </c>
      <c r="K15" s="11">
        <v>236</v>
      </c>
      <c r="L15" s="12">
        <v>6</v>
      </c>
      <c r="M15" s="11">
        <v>0</v>
      </c>
      <c r="N15" s="12">
        <v>0</v>
      </c>
      <c r="O15" s="11">
        <f t="shared" si="3"/>
        <v>560</v>
      </c>
      <c r="P15" s="12">
        <f t="shared" si="4"/>
        <v>11</v>
      </c>
      <c r="Q15" s="13">
        <f t="shared" si="5"/>
        <v>571</v>
      </c>
      <c r="R15" s="11">
        <f t="shared" si="6"/>
        <v>560</v>
      </c>
      <c r="S15" s="12">
        <f t="shared" si="7"/>
        <v>11</v>
      </c>
      <c r="T15" s="13">
        <f t="shared" si="8"/>
        <v>571</v>
      </c>
    </row>
    <row r="16" spans="1:20" ht="12.75">
      <c r="A16" s="115" t="s">
        <v>541</v>
      </c>
      <c r="B16" s="84">
        <v>0</v>
      </c>
      <c r="C16" s="85">
        <v>0</v>
      </c>
      <c r="D16" s="84">
        <v>0</v>
      </c>
      <c r="E16" s="85">
        <v>0</v>
      </c>
      <c r="F16" s="84">
        <f t="shared" si="9"/>
        <v>0</v>
      </c>
      <c r="G16" s="85">
        <f t="shared" si="10"/>
        <v>0</v>
      </c>
      <c r="H16" s="13">
        <f t="shared" si="11"/>
        <v>0</v>
      </c>
      <c r="I16" s="11">
        <v>4</v>
      </c>
      <c r="J16" s="12">
        <v>0</v>
      </c>
      <c r="K16" s="11">
        <v>0</v>
      </c>
      <c r="L16" s="12">
        <v>0</v>
      </c>
      <c r="M16" s="11">
        <v>0</v>
      </c>
      <c r="N16" s="12">
        <v>0</v>
      </c>
      <c r="O16" s="11">
        <f t="shared" si="3"/>
        <v>4</v>
      </c>
      <c r="P16" s="12">
        <f t="shared" si="4"/>
        <v>0</v>
      </c>
      <c r="Q16" s="13">
        <f t="shared" si="5"/>
        <v>4</v>
      </c>
      <c r="R16" s="11">
        <f t="shared" si="6"/>
        <v>4</v>
      </c>
      <c r="S16" s="12">
        <f t="shared" si="7"/>
        <v>0</v>
      </c>
      <c r="T16" s="13">
        <f t="shared" si="8"/>
        <v>4</v>
      </c>
    </row>
    <row r="17" spans="1:20" ht="12.75">
      <c r="A17" s="115" t="s">
        <v>173</v>
      </c>
      <c r="B17" s="84">
        <v>1</v>
      </c>
      <c r="C17" s="85">
        <v>370</v>
      </c>
      <c r="D17" s="84">
        <v>1</v>
      </c>
      <c r="E17" s="85">
        <v>430</v>
      </c>
      <c r="F17" s="84">
        <f t="shared" si="0"/>
        <v>2</v>
      </c>
      <c r="G17" s="85">
        <f t="shared" si="1"/>
        <v>800</v>
      </c>
      <c r="H17" s="13">
        <f t="shared" si="2"/>
        <v>802</v>
      </c>
      <c r="I17" s="11">
        <v>0</v>
      </c>
      <c r="J17" s="12">
        <v>0</v>
      </c>
      <c r="K17" s="11">
        <v>0</v>
      </c>
      <c r="L17" s="12">
        <v>0</v>
      </c>
      <c r="M17" s="11">
        <v>0</v>
      </c>
      <c r="N17" s="12">
        <v>0</v>
      </c>
      <c r="O17" s="11">
        <f t="shared" si="3"/>
        <v>0</v>
      </c>
      <c r="P17" s="12">
        <f t="shared" si="4"/>
        <v>0</v>
      </c>
      <c r="Q17" s="13">
        <f t="shared" si="5"/>
        <v>0</v>
      </c>
      <c r="R17" s="11">
        <f t="shared" si="6"/>
        <v>2</v>
      </c>
      <c r="S17" s="12">
        <f t="shared" si="7"/>
        <v>800</v>
      </c>
      <c r="T17" s="13">
        <f t="shared" si="8"/>
        <v>802</v>
      </c>
    </row>
    <row r="18" spans="1:20" ht="12.75">
      <c r="A18" s="115" t="s">
        <v>174</v>
      </c>
      <c r="B18" s="84">
        <v>134</v>
      </c>
      <c r="C18" s="85">
        <v>116</v>
      </c>
      <c r="D18" s="84">
        <v>161</v>
      </c>
      <c r="E18" s="85">
        <v>111</v>
      </c>
      <c r="F18" s="84">
        <f t="shared" si="0"/>
        <v>295</v>
      </c>
      <c r="G18" s="85">
        <f t="shared" si="1"/>
        <v>227</v>
      </c>
      <c r="H18" s="13">
        <f t="shared" si="2"/>
        <v>522</v>
      </c>
      <c r="I18" s="11">
        <v>146</v>
      </c>
      <c r="J18" s="12">
        <v>124</v>
      </c>
      <c r="K18" s="11">
        <v>135</v>
      </c>
      <c r="L18" s="12">
        <v>101</v>
      </c>
      <c r="M18" s="11">
        <v>0</v>
      </c>
      <c r="N18" s="12">
        <v>0</v>
      </c>
      <c r="O18" s="11">
        <f t="shared" si="3"/>
        <v>281</v>
      </c>
      <c r="P18" s="12">
        <f t="shared" si="4"/>
        <v>225</v>
      </c>
      <c r="Q18" s="13">
        <f t="shared" si="5"/>
        <v>506</v>
      </c>
      <c r="R18" s="11">
        <f t="shared" si="6"/>
        <v>576</v>
      </c>
      <c r="S18" s="12">
        <f t="shared" si="7"/>
        <v>452</v>
      </c>
      <c r="T18" s="13">
        <f t="shared" si="8"/>
        <v>1028</v>
      </c>
    </row>
    <row r="19" spans="1:20" ht="12.75">
      <c r="A19" s="115" t="s">
        <v>175</v>
      </c>
      <c r="B19" s="84">
        <v>0</v>
      </c>
      <c r="C19" s="85">
        <v>0</v>
      </c>
      <c r="D19" s="84">
        <v>0</v>
      </c>
      <c r="E19" s="85">
        <v>0</v>
      </c>
      <c r="F19" s="84">
        <f t="shared" si="0"/>
        <v>0</v>
      </c>
      <c r="G19" s="85">
        <f t="shared" si="1"/>
        <v>0</v>
      </c>
      <c r="H19" s="13">
        <f t="shared" si="2"/>
        <v>0</v>
      </c>
      <c r="I19" s="11">
        <v>704</v>
      </c>
      <c r="J19" s="12">
        <v>280</v>
      </c>
      <c r="K19" s="11">
        <v>546</v>
      </c>
      <c r="L19" s="12">
        <v>274</v>
      </c>
      <c r="M19" s="11">
        <v>0</v>
      </c>
      <c r="N19" s="12">
        <v>0</v>
      </c>
      <c r="O19" s="11">
        <f t="shared" si="3"/>
        <v>1250</v>
      </c>
      <c r="P19" s="12">
        <f t="shared" si="4"/>
        <v>554</v>
      </c>
      <c r="Q19" s="13">
        <f t="shared" si="5"/>
        <v>1804</v>
      </c>
      <c r="R19" s="11">
        <f t="shared" si="6"/>
        <v>1250</v>
      </c>
      <c r="S19" s="12">
        <f t="shared" si="7"/>
        <v>554</v>
      </c>
      <c r="T19" s="13">
        <f t="shared" si="8"/>
        <v>1804</v>
      </c>
    </row>
    <row r="20" spans="1:20" ht="12.75">
      <c r="A20" s="115" t="s">
        <v>542</v>
      </c>
      <c r="B20" s="84">
        <v>0</v>
      </c>
      <c r="C20" s="85">
        <v>0</v>
      </c>
      <c r="D20" s="84">
        <v>0</v>
      </c>
      <c r="E20" s="85">
        <v>0</v>
      </c>
      <c r="F20" s="84">
        <f t="shared" si="0"/>
        <v>0</v>
      </c>
      <c r="G20" s="85">
        <f t="shared" si="1"/>
        <v>0</v>
      </c>
      <c r="H20" s="13">
        <f t="shared" si="2"/>
        <v>0</v>
      </c>
      <c r="I20" s="11">
        <v>0</v>
      </c>
      <c r="J20" s="12">
        <v>0</v>
      </c>
      <c r="K20" s="11">
        <v>0</v>
      </c>
      <c r="L20" s="12">
        <v>0</v>
      </c>
      <c r="M20" s="11">
        <v>3</v>
      </c>
      <c r="N20" s="12">
        <v>0</v>
      </c>
      <c r="O20" s="11">
        <f t="shared" si="3"/>
        <v>3</v>
      </c>
      <c r="P20" s="12">
        <f t="shared" si="4"/>
        <v>0</v>
      </c>
      <c r="Q20" s="13">
        <f t="shared" si="5"/>
        <v>3</v>
      </c>
      <c r="R20" s="11">
        <f t="shared" si="6"/>
        <v>3</v>
      </c>
      <c r="S20" s="12">
        <f t="shared" si="7"/>
        <v>0</v>
      </c>
      <c r="T20" s="13">
        <f t="shared" si="8"/>
        <v>3</v>
      </c>
    </row>
    <row r="21" spans="1:20" ht="12.75">
      <c r="A21" s="115" t="s">
        <v>176</v>
      </c>
      <c r="B21" s="84">
        <v>135</v>
      </c>
      <c r="C21" s="85">
        <v>11</v>
      </c>
      <c r="D21" s="84">
        <v>139</v>
      </c>
      <c r="E21" s="85">
        <v>13</v>
      </c>
      <c r="F21" s="84">
        <f t="shared" si="0"/>
        <v>274</v>
      </c>
      <c r="G21" s="85">
        <f t="shared" si="1"/>
        <v>24</v>
      </c>
      <c r="H21" s="13">
        <f t="shared" si="2"/>
        <v>298</v>
      </c>
      <c r="I21" s="11">
        <v>134</v>
      </c>
      <c r="J21" s="12">
        <v>11</v>
      </c>
      <c r="K21" s="11">
        <v>126</v>
      </c>
      <c r="L21" s="12">
        <v>9</v>
      </c>
      <c r="M21" s="11">
        <v>0</v>
      </c>
      <c r="N21" s="12">
        <v>0</v>
      </c>
      <c r="O21" s="11">
        <f t="shared" si="3"/>
        <v>260</v>
      </c>
      <c r="P21" s="12">
        <f t="shared" si="4"/>
        <v>20</v>
      </c>
      <c r="Q21" s="13">
        <f t="shared" si="5"/>
        <v>280</v>
      </c>
      <c r="R21" s="11">
        <f t="shared" si="6"/>
        <v>534</v>
      </c>
      <c r="S21" s="12">
        <f t="shared" si="7"/>
        <v>44</v>
      </c>
      <c r="T21" s="13">
        <f t="shared" si="8"/>
        <v>578</v>
      </c>
    </row>
    <row r="22" spans="1:20" ht="12.75">
      <c r="A22" s="115" t="s">
        <v>177</v>
      </c>
      <c r="B22" s="84">
        <v>104</v>
      </c>
      <c r="C22" s="85">
        <v>0</v>
      </c>
      <c r="D22" s="84">
        <v>108</v>
      </c>
      <c r="E22" s="85">
        <v>4</v>
      </c>
      <c r="F22" s="84">
        <f t="shared" si="0"/>
        <v>212</v>
      </c>
      <c r="G22" s="85">
        <f t="shared" si="1"/>
        <v>4</v>
      </c>
      <c r="H22" s="13">
        <f t="shared" si="2"/>
        <v>216</v>
      </c>
      <c r="I22" s="11">
        <v>91</v>
      </c>
      <c r="J22" s="12">
        <v>3</v>
      </c>
      <c r="K22" s="11">
        <v>94</v>
      </c>
      <c r="L22" s="12">
        <v>7</v>
      </c>
      <c r="M22" s="11">
        <v>0</v>
      </c>
      <c r="N22" s="12">
        <v>0</v>
      </c>
      <c r="O22" s="11">
        <f t="shared" si="3"/>
        <v>185</v>
      </c>
      <c r="P22" s="12">
        <f t="shared" si="4"/>
        <v>10</v>
      </c>
      <c r="Q22" s="13">
        <f t="shared" si="5"/>
        <v>195</v>
      </c>
      <c r="R22" s="11">
        <f t="shared" si="6"/>
        <v>397</v>
      </c>
      <c r="S22" s="12">
        <f t="shared" si="7"/>
        <v>14</v>
      </c>
      <c r="T22" s="13">
        <f t="shared" si="8"/>
        <v>411</v>
      </c>
    </row>
    <row r="23" spans="1:20" ht="12.75">
      <c r="A23" s="115" t="s">
        <v>178</v>
      </c>
      <c r="B23" s="84">
        <v>36</v>
      </c>
      <c r="C23" s="85">
        <v>28</v>
      </c>
      <c r="D23" s="84">
        <v>22</v>
      </c>
      <c r="E23" s="85">
        <v>40</v>
      </c>
      <c r="F23" s="84">
        <f t="shared" si="0"/>
        <v>58</v>
      </c>
      <c r="G23" s="85">
        <f t="shared" si="1"/>
        <v>68</v>
      </c>
      <c r="H23" s="13">
        <f t="shared" si="2"/>
        <v>126</v>
      </c>
      <c r="I23" s="11">
        <v>36</v>
      </c>
      <c r="J23" s="12">
        <v>27</v>
      </c>
      <c r="K23" s="11">
        <v>46</v>
      </c>
      <c r="L23" s="12">
        <v>16</v>
      </c>
      <c r="M23" s="11">
        <v>0</v>
      </c>
      <c r="N23" s="12">
        <v>0</v>
      </c>
      <c r="O23" s="11">
        <f t="shared" si="3"/>
        <v>82</v>
      </c>
      <c r="P23" s="12">
        <f t="shared" si="4"/>
        <v>43</v>
      </c>
      <c r="Q23" s="13">
        <f t="shared" si="5"/>
        <v>125</v>
      </c>
      <c r="R23" s="11">
        <f t="shared" si="6"/>
        <v>140</v>
      </c>
      <c r="S23" s="12">
        <f t="shared" si="7"/>
        <v>111</v>
      </c>
      <c r="T23" s="13">
        <f t="shared" si="8"/>
        <v>251</v>
      </c>
    </row>
    <row r="24" spans="1:20" ht="12.75">
      <c r="A24" s="115" t="s">
        <v>14</v>
      </c>
      <c r="B24" s="84">
        <v>0</v>
      </c>
      <c r="C24" s="85">
        <v>0</v>
      </c>
      <c r="D24" s="84">
        <v>0</v>
      </c>
      <c r="E24" s="85">
        <v>0</v>
      </c>
      <c r="F24" s="84">
        <f t="shared" si="0"/>
        <v>0</v>
      </c>
      <c r="G24" s="85">
        <f t="shared" si="1"/>
        <v>0</v>
      </c>
      <c r="H24" s="13">
        <f t="shared" si="2"/>
        <v>0</v>
      </c>
      <c r="I24" s="11">
        <v>239</v>
      </c>
      <c r="J24" s="12">
        <v>98</v>
      </c>
      <c r="K24" s="11">
        <v>182</v>
      </c>
      <c r="L24" s="12">
        <v>101</v>
      </c>
      <c r="M24" s="11">
        <v>0</v>
      </c>
      <c r="N24" s="12">
        <v>0</v>
      </c>
      <c r="O24" s="11">
        <f t="shared" si="3"/>
        <v>421</v>
      </c>
      <c r="P24" s="12">
        <f t="shared" si="4"/>
        <v>199</v>
      </c>
      <c r="Q24" s="13">
        <f t="shared" si="5"/>
        <v>620</v>
      </c>
      <c r="R24" s="11">
        <f t="shared" si="6"/>
        <v>421</v>
      </c>
      <c r="S24" s="12">
        <f t="shared" si="7"/>
        <v>199</v>
      </c>
      <c r="T24" s="13">
        <f t="shared" si="8"/>
        <v>620</v>
      </c>
    </row>
    <row r="25" spans="1:20" ht="12.75">
      <c r="A25" s="115" t="s">
        <v>179</v>
      </c>
      <c r="B25" s="84">
        <v>0</v>
      </c>
      <c r="C25" s="85">
        <v>0</v>
      </c>
      <c r="D25" s="84">
        <v>0</v>
      </c>
      <c r="E25" s="85">
        <v>0</v>
      </c>
      <c r="F25" s="84">
        <f t="shared" si="0"/>
        <v>0</v>
      </c>
      <c r="G25" s="85">
        <f t="shared" si="1"/>
        <v>0</v>
      </c>
      <c r="H25" s="13">
        <f t="shared" si="2"/>
        <v>0</v>
      </c>
      <c r="I25" s="11">
        <v>0</v>
      </c>
      <c r="J25" s="12">
        <v>0</v>
      </c>
      <c r="K25" s="11">
        <v>0</v>
      </c>
      <c r="L25" s="12">
        <v>0</v>
      </c>
      <c r="M25" s="11">
        <v>105</v>
      </c>
      <c r="N25" s="12">
        <v>13</v>
      </c>
      <c r="O25" s="11">
        <f t="shared" si="3"/>
        <v>105</v>
      </c>
      <c r="P25" s="12">
        <f t="shared" si="4"/>
        <v>13</v>
      </c>
      <c r="Q25" s="13">
        <f t="shared" si="5"/>
        <v>118</v>
      </c>
      <c r="R25" s="11">
        <f t="shared" si="6"/>
        <v>105</v>
      </c>
      <c r="S25" s="12">
        <f t="shared" si="7"/>
        <v>13</v>
      </c>
      <c r="T25" s="13">
        <f t="shared" si="8"/>
        <v>118</v>
      </c>
    </row>
    <row r="26" spans="1:20" ht="12.75">
      <c r="A26" s="115" t="s">
        <v>388</v>
      </c>
      <c r="B26" s="84">
        <v>0</v>
      </c>
      <c r="C26" s="85">
        <v>0</v>
      </c>
      <c r="D26" s="84">
        <v>0</v>
      </c>
      <c r="E26" s="85">
        <v>0</v>
      </c>
      <c r="F26" s="84">
        <f t="shared" si="0"/>
        <v>0</v>
      </c>
      <c r="G26" s="85">
        <f t="shared" si="1"/>
        <v>0</v>
      </c>
      <c r="H26" s="13">
        <f t="shared" si="2"/>
        <v>0</v>
      </c>
      <c r="I26" s="11">
        <v>0</v>
      </c>
      <c r="J26" s="12">
        <v>0</v>
      </c>
      <c r="K26" s="11">
        <v>0</v>
      </c>
      <c r="L26" s="12">
        <v>0</v>
      </c>
      <c r="M26" s="11">
        <v>84</v>
      </c>
      <c r="N26" s="12">
        <v>5</v>
      </c>
      <c r="O26" s="11">
        <f t="shared" si="3"/>
        <v>84</v>
      </c>
      <c r="P26" s="12">
        <f t="shared" si="4"/>
        <v>5</v>
      </c>
      <c r="Q26" s="13">
        <f t="shared" si="5"/>
        <v>89</v>
      </c>
      <c r="R26" s="11">
        <f t="shared" si="6"/>
        <v>84</v>
      </c>
      <c r="S26" s="12">
        <f t="shared" si="7"/>
        <v>5</v>
      </c>
      <c r="T26" s="13">
        <f t="shared" si="8"/>
        <v>89</v>
      </c>
    </row>
    <row r="27" spans="1:20" ht="26.25">
      <c r="A27" s="192" t="s">
        <v>567</v>
      </c>
      <c r="B27" s="84">
        <v>0</v>
      </c>
      <c r="C27" s="85">
        <v>0</v>
      </c>
      <c r="D27" s="84">
        <v>0</v>
      </c>
      <c r="E27" s="85">
        <v>0</v>
      </c>
      <c r="F27" s="84">
        <f t="shared" si="0"/>
        <v>0</v>
      </c>
      <c r="G27" s="85">
        <f t="shared" si="1"/>
        <v>0</v>
      </c>
      <c r="H27" s="13">
        <f t="shared" si="2"/>
        <v>0</v>
      </c>
      <c r="I27" s="11">
        <v>0</v>
      </c>
      <c r="J27" s="12">
        <v>0</v>
      </c>
      <c r="K27" s="11">
        <v>0</v>
      </c>
      <c r="L27" s="12">
        <v>0</v>
      </c>
      <c r="M27" s="11">
        <v>20</v>
      </c>
      <c r="N27" s="12">
        <v>0</v>
      </c>
      <c r="O27" s="11">
        <f t="shared" si="3"/>
        <v>20</v>
      </c>
      <c r="P27" s="12">
        <f t="shared" si="4"/>
        <v>0</v>
      </c>
      <c r="Q27" s="13">
        <f t="shared" si="5"/>
        <v>20</v>
      </c>
      <c r="R27" s="11">
        <f t="shared" si="6"/>
        <v>20</v>
      </c>
      <c r="S27" s="12">
        <f t="shared" si="7"/>
        <v>0</v>
      </c>
      <c r="T27" s="13">
        <f t="shared" si="8"/>
        <v>20</v>
      </c>
    </row>
    <row r="28" spans="1:20" ht="12.75">
      <c r="A28" s="115" t="s">
        <v>180</v>
      </c>
      <c r="B28" s="84">
        <v>0</v>
      </c>
      <c r="C28" s="85">
        <v>0</v>
      </c>
      <c r="D28" s="84">
        <v>0</v>
      </c>
      <c r="E28" s="85">
        <v>0</v>
      </c>
      <c r="F28" s="84">
        <f t="shared" si="0"/>
        <v>0</v>
      </c>
      <c r="G28" s="85">
        <f t="shared" si="1"/>
        <v>0</v>
      </c>
      <c r="H28" s="13">
        <f t="shared" si="2"/>
        <v>0</v>
      </c>
      <c r="I28" s="11">
        <v>0</v>
      </c>
      <c r="J28" s="12">
        <v>0</v>
      </c>
      <c r="K28" s="11">
        <v>0</v>
      </c>
      <c r="L28" s="12">
        <v>0</v>
      </c>
      <c r="M28" s="11">
        <v>3</v>
      </c>
      <c r="N28" s="12">
        <v>4</v>
      </c>
      <c r="O28" s="11">
        <f t="shared" si="3"/>
        <v>3</v>
      </c>
      <c r="P28" s="12">
        <f t="shared" si="4"/>
        <v>4</v>
      </c>
      <c r="Q28" s="13">
        <f t="shared" si="5"/>
        <v>7</v>
      </c>
      <c r="R28" s="11">
        <f t="shared" si="6"/>
        <v>3</v>
      </c>
      <c r="S28" s="12">
        <f t="shared" si="7"/>
        <v>4</v>
      </c>
      <c r="T28" s="13">
        <f t="shared" si="8"/>
        <v>7</v>
      </c>
    </row>
    <row r="29" spans="1:20" ht="12.75">
      <c r="A29" s="115" t="s">
        <v>181</v>
      </c>
      <c r="B29" s="84">
        <v>17</v>
      </c>
      <c r="C29" s="85">
        <v>178</v>
      </c>
      <c r="D29" s="84">
        <v>6</v>
      </c>
      <c r="E29" s="85">
        <v>150</v>
      </c>
      <c r="F29" s="84">
        <f t="shared" si="0"/>
        <v>23</v>
      </c>
      <c r="G29" s="85">
        <f t="shared" si="1"/>
        <v>328</v>
      </c>
      <c r="H29" s="13">
        <f t="shared" si="2"/>
        <v>351</v>
      </c>
      <c r="I29" s="11">
        <v>6</v>
      </c>
      <c r="J29" s="12">
        <v>123</v>
      </c>
      <c r="K29" s="11">
        <v>11</v>
      </c>
      <c r="L29" s="12">
        <v>97</v>
      </c>
      <c r="M29" s="11">
        <v>0</v>
      </c>
      <c r="N29" s="12">
        <v>0</v>
      </c>
      <c r="O29" s="11">
        <f t="shared" si="3"/>
        <v>17</v>
      </c>
      <c r="P29" s="12">
        <f t="shared" si="4"/>
        <v>220</v>
      </c>
      <c r="Q29" s="13">
        <f t="shared" si="5"/>
        <v>237</v>
      </c>
      <c r="R29" s="11">
        <f t="shared" si="6"/>
        <v>40</v>
      </c>
      <c r="S29" s="12">
        <f t="shared" si="7"/>
        <v>548</v>
      </c>
      <c r="T29" s="13">
        <f t="shared" si="8"/>
        <v>588</v>
      </c>
    </row>
    <row r="30" spans="1:20" ht="12.75">
      <c r="A30" s="115" t="s">
        <v>182</v>
      </c>
      <c r="B30" s="84">
        <v>0</v>
      </c>
      <c r="C30" s="85">
        <v>0</v>
      </c>
      <c r="D30" s="84">
        <v>0</v>
      </c>
      <c r="E30" s="85">
        <v>0</v>
      </c>
      <c r="F30" s="84">
        <f t="shared" si="0"/>
        <v>0</v>
      </c>
      <c r="G30" s="85">
        <f t="shared" si="1"/>
        <v>0</v>
      </c>
      <c r="H30" s="13">
        <f t="shared" si="2"/>
        <v>0</v>
      </c>
      <c r="I30" s="11">
        <v>0</v>
      </c>
      <c r="J30" s="12">
        <v>0</v>
      </c>
      <c r="K30" s="11">
        <v>0</v>
      </c>
      <c r="L30" s="12">
        <v>0</v>
      </c>
      <c r="M30" s="11">
        <v>1</v>
      </c>
      <c r="N30" s="12">
        <v>34</v>
      </c>
      <c r="O30" s="11">
        <f t="shared" si="3"/>
        <v>1</v>
      </c>
      <c r="P30" s="12">
        <f t="shared" si="4"/>
        <v>34</v>
      </c>
      <c r="Q30" s="13">
        <f t="shared" si="5"/>
        <v>35</v>
      </c>
      <c r="R30" s="11">
        <f t="shared" si="6"/>
        <v>1</v>
      </c>
      <c r="S30" s="12">
        <f t="shared" si="7"/>
        <v>34</v>
      </c>
      <c r="T30" s="13">
        <f t="shared" si="8"/>
        <v>35</v>
      </c>
    </row>
    <row r="31" spans="1:20" ht="12.75">
      <c r="A31" s="115" t="s">
        <v>183</v>
      </c>
      <c r="B31" s="84">
        <v>0</v>
      </c>
      <c r="C31" s="85">
        <v>0</v>
      </c>
      <c r="D31" s="84">
        <v>0</v>
      </c>
      <c r="E31" s="85">
        <v>0</v>
      </c>
      <c r="F31" s="84">
        <f t="shared" si="0"/>
        <v>0</v>
      </c>
      <c r="G31" s="85">
        <f t="shared" si="1"/>
        <v>0</v>
      </c>
      <c r="H31" s="13">
        <f t="shared" si="2"/>
        <v>0</v>
      </c>
      <c r="I31" s="11">
        <v>0</v>
      </c>
      <c r="J31" s="12">
        <v>0</v>
      </c>
      <c r="K31" s="11">
        <v>0</v>
      </c>
      <c r="L31" s="12">
        <v>0</v>
      </c>
      <c r="M31" s="11">
        <v>3</v>
      </c>
      <c r="N31" s="12">
        <v>6</v>
      </c>
      <c r="O31" s="11">
        <f t="shared" si="3"/>
        <v>3</v>
      </c>
      <c r="P31" s="12">
        <f t="shared" si="4"/>
        <v>6</v>
      </c>
      <c r="Q31" s="13">
        <f t="shared" si="5"/>
        <v>9</v>
      </c>
      <c r="R31" s="11">
        <f t="shared" si="6"/>
        <v>3</v>
      </c>
      <c r="S31" s="12">
        <f t="shared" si="7"/>
        <v>6</v>
      </c>
      <c r="T31" s="13">
        <f t="shared" si="8"/>
        <v>9</v>
      </c>
    </row>
    <row r="32" spans="1:20" ht="12.75">
      <c r="A32" s="192" t="s">
        <v>436</v>
      </c>
      <c r="B32" s="84">
        <v>0</v>
      </c>
      <c r="C32" s="85">
        <v>0</v>
      </c>
      <c r="D32" s="84">
        <v>0</v>
      </c>
      <c r="E32" s="85">
        <v>0</v>
      </c>
      <c r="F32" s="84">
        <f t="shared" si="0"/>
        <v>0</v>
      </c>
      <c r="G32" s="85">
        <f t="shared" si="1"/>
        <v>0</v>
      </c>
      <c r="H32" s="13">
        <f t="shared" si="2"/>
        <v>0</v>
      </c>
      <c r="I32" s="11">
        <v>103</v>
      </c>
      <c r="J32" s="12">
        <v>157</v>
      </c>
      <c r="K32" s="11">
        <v>101</v>
      </c>
      <c r="L32" s="12">
        <v>122</v>
      </c>
      <c r="M32" s="11">
        <v>0</v>
      </c>
      <c r="N32" s="12">
        <v>0</v>
      </c>
      <c r="O32" s="11">
        <f t="shared" si="3"/>
        <v>204</v>
      </c>
      <c r="P32" s="12">
        <f t="shared" si="4"/>
        <v>279</v>
      </c>
      <c r="Q32" s="13">
        <f t="shared" si="5"/>
        <v>483</v>
      </c>
      <c r="R32" s="11">
        <f t="shared" si="6"/>
        <v>204</v>
      </c>
      <c r="S32" s="12">
        <f t="shared" si="7"/>
        <v>279</v>
      </c>
      <c r="T32" s="13">
        <f t="shared" si="8"/>
        <v>483</v>
      </c>
    </row>
    <row r="33" spans="1:20" ht="13.5" customHeight="1">
      <c r="A33" s="192" t="s">
        <v>184</v>
      </c>
      <c r="B33" s="84">
        <v>360</v>
      </c>
      <c r="C33" s="85">
        <v>7</v>
      </c>
      <c r="D33" s="84">
        <v>335</v>
      </c>
      <c r="E33" s="85">
        <v>8</v>
      </c>
      <c r="F33" s="84">
        <f t="shared" si="0"/>
        <v>695</v>
      </c>
      <c r="G33" s="85">
        <f t="shared" si="1"/>
        <v>15</v>
      </c>
      <c r="H33" s="13">
        <f t="shared" si="2"/>
        <v>710</v>
      </c>
      <c r="I33" s="11">
        <v>221</v>
      </c>
      <c r="J33" s="12">
        <v>4</v>
      </c>
      <c r="K33" s="11">
        <v>237</v>
      </c>
      <c r="L33" s="12">
        <v>5</v>
      </c>
      <c r="M33" s="11">
        <v>0</v>
      </c>
      <c r="N33" s="12">
        <v>0</v>
      </c>
      <c r="O33" s="11">
        <f t="shared" si="3"/>
        <v>458</v>
      </c>
      <c r="P33" s="12">
        <f t="shared" si="4"/>
        <v>9</v>
      </c>
      <c r="Q33" s="13">
        <f t="shared" si="5"/>
        <v>467</v>
      </c>
      <c r="R33" s="11">
        <f t="shared" si="6"/>
        <v>1153</v>
      </c>
      <c r="S33" s="12">
        <f t="shared" si="7"/>
        <v>24</v>
      </c>
      <c r="T33" s="13">
        <f t="shared" si="8"/>
        <v>1177</v>
      </c>
    </row>
    <row r="34" spans="1:20" ht="12.75">
      <c r="A34" s="115" t="s">
        <v>185</v>
      </c>
      <c r="B34" s="84">
        <v>0</v>
      </c>
      <c r="C34" s="85">
        <v>0</v>
      </c>
      <c r="D34" s="84">
        <v>0</v>
      </c>
      <c r="E34" s="85">
        <v>0</v>
      </c>
      <c r="F34" s="84">
        <f t="shared" si="0"/>
        <v>0</v>
      </c>
      <c r="G34" s="85">
        <f t="shared" si="1"/>
        <v>0</v>
      </c>
      <c r="H34" s="13">
        <f t="shared" si="2"/>
        <v>0</v>
      </c>
      <c r="I34" s="11">
        <v>786</v>
      </c>
      <c r="J34" s="12">
        <v>7</v>
      </c>
      <c r="K34" s="11">
        <v>725</v>
      </c>
      <c r="L34" s="12">
        <v>4</v>
      </c>
      <c r="M34" s="11">
        <v>0</v>
      </c>
      <c r="N34" s="12">
        <v>0</v>
      </c>
      <c r="O34" s="11">
        <f t="shared" si="3"/>
        <v>1511</v>
      </c>
      <c r="P34" s="12">
        <f t="shared" si="4"/>
        <v>11</v>
      </c>
      <c r="Q34" s="13">
        <f t="shared" si="5"/>
        <v>1522</v>
      </c>
      <c r="R34" s="11">
        <f t="shared" si="6"/>
        <v>1511</v>
      </c>
      <c r="S34" s="12">
        <f t="shared" si="7"/>
        <v>11</v>
      </c>
      <c r="T34" s="13">
        <f t="shared" si="8"/>
        <v>1522</v>
      </c>
    </row>
    <row r="35" spans="1:20" ht="12.75">
      <c r="A35" s="115" t="s">
        <v>186</v>
      </c>
      <c r="B35" s="84">
        <v>1030</v>
      </c>
      <c r="C35" s="85">
        <v>26</v>
      </c>
      <c r="D35" s="84">
        <v>1016</v>
      </c>
      <c r="E35" s="85">
        <v>25</v>
      </c>
      <c r="F35" s="84">
        <f t="shared" si="0"/>
        <v>2046</v>
      </c>
      <c r="G35" s="85">
        <f t="shared" si="1"/>
        <v>51</v>
      </c>
      <c r="H35" s="13">
        <f t="shared" si="2"/>
        <v>2097</v>
      </c>
      <c r="I35" s="11">
        <v>887</v>
      </c>
      <c r="J35" s="12">
        <v>25</v>
      </c>
      <c r="K35" s="11">
        <v>917</v>
      </c>
      <c r="L35" s="12">
        <v>24</v>
      </c>
      <c r="M35" s="11">
        <v>0</v>
      </c>
      <c r="N35" s="12">
        <v>0</v>
      </c>
      <c r="O35" s="11">
        <f t="shared" si="3"/>
        <v>1804</v>
      </c>
      <c r="P35" s="12">
        <f t="shared" si="4"/>
        <v>49</v>
      </c>
      <c r="Q35" s="13">
        <f t="shared" si="5"/>
        <v>1853</v>
      </c>
      <c r="R35" s="11">
        <f t="shared" si="6"/>
        <v>3850</v>
      </c>
      <c r="S35" s="12">
        <f t="shared" si="7"/>
        <v>100</v>
      </c>
      <c r="T35" s="13">
        <f t="shared" si="8"/>
        <v>3950</v>
      </c>
    </row>
    <row r="36" spans="1:20" ht="12.75">
      <c r="A36" s="115" t="s">
        <v>432</v>
      </c>
      <c r="B36" s="84">
        <v>0</v>
      </c>
      <c r="C36" s="85">
        <v>0</v>
      </c>
      <c r="D36" s="84">
        <v>0</v>
      </c>
      <c r="E36" s="85">
        <v>0</v>
      </c>
      <c r="F36" s="84">
        <f t="shared" si="0"/>
        <v>0</v>
      </c>
      <c r="G36" s="85">
        <f t="shared" si="1"/>
        <v>0</v>
      </c>
      <c r="H36" s="13">
        <f t="shared" si="2"/>
        <v>0</v>
      </c>
      <c r="I36" s="11">
        <v>21</v>
      </c>
      <c r="J36" s="12">
        <v>0</v>
      </c>
      <c r="K36" s="11">
        <v>17</v>
      </c>
      <c r="L36" s="12">
        <v>0</v>
      </c>
      <c r="M36" s="11">
        <v>0</v>
      </c>
      <c r="N36" s="12">
        <v>0</v>
      </c>
      <c r="O36" s="11">
        <f t="shared" si="3"/>
        <v>38</v>
      </c>
      <c r="P36" s="12">
        <f t="shared" si="4"/>
        <v>0</v>
      </c>
      <c r="Q36" s="13">
        <f t="shared" si="5"/>
        <v>38</v>
      </c>
      <c r="R36" s="11">
        <f t="shared" si="6"/>
        <v>38</v>
      </c>
      <c r="S36" s="12">
        <f t="shared" si="7"/>
        <v>0</v>
      </c>
      <c r="T36" s="13">
        <f t="shared" si="8"/>
        <v>38</v>
      </c>
    </row>
    <row r="37" spans="1:20" ht="12.75">
      <c r="A37" s="115" t="s">
        <v>187</v>
      </c>
      <c r="B37" s="11">
        <v>0</v>
      </c>
      <c r="C37" s="12">
        <v>0</v>
      </c>
      <c r="D37" s="11">
        <v>0</v>
      </c>
      <c r="E37" s="12">
        <v>0</v>
      </c>
      <c r="F37" s="11">
        <f t="shared" si="0"/>
        <v>0</v>
      </c>
      <c r="G37" s="12">
        <f t="shared" si="1"/>
        <v>0</v>
      </c>
      <c r="H37" s="13">
        <f t="shared" si="2"/>
        <v>0</v>
      </c>
      <c r="I37" s="11">
        <v>9</v>
      </c>
      <c r="J37" s="12">
        <v>0</v>
      </c>
      <c r="K37" s="11">
        <v>12</v>
      </c>
      <c r="L37" s="12">
        <v>0</v>
      </c>
      <c r="M37" s="11">
        <v>0</v>
      </c>
      <c r="N37" s="12">
        <v>0</v>
      </c>
      <c r="O37" s="11">
        <f t="shared" si="3"/>
        <v>21</v>
      </c>
      <c r="P37" s="12">
        <f t="shared" si="4"/>
        <v>0</v>
      </c>
      <c r="Q37" s="13">
        <f t="shared" si="5"/>
        <v>21</v>
      </c>
      <c r="R37" s="11">
        <f t="shared" si="6"/>
        <v>21</v>
      </c>
      <c r="S37" s="12">
        <f t="shared" si="7"/>
        <v>0</v>
      </c>
      <c r="T37" s="13">
        <f t="shared" si="8"/>
        <v>21</v>
      </c>
    </row>
    <row r="38" spans="1:20" ht="12.75">
      <c r="A38" s="115" t="s">
        <v>188</v>
      </c>
      <c r="B38" s="11">
        <v>883</v>
      </c>
      <c r="C38" s="12">
        <v>15</v>
      </c>
      <c r="D38" s="11">
        <v>1060</v>
      </c>
      <c r="E38" s="12">
        <v>19</v>
      </c>
      <c r="F38" s="11">
        <f t="shared" si="0"/>
        <v>1943</v>
      </c>
      <c r="G38" s="12">
        <f t="shared" si="1"/>
        <v>34</v>
      </c>
      <c r="H38" s="13">
        <f t="shared" si="2"/>
        <v>1977</v>
      </c>
      <c r="I38" s="11">
        <v>0</v>
      </c>
      <c r="J38" s="12">
        <v>0</v>
      </c>
      <c r="K38" s="11">
        <v>0</v>
      </c>
      <c r="L38" s="12">
        <v>0</v>
      </c>
      <c r="M38" s="11">
        <v>0</v>
      </c>
      <c r="N38" s="12">
        <v>0</v>
      </c>
      <c r="O38" s="11">
        <f t="shared" si="3"/>
        <v>0</v>
      </c>
      <c r="P38" s="12">
        <f t="shared" si="4"/>
        <v>0</v>
      </c>
      <c r="Q38" s="13">
        <f t="shared" si="5"/>
        <v>0</v>
      </c>
      <c r="R38" s="11">
        <f t="shared" si="6"/>
        <v>1943</v>
      </c>
      <c r="S38" s="12">
        <f t="shared" si="7"/>
        <v>34</v>
      </c>
      <c r="T38" s="13">
        <f t="shared" si="8"/>
        <v>1977</v>
      </c>
    </row>
    <row r="39" spans="1:20" ht="12.75">
      <c r="A39" s="115" t="s">
        <v>440</v>
      </c>
      <c r="B39" s="11">
        <v>0</v>
      </c>
      <c r="C39" s="12">
        <v>0</v>
      </c>
      <c r="D39" s="11">
        <v>0</v>
      </c>
      <c r="E39" s="12">
        <v>0</v>
      </c>
      <c r="F39" s="11">
        <f t="shared" si="0"/>
        <v>0</v>
      </c>
      <c r="G39" s="12">
        <f t="shared" si="1"/>
        <v>0</v>
      </c>
      <c r="H39" s="13">
        <f t="shared" si="2"/>
        <v>0</v>
      </c>
      <c r="I39" s="11">
        <v>1</v>
      </c>
      <c r="J39" s="12">
        <v>0</v>
      </c>
      <c r="K39" s="11">
        <v>2</v>
      </c>
      <c r="L39" s="12">
        <v>0</v>
      </c>
      <c r="M39" s="11">
        <v>0</v>
      </c>
      <c r="N39" s="12">
        <v>0</v>
      </c>
      <c r="O39" s="11">
        <f t="shared" si="3"/>
        <v>3</v>
      </c>
      <c r="P39" s="12">
        <f t="shared" si="4"/>
        <v>0</v>
      </c>
      <c r="Q39" s="13">
        <f t="shared" si="5"/>
        <v>3</v>
      </c>
      <c r="R39" s="11">
        <f t="shared" si="6"/>
        <v>3</v>
      </c>
      <c r="S39" s="12">
        <f t="shared" si="7"/>
        <v>0</v>
      </c>
      <c r="T39" s="13">
        <f t="shared" si="8"/>
        <v>3</v>
      </c>
    </row>
    <row r="40" spans="1:20" ht="12.75">
      <c r="A40" s="115" t="s">
        <v>189</v>
      </c>
      <c r="B40" s="11">
        <v>0</v>
      </c>
      <c r="C40" s="12">
        <v>0</v>
      </c>
      <c r="D40" s="11">
        <v>0</v>
      </c>
      <c r="E40" s="12">
        <v>0</v>
      </c>
      <c r="F40" s="11">
        <f t="shared" si="0"/>
        <v>0</v>
      </c>
      <c r="G40" s="12">
        <f t="shared" si="1"/>
        <v>0</v>
      </c>
      <c r="H40" s="13">
        <f t="shared" si="2"/>
        <v>0</v>
      </c>
      <c r="I40" s="11">
        <v>0</v>
      </c>
      <c r="J40" s="12">
        <v>0</v>
      </c>
      <c r="K40" s="11">
        <v>0</v>
      </c>
      <c r="L40" s="12">
        <v>0</v>
      </c>
      <c r="M40" s="11">
        <v>0</v>
      </c>
      <c r="N40" s="12">
        <v>88</v>
      </c>
      <c r="O40" s="11">
        <f t="shared" si="3"/>
        <v>0</v>
      </c>
      <c r="P40" s="12">
        <f t="shared" si="4"/>
        <v>88</v>
      </c>
      <c r="Q40" s="13">
        <f t="shared" si="5"/>
        <v>88</v>
      </c>
      <c r="R40" s="11">
        <f t="shared" si="6"/>
        <v>0</v>
      </c>
      <c r="S40" s="12">
        <f t="shared" si="7"/>
        <v>88</v>
      </c>
      <c r="T40" s="13">
        <f t="shared" si="8"/>
        <v>88</v>
      </c>
    </row>
    <row r="41" spans="1:20" ht="12.75">
      <c r="A41" s="115" t="s">
        <v>190</v>
      </c>
      <c r="B41" s="11">
        <v>0</v>
      </c>
      <c r="C41" s="12">
        <v>0</v>
      </c>
      <c r="D41" s="11">
        <v>0</v>
      </c>
      <c r="E41" s="12">
        <v>0</v>
      </c>
      <c r="F41" s="11">
        <f t="shared" si="0"/>
        <v>0</v>
      </c>
      <c r="G41" s="12">
        <f t="shared" si="1"/>
        <v>0</v>
      </c>
      <c r="H41" s="13">
        <f t="shared" si="2"/>
        <v>0</v>
      </c>
      <c r="I41" s="11">
        <v>51</v>
      </c>
      <c r="J41" s="12">
        <v>118</v>
      </c>
      <c r="K41" s="11">
        <v>27</v>
      </c>
      <c r="L41" s="12">
        <v>100</v>
      </c>
      <c r="M41" s="11">
        <v>0</v>
      </c>
      <c r="N41" s="12">
        <v>0</v>
      </c>
      <c r="O41" s="11">
        <f t="shared" si="3"/>
        <v>78</v>
      </c>
      <c r="P41" s="12">
        <f t="shared" si="4"/>
        <v>218</v>
      </c>
      <c r="Q41" s="13">
        <f t="shared" si="5"/>
        <v>296</v>
      </c>
      <c r="R41" s="11">
        <f t="shared" si="6"/>
        <v>78</v>
      </c>
      <c r="S41" s="12">
        <f t="shared" si="7"/>
        <v>218</v>
      </c>
      <c r="T41" s="13">
        <f t="shared" si="8"/>
        <v>296</v>
      </c>
    </row>
    <row r="42" spans="1:20" ht="12.75">
      <c r="A42" s="115" t="s">
        <v>433</v>
      </c>
      <c r="B42" s="11">
        <v>0</v>
      </c>
      <c r="C42" s="12">
        <v>0</v>
      </c>
      <c r="D42" s="11">
        <v>0</v>
      </c>
      <c r="E42" s="12">
        <v>0</v>
      </c>
      <c r="F42" s="11">
        <f t="shared" si="0"/>
        <v>0</v>
      </c>
      <c r="G42" s="12">
        <f t="shared" si="1"/>
        <v>0</v>
      </c>
      <c r="H42" s="13">
        <f t="shared" si="2"/>
        <v>0</v>
      </c>
      <c r="I42" s="11">
        <v>0</v>
      </c>
      <c r="J42" s="12">
        <v>0</v>
      </c>
      <c r="K42" s="11">
        <v>0</v>
      </c>
      <c r="L42" s="12">
        <v>0</v>
      </c>
      <c r="M42" s="11">
        <v>6</v>
      </c>
      <c r="N42" s="12">
        <v>1</v>
      </c>
      <c r="O42" s="11">
        <f t="shared" si="3"/>
        <v>6</v>
      </c>
      <c r="P42" s="12">
        <f t="shared" si="4"/>
        <v>1</v>
      </c>
      <c r="Q42" s="13">
        <f t="shared" si="5"/>
        <v>7</v>
      </c>
      <c r="R42" s="11">
        <f t="shared" si="6"/>
        <v>6</v>
      </c>
      <c r="S42" s="12">
        <f t="shared" si="7"/>
        <v>1</v>
      </c>
      <c r="T42" s="13">
        <f t="shared" si="8"/>
        <v>7</v>
      </c>
    </row>
    <row r="43" spans="1:20" ht="12.75">
      <c r="A43" s="115" t="s">
        <v>19</v>
      </c>
      <c r="B43" s="11">
        <v>18</v>
      </c>
      <c r="C43" s="12">
        <v>40</v>
      </c>
      <c r="D43" s="11">
        <v>32</v>
      </c>
      <c r="E43" s="12">
        <v>41</v>
      </c>
      <c r="F43" s="11">
        <f t="shared" si="0"/>
        <v>50</v>
      </c>
      <c r="G43" s="12">
        <f t="shared" si="1"/>
        <v>81</v>
      </c>
      <c r="H43" s="13">
        <f t="shared" si="2"/>
        <v>131</v>
      </c>
      <c r="I43" s="11">
        <v>26</v>
      </c>
      <c r="J43" s="12">
        <v>54</v>
      </c>
      <c r="K43" s="11">
        <v>15</v>
      </c>
      <c r="L43" s="12">
        <v>57</v>
      </c>
      <c r="M43" s="11">
        <v>0</v>
      </c>
      <c r="N43" s="12">
        <v>0</v>
      </c>
      <c r="O43" s="11">
        <f t="shared" si="3"/>
        <v>41</v>
      </c>
      <c r="P43" s="12">
        <f t="shared" si="4"/>
        <v>111</v>
      </c>
      <c r="Q43" s="13">
        <f t="shared" si="5"/>
        <v>152</v>
      </c>
      <c r="R43" s="11">
        <f t="shared" si="6"/>
        <v>91</v>
      </c>
      <c r="S43" s="12">
        <f t="shared" si="7"/>
        <v>192</v>
      </c>
      <c r="T43" s="13">
        <f t="shared" si="8"/>
        <v>283</v>
      </c>
    </row>
    <row r="44" spans="1:20" ht="26.25">
      <c r="A44" s="192" t="s">
        <v>568</v>
      </c>
      <c r="B44" s="11">
        <v>0</v>
      </c>
      <c r="C44" s="12">
        <v>0</v>
      </c>
      <c r="D44" s="11">
        <v>0</v>
      </c>
      <c r="E44" s="12">
        <v>0</v>
      </c>
      <c r="F44" s="11">
        <f t="shared" si="0"/>
        <v>0</v>
      </c>
      <c r="G44" s="12">
        <f t="shared" si="1"/>
        <v>0</v>
      </c>
      <c r="H44" s="13">
        <f t="shared" si="2"/>
        <v>0</v>
      </c>
      <c r="I44" s="11">
        <v>0</v>
      </c>
      <c r="J44" s="12">
        <v>0</v>
      </c>
      <c r="K44" s="11">
        <v>0</v>
      </c>
      <c r="L44" s="12">
        <v>0</v>
      </c>
      <c r="M44" s="11">
        <v>3</v>
      </c>
      <c r="N44" s="12">
        <v>0</v>
      </c>
      <c r="O44" s="11">
        <f t="shared" si="3"/>
        <v>3</v>
      </c>
      <c r="P44" s="12">
        <f t="shared" si="4"/>
        <v>0</v>
      </c>
      <c r="Q44" s="13">
        <f t="shared" si="5"/>
        <v>3</v>
      </c>
      <c r="R44" s="11">
        <f t="shared" si="6"/>
        <v>3</v>
      </c>
      <c r="S44" s="12">
        <f t="shared" si="7"/>
        <v>0</v>
      </c>
      <c r="T44" s="13">
        <f t="shared" si="8"/>
        <v>3</v>
      </c>
    </row>
    <row r="45" spans="1:20" ht="12.75">
      <c r="A45" s="115" t="s">
        <v>191</v>
      </c>
      <c r="B45" s="11">
        <v>0</v>
      </c>
      <c r="C45" s="12">
        <v>0</v>
      </c>
      <c r="D45" s="11">
        <v>0</v>
      </c>
      <c r="E45" s="12">
        <v>0</v>
      </c>
      <c r="F45" s="11">
        <f t="shared" si="0"/>
        <v>0</v>
      </c>
      <c r="G45" s="12">
        <f t="shared" si="1"/>
        <v>0</v>
      </c>
      <c r="H45" s="13">
        <f t="shared" si="2"/>
        <v>0</v>
      </c>
      <c r="I45" s="11">
        <v>213</v>
      </c>
      <c r="J45" s="12">
        <v>1108</v>
      </c>
      <c r="K45" s="11">
        <v>180</v>
      </c>
      <c r="L45" s="12">
        <v>971</v>
      </c>
      <c r="M45" s="11">
        <v>0</v>
      </c>
      <c r="N45" s="12">
        <v>0</v>
      </c>
      <c r="O45" s="11">
        <f t="shared" si="3"/>
        <v>393</v>
      </c>
      <c r="P45" s="12">
        <f t="shared" si="4"/>
        <v>2079</v>
      </c>
      <c r="Q45" s="13">
        <f t="shared" si="5"/>
        <v>2472</v>
      </c>
      <c r="R45" s="11">
        <f t="shared" si="6"/>
        <v>393</v>
      </c>
      <c r="S45" s="12">
        <f t="shared" si="7"/>
        <v>2079</v>
      </c>
      <c r="T45" s="13">
        <f t="shared" si="8"/>
        <v>2472</v>
      </c>
    </row>
    <row r="46" spans="1:20" ht="12.75">
      <c r="A46" s="115" t="s">
        <v>192</v>
      </c>
      <c r="B46" s="11">
        <v>37</v>
      </c>
      <c r="C46" s="12">
        <v>8</v>
      </c>
      <c r="D46" s="11">
        <v>27</v>
      </c>
      <c r="E46" s="12">
        <v>8</v>
      </c>
      <c r="F46" s="11">
        <f t="shared" si="0"/>
        <v>64</v>
      </c>
      <c r="G46" s="12">
        <f t="shared" si="1"/>
        <v>16</v>
      </c>
      <c r="H46" s="13">
        <f t="shared" si="2"/>
        <v>80</v>
      </c>
      <c r="I46" s="11">
        <v>24</v>
      </c>
      <c r="J46" s="12">
        <v>12</v>
      </c>
      <c r="K46" s="11">
        <v>19</v>
      </c>
      <c r="L46" s="12">
        <v>11</v>
      </c>
      <c r="M46" s="11">
        <v>0</v>
      </c>
      <c r="N46" s="12">
        <v>0</v>
      </c>
      <c r="O46" s="11">
        <f t="shared" si="3"/>
        <v>43</v>
      </c>
      <c r="P46" s="12">
        <f t="shared" si="4"/>
        <v>23</v>
      </c>
      <c r="Q46" s="13">
        <f t="shared" si="5"/>
        <v>66</v>
      </c>
      <c r="R46" s="11">
        <f t="shared" si="6"/>
        <v>107</v>
      </c>
      <c r="S46" s="12">
        <f t="shared" si="7"/>
        <v>39</v>
      </c>
      <c r="T46" s="13">
        <f t="shared" si="8"/>
        <v>146</v>
      </c>
    </row>
    <row r="47" spans="1:20" ht="12.75">
      <c r="A47" s="115" t="s">
        <v>193</v>
      </c>
      <c r="B47" s="11">
        <v>258</v>
      </c>
      <c r="C47" s="12">
        <v>100</v>
      </c>
      <c r="D47" s="11">
        <v>340</v>
      </c>
      <c r="E47" s="12">
        <v>84</v>
      </c>
      <c r="F47" s="11">
        <f t="shared" si="0"/>
        <v>598</v>
      </c>
      <c r="G47" s="12">
        <f t="shared" si="1"/>
        <v>184</v>
      </c>
      <c r="H47" s="13">
        <f t="shared" si="2"/>
        <v>782</v>
      </c>
      <c r="I47" s="11">
        <v>0</v>
      </c>
      <c r="J47" s="12">
        <v>0</v>
      </c>
      <c r="K47" s="11">
        <v>0</v>
      </c>
      <c r="L47" s="12">
        <v>0</v>
      </c>
      <c r="M47" s="11">
        <v>0</v>
      </c>
      <c r="N47" s="12">
        <v>0</v>
      </c>
      <c r="O47" s="11">
        <f t="shared" si="3"/>
        <v>0</v>
      </c>
      <c r="P47" s="12">
        <f t="shared" si="4"/>
        <v>0</v>
      </c>
      <c r="Q47" s="13">
        <f t="shared" si="5"/>
        <v>0</v>
      </c>
      <c r="R47" s="11">
        <f t="shared" si="6"/>
        <v>598</v>
      </c>
      <c r="S47" s="12">
        <f t="shared" si="7"/>
        <v>184</v>
      </c>
      <c r="T47" s="13">
        <f t="shared" si="8"/>
        <v>782</v>
      </c>
    </row>
    <row r="48" spans="1:20" ht="12.75">
      <c r="A48" s="115" t="s">
        <v>194</v>
      </c>
      <c r="B48" s="11">
        <v>0</v>
      </c>
      <c r="C48" s="12">
        <v>0</v>
      </c>
      <c r="D48" s="11">
        <v>0</v>
      </c>
      <c r="E48" s="12">
        <v>0</v>
      </c>
      <c r="F48" s="11">
        <f t="shared" si="0"/>
        <v>0</v>
      </c>
      <c r="G48" s="12">
        <f t="shared" si="1"/>
        <v>0</v>
      </c>
      <c r="H48" s="13">
        <f t="shared" si="2"/>
        <v>0</v>
      </c>
      <c r="I48" s="11">
        <v>0</v>
      </c>
      <c r="J48" s="12">
        <v>0</v>
      </c>
      <c r="K48" s="11">
        <v>0</v>
      </c>
      <c r="L48" s="12">
        <v>0</v>
      </c>
      <c r="M48" s="11">
        <v>0</v>
      </c>
      <c r="N48" s="12">
        <v>12</v>
      </c>
      <c r="O48" s="11">
        <f t="shared" si="3"/>
        <v>0</v>
      </c>
      <c r="P48" s="12">
        <f t="shared" si="4"/>
        <v>12</v>
      </c>
      <c r="Q48" s="13">
        <f t="shared" si="5"/>
        <v>12</v>
      </c>
      <c r="R48" s="11">
        <f t="shared" si="6"/>
        <v>0</v>
      </c>
      <c r="S48" s="12">
        <f t="shared" si="7"/>
        <v>12</v>
      </c>
      <c r="T48" s="13">
        <f t="shared" si="8"/>
        <v>12</v>
      </c>
    </row>
    <row r="49" spans="1:20" ht="12.75">
      <c r="A49" s="115" t="s">
        <v>15</v>
      </c>
      <c r="B49" s="11">
        <v>2169</v>
      </c>
      <c r="C49" s="12">
        <v>1103</v>
      </c>
      <c r="D49" s="11">
        <v>2407</v>
      </c>
      <c r="E49" s="12">
        <v>1209</v>
      </c>
      <c r="F49" s="11">
        <f t="shared" si="0"/>
        <v>4576</v>
      </c>
      <c r="G49" s="12">
        <f t="shared" si="1"/>
        <v>2312</v>
      </c>
      <c r="H49" s="13">
        <f t="shared" si="2"/>
        <v>6888</v>
      </c>
      <c r="I49" s="11">
        <v>1599</v>
      </c>
      <c r="J49" s="12">
        <v>1124</v>
      </c>
      <c r="K49" s="11">
        <v>1383</v>
      </c>
      <c r="L49" s="12">
        <v>1023</v>
      </c>
      <c r="M49" s="11">
        <v>0</v>
      </c>
      <c r="N49" s="12">
        <v>0</v>
      </c>
      <c r="O49" s="11">
        <f t="shared" si="3"/>
        <v>2982</v>
      </c>
      <c r="P49" s="12">
        <f t="shared" si="4"/>
        <v>2147</v>
      </c>
      <c r="Q49" s="13">
        <f t="shared" si="5"/>
        <v>5129</v>
      </c>
      <c r="R49" s="11">
        <f t="shared" si="6"/>
        <v>7558</v>
      </c>
      <c r="S49" s="12">
        <f t="shared" si="7"/>
        <v>4459</v>
      </c>
      <c r="T49" s="13">
        <f t="shared" si="8"/>
        <v>12017</v>
      </c>
    </row>
    <row r="50" spans="1:20" ht="12.75">
      <c r="A50" s="115" t="s">
        <v>195</v>
      </c>
      <c r="B50" s="11">
        <v>337</v>
      </c>
      <c r="C50" s="12">
        <v>449</v>
      </c>
      <c r="D50" s="11">
        <v>415</v>
      </c>
      <c r="E50" s="12">
        <v>536</v>
      </c>
      <c r="F50" s="11">
        <f t="shared" si="0"/>
        <v>752</v>
      </c>
      <c r="G50" s="12">
        <f t="shared" si="1"/>
        <v>985</v>
      </c>
      <c r="H50" s="13">
        <f t="shared" si="2"/>
        <v>1737</v>
      </c>
      <c r="I50" s="11">
        <v>0</v>
      </c>
      <c r="J50" s="12">
        <v>0</v>
      </c>
      <c r="K50" s="11">
        <v>0</v>
      </c>
      <c r="L50" s="12">
        <v>0</v>
      </c>
      <c r="M50" s="11">
        <v>0</v>
      </c>
      <c r="N50" s="12">
        <v>0</v>
      </c>
      <c r="O50" s="11">
        <f t="shared" si="3"/>
        <v>0</v>
      </c>
      <c r="P50" s="12">
        <f t="shared" si="4"/>
        <v>0</v>
      </c>
      <c r="Q50" s="13">
        <f t="shared" si="5"/>
        <v>0</v>
      </c>
      <c r="R50" s="11">
        <f t="shared" si="6"/>
        <v>752</v>
      </c>
      <c r="S50" s="12">
        <f t="shared" si="7"/>
        <v>985</v>
      </c>
      <c r="T50" s="13">
        <f t="shared" si="8"/>
        <v>1737</v>
      </c>
    </row>
    <row r="51" spans="1:20" ht="12.75">
      <c r="A51" s="192" t="s">
        <v>196</v>
      </c>
      <c r="B51" s="11">
        <v>0</v>
      </c>
      <c r="C51" s="12">
        <v>0</v>
      </c>
      <c r="D51" s="11">
        <v>0</v>
      </c>
      <c r="E51" s="12">
        <v>0</v>
      </c>
      <c r="F51" s="11">
        <f t="shared" si="0"/>
        <v>0</v>
      </c>
      <c r="G51" s="12">
        <f t="shared" si="1"/>
        <v>0</v>
      </c>
      <c r="H51" s="13">
        <f t="shared" si="2"/>
        <v>0</v>
      </c>
      <c r="I51" s="11">
        <v>0</v>
      </c>
      <c r="J51" s="12">
        <v>0</v>
      </c>
      <c r="K51" s="11">
        <v>0</v>
      </c>
      <c r="L51" s="12">
        <v>0</v>
      </c>
      <c r="M51" s="11">
        <v>4</v>
      </c>
      <c r="N51" s="12">
        <v>0</v>
      </c>
      <c r="O51" s="11">
        <f t="shared" si="3"/>
        <v>4</v>
      </c>
      <c r="P51" s="12">
        <f t="shared" si="4"/>
        <v>0</v>
      </c>
      <c r="Q51" s="13">
        <f t="shared" si="5"/>
        <v>4</v>
      </c>
      <c r="R51" s="11">
        <f t="shared" si="6"/>
        <v>4</v>
      </c>
      <c r="S51" s="12">
        <f t="shared" si="7"/>
        <v>0</v>
      </c>
      <c r="T51" s="13">
        <f t="shared" si="8"/>
        <v>4</v>
      </c>
    </row>
    <row r="52" spans="1:20" ht="12.75">
      <c r="A52" s="115" t="s">
        <v>197</v>
      </c>
      <c r="B52" s="11">
        <v>0</v>
      </c>
      <c r="C52" s="12">
        <v>0</v>
      </c>
      <c r="D52" s="11">
        <v>0</v>
      </c>
      <c r="E52" s="12">
        <v>0</v>
      </c>
      <c r="F52" s="11">
        <f t="shared" si="0"/>
        <v>0</v>
      </c>
      <c r="G52" s="12">
        <f t="shared" si="1"/>
        <v>0</v>
      </c>
      <c r="H52" s="13">
        <f t="shared" si="2"/>
        <v>0</v>
      </c>
      <c r="I52" s="11">
        <v>3</v>
      </c>
      <c r="J52" s="12">
        <v>11</v>
      </c>
      <c r="K52" s="11">
        <v>5</v>
      </c>
      <c r="L52" s="12">
        <v>11</v>
      </c>
      <c r="M52" s="11">
        <v>0</v>
      </c>
      <c r="N52" s="12">
        <v>0</v>
      </c>
      <c r="O52" s="11">
        <f t="shared" si="3"/>
        <v>8</v>
      </c>
      <c r="P52" s="12">
        <f t="shared" si="4"/>
        <v>22</v>
      </c>
      <c r="Q52" s="13">
        <f t="shared" si="5"/>
        <v>30</v>
      </c>
      <c r="R52" s="11">
        <f t="shared" si="6"/>
        <v>8</v>
      </c>
      <c r="S52" s="12">
        <f t="shared" si="7"/>
        <v>22</v>
      </c>
      <c r="T52" s="13">
        <f t="shared" si="8"/>
        <v>30</v>
      </c>
    </row>
    <row r="53" spans="1:20" ht="12.75">
      <c r="A53" s="115" t="s">
        <v>198</v>
      </c>
      <c r="B53" s="11">
        <v>160</v>
      </c>
      <c r="C53" s="12">
        <v>87</v>
      </c>
      <c r="D53" s="11">
        <v>155</v>
      </c>
      <c r="E53" s="12">
        <v>82</v>
      </c>
      <c r="F53" s="11">
        <f t="shared" si="0"/>
        <v>315</v>
      </c>
      <c r="G53" s="12">
        <f t="shared" si="1"/>
        <v>169</v>
      </c>
      <c r="H53" s="13">
        <f t="shared" si="2"/>
        <v>484</v>
      </c>
      <c r="I53" s="11">
        <v>119</v>
      </c>
      <c r="J53" s="12">
        <v>98</v>
      </c>
      <c r="K53" s="11">
        <v>111</v>
      </c>
      <c r="L53" s="12">
        <v>95</v>
      </c>
      <c r="M53" s="11">
        <v>0</v>
      </c>
      <c r="N53" s="12">
        <v>0</v>
      </c>
      <c r="O53" s="11">
        <f t="shared" si="3"/>
        <v>230</v>
      </c>
      <c r="P53" s="12">
        <f t="shared" si="4"/>
        <v>193</v>
      </c>
      <c r="Q53" s="13">
        <f t="shared" si="5"/>
        <v>423</v>
      </c>
      <c r="R53" s="11">
        <f t="shared" si="6"/>
        <v>545</v>
      </c>
      <c r="S53" s="12">
        <f t="shared" si="7"/>
        <v>362</v>
      </c>
      <c r="T53" s="13">
        <f t="shared" si="8"/>
        <v>907</v>
      </c>
    </row>
    <row r="54" spans="1:20" ht="12.75">
      <c r="A54" s="115" t="s">
        <v>199</v>
      </c>
      <c r="B54" s="11">
        <v>0</v>
      </c>
      <c r="C54" s="12">
        <v>0</v>
      </c>
      <c r="D54" s="11">
        <v>0</v>
      </c>
      <c r="E54" s="12">
        <v>0</v>
      </c>
      <c r="F54" s="11">
        <f t="shared" si="0"/>
        <v>0</v>
      </c>
      <c r="G54" s="12">
        <f t="shared" si="1"/>
        <v>0</v>
      </c>
      <c r="H54" s="13">
        <f t="shared" si="2"/>
        <v>0</v>
      </c>
      <c r="I54" s="11">
        <v>0</v>
      </c>
      <c r="J54" s="12">
        <v>0</v>
      </c>
      <c r="K54" s="11">
        <v>0</v>
      </c>
      <c r="L54" s="12">
        <v>0</v>
      </c>
      <c r="M54" s="11">
        <v>7</v>
      </c>
      <c r="N54" s="12">
        <v>2</v>
      </c>
      <c r="O54" s="11">
        <f t="shared" si="3"/>
        <v>7</v>
      </c>
      <c r="P54" s="12">
        <f t="shared" si="4"/>
        <v>2</v>
      </c>
      <c r="Q54" s="13">
        <f t="shared" si="5"/>
        <v>9</v>
      </c>
      <c r="R54" s="11">
        <f t="shared" si="6"/>
        <v>7</v>
      </c>
      <c r="S54" s="12">
        <f t="shared" si="7"/>
        <v>2</v>
      </c>
      <c r="T54" s="13">
        <f t="shared" si="8"/>
        <v>9</v>
      </c>
    </row>
    <row r="55" spans="1:20" ht="12.75">
      <c r="A55" s="115" t="s">
        <v>200</v>
      </c>
      <c r="B55" s="11">
        <v>0</v>
      </c>
      <c r="C55" s="12">
        <v>0</v>
      </c>
      <c r="D55" s="11">
        <v>0</v>
      </c>
      <c r="E55" s="12">
        <v>0</v>
      </c>
      <c r="F55" s="11">
        <f t="shared" si="0"/>
        <v>0</v>
      </c>
      <c r="G55" s="12">
        <f t="shared" si="1"/>
        <v>0</v>
      </c>
      <c r="H55" s="13">
        <f t="shared" si="2"/>
        <v>0</v>
      </c>
      <c r="I55" s="11">
        <v>0</v>
      </c>
      <c r="J55" s="12">
        <v>0</v>
      </c>
      <c r="K55" s="11">
        <v>0</v>
      </c>
      <c r="L55" s="12">
        <v>0</v>
      </c>
      <c r="M55" s="11">
        <v>42</v>
      </c>
      <c r="N55" s="12">
        <v>1</v>
      </c>
      <c r="O55" s="11">
        <f t="shared" si="3"/>
        <v>42</v>
      </c>
      <c r="P55" s="12">
        <f t="shared" si="4"/>
        <v>1</v>
      </c>
      <c r="Q55" s="13">
        <f t="shared" si="5"/>
        <v>43</v>
      </c>
      <c r="R55" s="11">
        <f t="shared" si="6"/>
        <v>42</v>
      </c>
      <c r="S55" s="12">
        <f t="shared" si="7"/>
        <v>1</v>
      </c>
      <c r="T55" s="13">
        <f t="shared" si="8"/>
        <v>43</v>
      </c>
    </row>
    <row r="56" spans="1:20" ht="12.75">
      <c r="A56" s="115" t="s">
        <v>201</v>
      </c>
      <c r="B56" s="11">
        <v>532</v>
      </c>
      <c r="C56" s="12">
        <v>20</v>
      </c>
      <c r="D56" s="11">
        <v>451</v>
      </c>
      <c r="E56" s="12">
        <v>17</v>
      </c>
      <c r="F56" s="11">
        <f t="shared" si="0"/>
        <v>983</v>
      </c>
      <c r="G56" s="12">
        <f t="shared" si="1"/>
        <v>37</v>
      </c>
      <c r="H56" s="13">
        <f t="shared" si="2"/>
        <v>1020</v>
      </c>
      <c r="I56" s="11">
        <v>407</v>
      </c>
      <c r="J56" s="12">
        <v>15</v>
      </c>
      <c r="K56" s="11">
        <v>386</v>
      </c>
      <c r="L56" s="12">
        <v>11</v>
      </c>
      <c r="M56" s="11">
        <v>0</v>
      </c>
      <c r="N56" s="12">
        <v>0</v>
      </c>
      <c r="O56" s="11">
        <f t="shared" si="3"/>
        <v>793</v>
      </c>
      <c r="P56" s="12">
        <f t="shared" si="4"/>
        <v>26</v>
      </c>
      <c r="Q56" s="13">
        <f t="shared" si="5"/>
        <v>819</v>
      </c>
      <c r="R56" s="11">
        <f t="shared" si="6"/>
        <v>1776</v>
      </c>
      <c r="S56" s="12">
        <f t="shared" si="7"/>
        <v>63</v>
      </c>
      <c r="T56" s="13">
        <f t="shared" si="8"/>
        <v>1839</v>
      </c>
    </row>
    <row r="57" spans="1:20" ht="12.75">
      <c r="A57" s="115" t="s">
        <v>202</v>
      </c>
      <c r="B57" s="11">
        <v>0</v>
      </c>
      <c r="C57" s="12">
        <v>0</v>
      </c>
      <c r="D57" s="11">
        <v>0</v>
      </c>
      <c r="E57" s="12">
        <v>0</v>
      </c>
      <c r="F57" s="11">
        <f t="shared" si="0"/>
        <v>0</v>
      </c>
      <c r="G57" s="12">
        <f t="shared" si="1"/>
        <v>0</v>
      </c>
      <c r="H57" s="13">
        <f t="shared" si="2"/>
        <v>0</v>
      </c>
      <c r="I57" s="11">
        <v>0</v>
      </c>
      <c r="J57" s="12">
        <v>0</v>
      </c>
      <c r="K57" s="11">
        <v>0</v>
      </c>
      <c r="L57" s="12">
        <v>0</v>
      </c>
      <c r="M57" s="11">
        <v>12</v>
      </c>
      <c r="N57" s="12">
        <v>0</v>
      </c>
      <c r="O57" s="11">
        <f t="shared" si="3"/>
        <v>12</v>
      </c>
      <c r="P57" s="12">
        <f t="shared" si="4"/>
        <v>0</v>
      </c>
      <c r="Q57" s="13">
        <f t="shared" si="5"/>
        <v>12</v>
      </c>
      <c r="R57" s="11">
        <f t="shared" si="6"/>
        <v>12</v>
      </c>
      <c r="S57" s="12">
        <f t="shared" si="7"/>
        <v>0</v>
      </c>
      <c r="T57" s="13">
        <f t="shared" si="8"/>
        <v>12</v>
      </c>
    </row>
    <row r="58" spans="1:20" ht="12.75">
      <c r="A58" s="115" t="s">
        <v>203</v>
      </c>
      <c r="B58" s="11">
        <v>0</v>
      </c>
      <c r="C58" s="12">
        <v>0</v>
      </c>
      <c r="D58" s="11">
        <v>0</v>
      </c>
      <c r="E58" s="12">
        <v>0</v>
      </c>
      <c r="F58" s="11">
        <f t="shared" si="0"/>
        <v>0</v>
      </c>
      <c r="G58" s="12">
        <f t="shared" si="1"/>
        <v>0</v>
      </c>
      <c r="H58" s="13">
        <f t="shared" si="2"/>
        <v>0</v>
      </c>
      <c r="I58" s="11">
        <v>272</v>
      </c>
      <c r="J58" s="12">
        <v>9</v>
      </c>
      <c r="K58" s="11">
        <v>226</v>
      </c>
      <c r="L58" s="12">
        <v>2</v>
      </c>
      <c r="M58" s="11">
        <v>0</v>
      </c>
      <c r="N58" s="12">
        <v>0</v>
      </c>
      <c r="O58" s="11">
        <f t="shared" si="3"/>
        <v>498</v>
      </c>
      <c r="P58" s="12">
        <f t="shared" si="4"/>
        <v>11</v>
      </c>
      <c r="Q58" s="13">
        <f t="shared" si="5"/>
        <v>509</v>
      </c>
      <c r="R58" s="11">
        <f t="shared" si="6"/>
        <v>498</v>
      </c>
      <c r="S58" s="12">
        <f t="shared" si="7"/>
        <v>11</v>
      </c>
      <c r="T58" s="13">
        <f t="shared" si="8"/>
        <v>509</v>
      </c>
    </row>
    <row r="59" spans="1:20" ht="12.75">
      <c r="A59" s="115" t="s">
        <v>204</v>
      </c>
      <c r="B59" s="11">
        <v>0</v>
      </c>
      <c r="C59" s="12">
        <v>0</v>
      </c>
      <c r="D59" s="11">
        <v>0</v>
      </c>
      <c r="E59" s="12">
        <v>0</v>
      </c>
      <c r="F59" s="11">
        <f t="shared" si="0"/>
        <v>0</v>
      </c>
      <c r="G59" s="12">
        <f t="shared" si="1"/>
        <v>0</v>
      </c>
      <c r="H59" s="13">
        <f t="shared" si="2"/>
        <v>0</v>
      </c>
      <c r="I59" s="11">
        <v>0</v>
      </c>
      <c r="J59" s="12">
        <v>0</v>
      </c>
      <c r="K59" s="11">
        <v>0</v>
      </c>
      <c r="L59" s="12">
        <v>0</v>
      </c>
      <c r="M59" s="11">
        <v>30</v>
      </c>
      <c r="N59" s="12">
        <v>0</v>
      </c>
      <c r="O59" s="11">
        <f t="shared" si="3"/>
        <v>30</v>
      </c>
      <c r="P59" s="12">
        <f t="shared" si="4"/>
        <v>0</v>
      </c>
      <c r="Q59" s="13">
        <f t="shared" si="5"/>
        <v>30</v>
      </c>
      <c r="R59" s="11">
        <f t="shared" si="6"/>
        <v>30</v>
      </c>
      <c r="S59" s="12">
        <f t="shared" si="7"/>
        <v>0</v>
      </c>
      <c r="T59" s="13">
        <f t="shared" si="8"/>
        <v>30</v>
      </c>
    </row>
    <row r="60" spans="1:20" ht="12.75">
      <c r="A60" s="115" t="s">
        <v>205</v>
      </c>
      <c r="B60" s="11">
        <v>0</v>
      </c>
      <c r="C60" s="12">
        <v>0</v>
      </c>
      <c r="D60" s="11">
        <v>0</v>
      </c>
      <c r="E60" s="12">
        <v>0</v>
      </c>
      <c r="F60" s="11">
        <f t="shared" si="0"/>
        <v>0</v>
      </c>
      <c r="G60" s="12">
        <f t="shared" si="1"/>
        <v>0</v>
      </c>
      <c r="H60" s="13">
        <f t="shared" si="2"/>
        <v>0</v>
      </c>
      <c r="I60" s="11">
        <v>0</v>
      </c>
      <c r="J60" s="12">
        <v>0</v>
      </c>
      <c r="K60" s="11">
        <v>0</v>
      </c>
      <c r="L60" s="12">
        <v>0</v>
      </c>
      <c r="M60" s="11">
        <v>86</v>
      </c>
      <c r="N60" s="12">
        <v>3</v>
      </c>
      <c r="O60" s="11">
        <f t="shared" si="3"/>
        <v>86</v>
      </c>
      <c r="P60" s="12">
        <f t="shared" si="4"/>
        <v>3</v>
      </c>
      <c r="Q60" s="13">
        <f t="shared" si="5"/>
        <v>89</v>
      </c>
      <c r="R60" s="11">
        <f t="shared" si="6"/>
        <v>86</v>
      </c>
      <c r="S60" s="12">
        <f t="shared" si="7"/>
        <v>3</v>
      </c>
      <c r="T60" s="13">
        <f t="shared" si="8"/>
        <v>89</v>
      </c>
    </row>
    <row r="61" spans="1:20" ht="12.75">
      <c r="A61" s="115" t="s">
        <v>434</v>
      </c>
      <c r="B61" s="11">
        <v>0</v>
      </c>
      <c r="C61" s="12">
        <v>0</v>
      </c>
      <c r="D61" s="11">
        <v>0</v>
      </c>
      <c r="E61" s="12">
        <v>0</v>
      </c>
      <c r="F61" s="11">
        <f t="shared" si="0"/>
        <v>0</v>
      </c>
      <c r="G61" s="12">
        <f t="shared" si="1"/>
        <v>0</v>
      </c>
      <c r="H61" s="13">
        <f t="shared" si="2"/>
        <v>0</v>
      </c>
      <c r="I61" s="11">
        <v>0</v>
      </c>
      <c r="J61" s="12">
        <v>0</v>
      </c>
      <c r="K61" s="11">
        <v>0</v>
      </c>
      <c r="L61" s="12">
        <v>0</v>
      </c>
      <c r="M61" s="11">
        <v>9</v>
      </c>
      <c r="N61" s="12">
        <v>0</v>
      </c>
      <c r="O61" s="11">
        <f t="shared" si="3"/>
        <v>9</v>
      </c>
      <c r="P61" s="12">
        <f t="shared" si="4"/>
        <v>0</v>
      </c>
      <c r="Q61" s="13">
        <f t="shared" si="5"/>
        <v>9</v>
      </c>
      <c r="R61" s="11">
        <f t="shared" si="6"/>
        <v>9</v>
      </c>
      <c r="S61" s="12">
        <f t="shared" si="7"/>
        <v>0</v>
      </c>
      <c r="T61" s="13">
        <f t="shared" si="8"/>
        <v>9</v>
      </c>
    </row>
    <row r="62" spans="1:20" ht="12.75">
      <c r="A62" s="115" t="s">
        <v>121</v>
      </c>
      <c r="B62" s="11">
        <v>1231</v>
      </c>
      <c r="C62" s="12">
        <v>94</v>
      </c>
      <c r="D62" s="11">
        <v>1064</v>
      </c>
      <c r="E62" s="12">
        <v>63</v>
      </c>
      <c r="F62" s="11">
        <f t="shared" si="0"/>
        <v>2295</v>
      </c>
      <c r="G62" s="12">
        <f t="shared" si="1"/>
        <v>157</v>
      </c>
      <c r="H62" s="13">
        <f t="shared" si="2"/>
        <v>2452</v>
      </c>
      <c r="I62" s="11">
        <v>696</v>
      </c>
      <c r="J62" s="12">
        <v>64</v>
      </c>
      <c r="K62" s="11">
        <v>675</v>
      </c>
      <c r="L62" s="12">
        <v>41</v>
      </c>
      <c r="M62" s="11">
        <v>0</v>
      </c>
      <c r="N62" s="12">
        <v>0</v>
      </c>
      <c r="O62" s="11">
        <f t="shared" si="3"/>
        <v>1371</v>
      </c>
      <c r="P62" s="12">
        <f t="shared" si="4"/>
        <v>105</v>
      </c>
      <c r="Q62" s="13">
        <f t="shared" si="5"/>
        <v>1476</v>
      </c>
      <c r="R62" s="11">
        <f t="shared" si="6"/>
        <v>3666</v>
      </c>
      <c r="S62" s="12">
        <f t="shared" si="7"/>
        <v>262</v>
      </c>
      <c r="T62" s="13">
        <f t="shared" si="8"/>
        <v>3928</v>
      </c>
    </row>
    <row r="63" spans="1:20" ht="12.75">
      <c r="A63" s="115" t="s">
        <v>206</v>
      </c>
      <c r="B63" s="11">
        <v>0</v>
      </c>
      <c r="C63" s="12">
        <v>0</v>
      </c>
      <c r="D63" s="11">
        <v>0</v>
      </c>
      <c r="E63" s="12">
        <v>0</v>
      </c>
      <c r="F63" s="11">
        <f t="shared" si="0"/>
        <v>0</v>
      </c>
      <c r="G63" s="12">
        <f t="shared" si="1"/>
        <v>0</v>
      </c>
      <c r="H63" s="13">
        <f t="shared" si="2"/>
        <v>0</v>
      </c>
      <c r="I63" s="11">
        <v>816</v>
      </c>
      <c r="J63" s="12">
        <v>41</v>
      </c>
      <c r="K63" s="11">
        <v>706</v>
      </c>
      <c r="L63" s="12">
        <v>34</v>
      </c>
      <c r="M63" s="11">
        <v>0</v>
      </c>
      <c r="N63" s="12">
        <v>0</v>
      </c>
      <c r="O63" s="11">
        <f t="shared" si="3"/>
        <v>1522</v>
      </c>
      <c r="P63" s="12">
        <f t="shared" si="4"/>
        <v>75</v>
      </c>
      <c r="Q63" s="13">
        <f t="shared" si="5"/>
        <v>1597</v>
      </c>
      <c r="R63" s="11">
        <f t="shared" si="6"/>
        <v>1522</v>
      </c>
      <c r="S63" s="12">
        <f t="shared" si="7"/>
        <v>75</v>
      </c>
      <c r="T63" s="13">
        <f t="shared" si="8"/>
        <v>1597</v>
      </c>
    </row>
    <row r="64" spans="1:20" ht="12.75">
      <c r="A64" s="115" t="s">
        <v>207</v>
      </c>
      <c r="B64" s="11">
        <v>0</v>
      </c>
      <c r="C64" s="12">
        <v>0</v>
      </c>
      <c r="D64" s="11">
        <v>0</v>
      </c>
      <c r="E64" s="12">
        <v>0</v>
      </c>
      <c r="F64" s="11">
        <f t="shared" si="0"/>
        <v>0</v>
      </c>
      <c r="G64" s="12">
        <f t="shared" si="1"/>
        <v>0</v>
      </c>
      <c r="H64" s="13">
        <f t="shared" si="2"/>
        <v>0</v>
      </c>
      <c r="I64" s="11">
        <v>0</v>
      </c>
      <c r="J64" s="12">
        <v>0</v>
      </c>
      <c r="K64" s="11">
        <v>0</v>
      </c>
      <c r="L64" s="12">
        <v>0</v>
      </c>
      <c r="M64" s="11">
        <v>468</v>
      </c>
      <c r="N64" s="12">
        <v>160</v>
      </c>
      <c r="O64" s="11">
        <f t="shared" si="3"/>
        <v>468</v>
      </c>
      <c r="P64" s="12">
        <f t="shared" si="4"/>
        <v>160</v>
      </c>
      <c r="Q64" s="13">
        <f t="shared" si="5"/>
        <v>628</v>
      </c>
      <c r="R64" s="11">
        <f t="shared" si="6"/>
        <v>468</v>
      </c>
      <c r="S64" s="12">
        <f t="shared" si="7"/>
        <v>160</v>
      </c>
      <c r="T64" s="13">
        <f t="shared" si="8"/>
        <v>628</v>
      </c>
    </row>
    <row r="65" spans="1:20" ht="12.75">
      <c r="A65" s="115" t="s">
        <v>208</v>
      </c>
      <c r="B65" s="11">
        <v>0</v>
      </c>
      <c r="C65" s="12">
        <v>0</v>
      </c>
      <c r="D65" s="11">
        <v>0</v>
      </c>
      <c r="E65" s="12">
        <v>0</v>
      </c>
      <c r="F65" s="11">
        <f t="shared" si="0"/>
        <v>0</v>
      </c>
      <c r="G65" s="12">
        <f t="shared" si="1"/>
        <v>0</v>
      </c>
      <c r="H65" s="13">
        <f t="shared" si="2"/>
        <v>0</v>
      </c>
      <c r="I65" s="11">
        <v>0</v>
      </c>
      <c r="J65" s="12">
        <v>0</v>
      </c>
      <c r="K65" s="11">
        <v>0</v>
      </c>
      <c r="L65" s="12">
        <v>0</v>
      </c>
      <c r="M65" s="11">
        <v>5</v>
      </c>
      <c r="N65" s="12">
        <v>1</v>
      </c>
      <c r="O65" s="11">
        <f t="shared" si="3"/>
        <v>5</v>
      </c>
      <c r="P65" s="12">
        <f t="shared" si="4"/>
        <v>1</v>
      </c>
      <c r="Q65" s="13">
        <f t="shared" si="5"/>
        <v>6</v>
      </c>
      <c r="R65" s="11">
        <f t="shared" si="6"/>
        <v>5</v>
      </c>
      <c r="S65" s="12">
        <f t="shared" si="7"/>
        <v>1</v>
      </c>
      <c r="T65" s="13">
        <f t="shared" si="8"/>
        <v>6</v>
      </c>
    </row>
    <row r="66" spans="1:20" ht="12.75">
      <c r="A66" s="115" t="s">
        <v>209</v>
      </c>
      <c r="B66" s="11">
        <v>0</v>
      </c>
      <c r="C66" s="12">
        <v>0</v>
      </c>
      <c r="D66" s="11">
        <v>0</v>
      </c>
      <c r="E66" s="12">
        <v>0</v>
      </c>
      <c r="F66" s="11">
        <f t="shared" si="0"/>
        <v>0</v>
      </c>
      <c r="G66" s="12">
        <f t="shared" si="1"/>
        <v>0</v>
      </c>
      <c r="H66" s="13">
        <f t="shared" si="2"/>
        <v>0</v>
      </c>
      <c r="I66" s="11">
        <v>0</v>
      </c>
      <c r="J66" s="12">
        <v>0</v>
      </c>
      <c r="K66" s="11">
        <v>0</v>
      </c>
      <c r="L66" s="12">
        <v>0</v>
      </c>
      <c r="M66" s="11">
        <v>13</v>
      </c>
      <c r="N66" s="12">
        <v>10</v>
      </c>
      <c r="O66" s="11">
        <f t="shared" si="3"/>
        <v>13</v>
      </c>
      <c r="P66" s="12">
        <f t="shared" si="4"/>
        <v>10</v>
      </c>
      <c r="Q66" s="13">
        <f t="shared" si="5"/>
        <v>23</v>
      </c>
      <c r="R66" s="11">
        <f t="shared" si="6"/>
        <v>13</v>
      </c>
      <c r="S66" s="12">
        <f t="shared" si="7"/>
        <v>10</v>
      </c>
      <c r="T66" s="13">
        <f t="shared" si="8"/>
        <v>23</v>
      </c>
    </row>
    <row r="67" spans="1:20" ht="12.75">
      <c r="A67" s="115" t="s">
        <v>543</v>
      </c>
      <c r="B67" s="11">
        <v>0</v>
      </c>
      <c r="C67" s="12">
        <v>0</v>
      </c>
      <c r="D67" s="11">
        <v>0</v>
      </c>
      <c r="E67" s="12">
        <v>0</v>
      </c>
      <c r="F67" s="11">
        <f t="shared" si="0"/>
        <v>0</v>
      </c>
      <c r="G67" s="12">
        <f t="shared" si="1"/>
        <v>0</v>
      </c>
      <c r="H67" s="13">
        <f t="shared" si="2"/>
        <v>0</v>
      </c>
      <c r="I67" s="11">
        <v>0</v>
      </c>
      <c r="J67" s="12">
        <v>0</v>
      </c>
      <c r="K67" s="11">
        <v>0</v>
      </c>
      <c r="L67" s="12">
        <v>0</v>
      </c>
      <c r="M67" s="11">
        <v>27</v>
      </c>
      <c r="N67" s="12">
        <v>19</v>
      </c>
      <c r="O67" s="11">
        <f t="shared" si="3"/>
        <v>27</v>
      </c>
      <c r="P67" s="12">
        <f t="shared" si="4"/>
        <v>19</v>
      </c>
      <c r="Q67" s="13">
        <f t="shared" si="5"/>
        <v>46</v>
      </c>
      <c r="R67" s="11">
        <f t="shared" si="6"/>
        <v>27</v>
      </c>
      <c r="S67" s="12">
        <f t="shared" si="7"/>
        <v>19</v>
      </c>
      <c r="T67" s="13">
        <f t="shared" si="8"/>
        <v>46</v>
      </c>
    </row>
    <row r="68" spans="1:20" ht="12.75">
      <c r="A68" s="115" t="s">
        <v>210</v>
      </c>
      <c r="B68" s="11">
        <v>0</v>
      </c>
      <c r="C68" s="12">
        <v>0</v>
      </c>
      <c r="D68" s="11">
        <v>0</v>
      </c>
      <c r="E68" s="12">
        <v>0</v>
      </c>
      <c r="F68" s="11">
        <f t="shared" si="0"/>
        <v>0</v>
      </c>
      <c r="G68" s="12">
        <f t="shared" si="1"/>
        <v>0</v>
      </c>
      <c r="H68" s="13">
        <f t="shared" si="2"/>
        <v>0</v>
      </c>
      <c r="I68" s="11">
        <v>107</v>
      </c>
      <c r="J68" s="12">
        <v>397</v>
      </c>
      <c r="K68" s="11">
        <v>81</v>
      </c>
      <c r="L68" s="12">
        <v>381</v>
      </c>
      <c r="M68" s="11">
        <v>0</v>
      </c>
      <c r="N68" s="12">
        <v>0</v>
      </c>
      <c r="O68" s="11">
        <f t="shared" si="3"/>
        <v>188</v>
      </c>
      <c r="P68" s="12">
        <f t="shared" si="4"/>
        <v>778</v>
      </c>
      <c r="Q68" s="13">
        <f t="shared" si="5"/>
        <v>966</v>
      </c>
      <c r="R68" s="11">
        <f t="shared" si="6"/>
        <v>188</v>
      </c>
      <c r="S68" s="12">
        <f t="shared" si="7"/>
        <v>778</v>
      </c>
      <c r="T68" s="13">
        <f t="shared" si="8"/>
        <v>966</v>
      </c>
    </row>
    <row r="69" spans="1:20" ht="12.75">
      <c r="A69" s="115" t="s">
        <v>211</v>
      </c>
      <c r="B69" s="11">
        <v>0</v>
      </c>
      <c r="C69" s="12">
        <v>0</v>
      </c>
      <c r="D69" s="11">
        <v>0</v>
      </c>
      <c r="E69" s="12">
        <v>0</v>
      </c>
      <c r="F69" s="11">
        <f t="shared" si="0"/>
        <v>0</v>
      </c>
      <c r="G69" s="12">
        <f t="shared" si="1"/>
        <v>0</v>
      </c>
      <c r="H69" s="13">
        <f t="shared" si="2"/>
        <v>0</v>
      </c>
      <c r="I69" s="11">
        <v>30</v>
      </c>
      <c r="J69" s="12">
        <v>0</v>
      </c>
      <c r="K69" s="11">
        <v>39</v>
      </c>
      <c r="L69" s="12">
        <v>0</v>
      </c>
      <c r="M69" s="11">
        <v>0</v>
      </c>
      <c r="N69" s="12">
        <v>0</v>
      </c>
      <c r="O69" s="11">
        <f t="shared" si="3"/>
        <v>69</v>
      </c>
      <c r="P69" s="12">
        <f t="shared" si="4"/>
        <v>0</v>
      </c>
      <c r="Q69" s="13">
        <f t="shared" si="5"/>
        <v>69</v>
      </c>
      <c r="R69" s="11">
        <f t="shared" si="6"/>
        <v>69</v>
      </c>
      <c r="S69" s="12">
        <f t="shared" si="7"/>
        <v>0</v>
      </c>
      <c r="T69" s="13">
        <f t="shared" si="8"/>
        <v>69</v>
      </c>
    </row>
    <row r="70" spans="1:20" ht="12.75">
      <c r="A70" s="115" t="s">
        <v>212</v>
      </c>
      <c r="B70" s="11">
        <v>0</v>
      </c>
      <c r="C70" s="12">
        <v>0</v>
      </c>
      <c r="D70" s="11">
        <v>0</v>
      </c>
      <c r="E70" s="12">
        <v>0</v>
      </c>
      <c r="F70" s="11">
        <f t="shared" si="0"/>
        <v>0</v>
      </c>
      <c r="G70" s="12">
        <f t="shared" si="1"/>
        <v>0</v>
      </c>
      <c r="H70" s="13">
        <f t="shared" si="2"/>
        <v>0</v>
      </c>
      <c r="I70" s="11">
        <v>0</v>
      </c>
      <c r="J70" s="12">
        <v>0</v>
      </c>
      <c r="K70" s="11">
        <v>0</v>
      </c>
      <c r="L70" s="12">
        <v>0</v>
      </c>
      <c r="M70" s="11">
        <v>60</v>
      </c>
      <c r="N70" s="12">
        <v>133</v>
      </c>
      <c r="O70" s="11">
        <f t="shared" si="3"/>
        <v>60</v>
      </c>
      <c r="P70" s="12">
        <f t="shared" si="4"/>
        <v>133</v>
      </c>
      <c r="Q70" s="13">
        <f t="shared" si="5"/>
        <v>193</v>
      </c>
      <c r="R70" s="11">
        <f t="shared" si="6"/>
        <v>60</v>
      </c>
      <c r="S70" s="12">
        <f t="shared" si="7"/>
        <v>133</v>
      </c>
      <c r="T70" s="13">
        <f t="shared" si="8"/>
        <v>193</v>
      </c>
    </row>
    <row r="71" spans="1:20" ht="12.75">
      <c r="A71" s="115" t="s">
        <v>384</v>
      </c>
      <c r="B71" s="11">
        <v>1074</v>
      </c>
      <c r="C71" s="12">
        <v>376</v>
      </c>
      <c r="D71" s="11">
        <v>1327</v>
      </c>
      <c r="E71" s="12">
        <v>369</v>
      </c>
      <c r="F71" s="11">
        <f t="shared" si="0"/>
        <v>2401</v>
      </c>
      <c r="G71" s="12">
        <f t="shared" si="1"/>
        <v>745</v>
      </c>
      <c r="H71" s="13">
        <f t="shared" si="2"/>
        <v>3146</v>
      </c>
      <c r="I71" s="11">
        <v>1427</v>
      </c>
      <c r="J71" s="12">
        <v>378</v>
      </c>
      <c r="K71" s="11">
        <v>1194</v>
      </c>
      <c r="L71" s="12">
        <v>369</v>
      </c>
      <c r="M71" s="11">
        <v>0</v>
      </c>
      <c r="N71" s="12">
        <v>0</v>
      </c>
      <c r="O71" s="11">
        <f t="shared" si="3"/>
        <v>2621</v>
      </c>
      <c r="P71" s="12">
        <f t="shared" si="4"/>
        <v>747</v>
      </c>
      <c r="Q71" s="13">
        <f t="shared" si="5"/>
        <v>3368</v>
      </c>
      <c r="R71" s="11">
        <f t="shared" si="6"/>
        <v>5022</v>
      </c>
      <c r="S71" s="12">
        <f t="shared" si="7"/>
        <v>1492</v>
      </c>
      <c r="T71" s="13">
        <f t="shared" si="8"/>
        <v>6514</v>
      </c>
    </row>
    <row r="72" spans="1:20" ht="12.75">
      <c r="A72" s="115" t="s">
        <v>213</v>
      </c>
      <c r="B72" s="11">
        <v>21</v>
      </c>
      <c r="C72" s="12">
        <v>1</v>
      </c>
      <c r="D72" s="11">
        <v>26</v>
      </c>
      <c r="E72" s="12">
        <v>1</v>
      </c>
      <c r="F72" s="11">
        <f t="shared" si="0"/>
        <v>47</v>
      </c>
      <c r="G72" s="12">
        <f t="shared" si="1"/>
        <v>2</v>
      </c>
      <c r="H72" s="13">
        <f t="shared" si="2"/>
        <v>49</v>
      </c>
      <c r="I72" s="11">
        <v>20</v>
      </c>
      <c r="J72" s="12">
        <v>1</v>
      </c>
      <c r="K72" s="11">
        <v>20</v>
      </c>
      <c r="L72" s="12">
        <v>2</v>
      </c>
      <c r="M72" s="11">
        <v>0</v>
      </c>
      <c r="N72" s="12">
        <v>0</v>
      </c>
      <c r="O72" s="11">
        <f t="shared" si="3"/>
        <v>40</v>
      </c>
      <c r="P72" s="12">
        <f t="shared" si="4"/>
        <v>3</v>
      </c>
      <c r="Q72" s="13">
        <f t="shared" si="5"/>
        <v>43</v>
      </c>
      <c r="R72" s="11">
        <f t="shared" si="6"/>
        <v>87</v>
      </c>
      <c r="S72" s="12">
        <f t="shared" si="7"/>
        <v>5</v>
      </c>
      <c r="T72" s="13">
        <f t="shared" si="8"/>
        <v>92</v>
      </c>
    </row>
    <row r="73" spans="1:20" ht="12.75">
      <c r="A73" s="192" t="s">
        <v>214</v>
      </c>
      <c r="B73" s="11">
        <v>5</v>
      </c>
      <c r="C73" s="12">
        <v>0</v>
      </c>
      <c r="D73" s="11">
        <v>12</v>
      </c>
      <c r="E73" s="12">
        <v>0</v>
      </c>
      <c r="F73" s="11">
        <f t="shared" si="0"/>
        <v>17</v>
      </c>
      <c r="G73" s="12">
        <f t="shared" si="1"/>
        <v>0</v>
      </c>
      <c r="H73" s="13">
        <f t="shared" si="2"/>
        <v>17</v>
      </c>
      <c r="I73" s="11">
        <v>15</v>
      </c>
      <c r="J73" s="12">
        <v>0</v>
      </c>
      <c r="K73" s="11">
        <v>7</v>
      </c>
      <c r="L73" s="12">
        <v>0</v>
      </c>
      <c r="M73" s="11">
        <v>0</v>
      </c>
      <c r="N73" s="12">
        <v>0</v>
      </c>
      <c r="O73" s="11">
        <f t="shared" si="3"/>
        <v>22</v>
      </c>
      <c r="P73" s="12">
        <f t="shared" si="4"/>
        <v>0</v>
      </c>
      <c r="Q73" s="13">
        <f t="shared" si="5"/>
        <v>22</v>
      </c>
      <c r="R73" s="11">
        <f t="shared" si="6"/>
        <v>39</v>
      </c>
      <c r="S73" s="12">
        <f t="shared" si="7"/>
        <v>0</v>
      </c>
      <c r="T73" s="13">
        <f t="shared" si="8"/>
        <v>39</v>
      </c>
    </row>
    <row r="74" spans="1:20" ht="14.25" customHeight="1">
      <c r="A74" s="192" t="s">
        <v>569</v>
      </c>
      <c r="B74" s="11">
        <v>0</v>
      </c>
      <c r="C74" s="12">
        <v>0</v>
      </c>
      <c r="D74" s="11">
        <v>0</v>
      </c>
      <c r="E74" s="12">
        <v>0</v>
      </c>
      <c r="F74" s="11">
        <f t="shared" si="0"/>
        <v>0</v>
      </c>
      <c r="G74" s="12">
        <f t="shared" si="1"/>
        <v>0</v>
      </c>
      <c r="H74" s="13">
        <f t="shared" si="2"/>
        <v>0</v>
      </c>
      <c r="I74" s="11">
        <v>0</v>
      </c>
      <c r="J74" s="12">
        <v>0</v>
      </c>
      <c r="K74" s="11">
        <v>0</v>
      </c>
      <c r="L74" s="12">
        <v>0</v>
      </c>
      <c r="M74" s="11">
        <v>14</v>
      </c>
      <c r="N74" s="12">
        <v>0</v>
      </c>
      <c r="O74" s="11">
        <f t="shared" si="3"/>
        <v>14</v>
      </c>
      <c r="P74" s="12">
        <f t="shared" si="4"/>
        <v>0</v>
      </c>
      <c r="Q74" s="13">
        <f t="shared" si="5"/>
        <v>14</v>
      </c>
      <c r="R74" s="11">
        <f t="shared" si="6"/>
        <v>14</v>
      </c>
      <c r="S74" s="12">
        <f t="shared" si="7"/>
        <v>0</v>
      </c>
      <c r="T74" s="13">
        <f t="shared" si="8"/>
        <v>14</v>
      </c>
    </row>
    <row r="75" spans="1:20" ht="12.75">
      <c r="A75" s="192" t="s">
        <v>215</v>
      </c>
      <c r="B75" s="11">
        <v>826</v>
      </c>
      <c r="C75" s="12">
        <v>24</v>
      </c>
      <c r="D75" s="11">
        <v>817</v>
      </c>
      <c r="E75" s="12">
        <v>17</v>
      </c>
      <c r="F75" s="11">
        <f t="shared" si="0"/>
        <v>1643</v>
      </c>
      <c r="G75" s="12">
        <f t="shared" si="1"/>
        <v>41</v>
      </c>
      <c r="H75" s="13">
        <f t="shared" si="2"/>
        <v>1684</v>
      </c>
      <c r="I75" s="11">
        <v>0</v>
      </c>
      <c r="J75" s="12">
        <v>0</v>
      </c>
      <c r="K75" s="11">
        <v>0</v>
      </c>
      <c r="L75" s="12">
        <v>0</v>
      </c>
      <c r="M75" s="11">
        <v>0</v>
      </c>
      <c r="N75" s="12">
        <v>0</v>
      </c>
      <c r="O75" s="11">
        <f t="shared" si="3"/>
        <v>0</v>
      </c>
      <c r="P75" s="12">
        <f t="shared" si="4"/>
        <v>0</v>
      </c>
      <c r="Q75" s="13">
        <f t="shared" si="5"/>
        <v>0</v>
      </c>
      <c r="R75" s="11">
        <f t="shared" si="6"/>
        <v>1643</v>
      </c>
      <c r="S75" s="12">
        <f t="shared" si="7"/>
        <v>41</v>
      </c>
      <c r="T75" s="13">
        <f t="shared" si="8"/>
        <v>1684</v>
      </c>
    </row>
    <row r="76" spans="1:20" ht="12.75">
      <c r="A76" s="115" t="s">
        <v>216</v>
      </c>
      <c r="B76" s="11">
        <v>0</v>
      </c>
      <c r="C76" s="12">
        <v>0</v>
      </c>
      <c r="D76" s="11">
        <v>0</v>
      </c>
      <c r="E76" s="12">
        <v>0</v>
      </c>
      <c r="F76" s="11">
        <f t="shared" si="0"/>
        <v>0</v>
      </c>
      <c r="G76" s="12">
        <f t="shared" si="1"/>
        <v>0</v>
      </c>
      <c r="H76" s="13">
        <f t="shared" si="2"/>
        <v>0</v>
      </c>
      <c r="I76" s="11">
        <v>547</v>
      </c>
      <c r="J76" s="12">
        <v>14</v>
      </c>
      <c r="K76" s="11">
        <v>492</v>
      </c>
      <c r="L76" s="12">
        <v>7</v>
      </c>
      <c r="M76" s="11">
        <v>0</v>
      </c>
      <c r="N76" s="12">
        <v>0</v>
      </c>
      <c r="O76" s="11">
        <f t="shared" si="3"/>
        <v>1039</v>
      </c>
      <c r="P76" s="12">
        <f t="shared" si="4"/>
        <v>21</v>
      </c>
      <c r="Q76" s="13">
        <f t="shared" si="5"/>
        <v>1060</v>
      </c>
      <c r="R76" s="11">
        <f t="shared" si="6"/>
        <v>1039</v>
      </c>
      <c r="S76" s="12">
        <f t="shared" si="7"/>
        <v>21</v>
      </c>
      <c r="T76" s="13">
        <f t="shared" si="8"/>
        <v>1060</v>
      </c>
    </row>
    <row r="77" spans="1:20" ht="12.75">
      <c r="A77" s="192" t="s">
        <v>459</v>
      </c>
      <c r="B77" s="11">
        <v>0</v>
      </c>
      <c r="C77" s="12">
        <v>0</v>
      </c>
      <c r="D77" s="11">
        <v>0</v>
      </c>
      <c r="E77" s="12">
        <v>0</v>
      </c>
      <c r="F77" s="11">
        <f aca="true" t="shared" si="13" ref="F77:F114">SUM(B77,D77)</f>
        <v>0</v>
      </c>
      <c r="G77" s="12">
        <f aca="true" t="shared" si="14" ref="G77:G114">SUM(E77,C77)</f>
        <v>0</v>
      </c>
      <c r="H77" s="13">
        <f aca="true" t="shared" si="15" ref="H77:H114">SUM(F77,G77)</f>
        <v>0</v>
      </c>
      <c r="I77" s="11">
        <v>1</v>
      </c>
      <c r="J77" s="12">
        <v>0</v>
      </c>
      <c r="K77" s="11">
        <v>5</v>
      </c>
      <c r="L77" s="12">
        <v>0</v>
      </c>
      <c r="M77" s="11">
        <v>0</v>
      </c>
      <c r="N77" s="12">
        <v>0</v>
      </c>
      <c r="O77" s="11">
        <f aca="true" t="shared" si="16" ref="O77:O114">SUM(I77,K77,M77)</f>
        <v>6</v>
      </c>
      <c r="P77" s="12">
        <f aca="true" t="shared" si="17" ref="P77:P114">SUM(N77,L77,J77)</f>
        <v>0</v>
      </c>
      <c r="Q77" s="13">
        <f aca="true" t="shared" si="18" ref="Q77:Q114">SUM(P77,O77)</f>
        <v>6</v>
      </c>
      <c r="R77" s="11">
        <f aca="true" t="shared" si="19" ref="R77:R114">SUM(O77,F77)</f>
        <v>6</v>
      </c>
      <c r="S77" s="12">
        <f aca="true" t="shared" si="20" ref="S77:S114">SUM(P77,G77)</f>
        <v>0</v>
      </c>
      <c r="T77" s="13">
        <f aca="true" t="shared" si="21" ref="T77:T114">SUM(Q77,H77)</f>
        <v>6</v>
      </c>
    </row>
    <row r="78" spans="1:20" ht="12.75">
      <c r="A78" s="115" t="s">
        <v>217</v>
      </c>
      <c r="B78" s="11">
        <v>0</v>
      </c>
      <c r="C78" s="12">
        <v>0</v>
      </c>
      <c r="D78" s="11">
        <v>0</v>
      </c>
      <c r="E78" s="12">
        <v>0</v>
      </c>
      <c r="F78" s="11">
        <f t="shared" si="13"/>
        <v>0</v>
      </c>
      <c r="G78" s="12">
        <f t="shared" si="14"/>
        <v>0</v>
      </c>
      <c r="H78" s="13">
        <f t="shared" si="15"/>
        <v>0</v>
      </c>
      <c r="I78" s="11">
        <v>0</v>
      </c>
      <c r="J78" s="12">
        <v>0</v>
      </c>
      <c r="K78" s="11">
        <v>0</v>
      </c>
      <c r="L78" s="12">
        <v>0</v>
      </c>
      <c r="M78" s="11">
        <v>1</v>
      </c>
      <c r="N78" s="12">
        <v>16</v>
      </c>
      <c r="O78" s="11">
        <f t="shared" si="16"/>
        <v>1</v>
      </c>
      <c r="P78" s="12">
        <f t="shared" si="17"/>
        <v>16</v>
      </c>
      <c r="Q78" s="13">
        <f t="shared" si="18"/>
        <v>17</v>
      </c>
      <c r="R78" s="11">
        <f t="shared" si="19"/>
        <v>1</v>
      </c>
      <c r="S78" s="12">
        <f t="shared" si="20"/>
        <v>16</v>
      </c>
      <c r="T78" s="13">
        <f t="shared" si="21"/>
        <v>17</v>
      </c>
    </row>
    <row r="79" spans="1:20" ht="12.75">
      <c r="A79" s="192" t="s">
        <v>218</v>
      </c>
      <c r="B79" s="11">
        <v>0</v>
      </c>
      <c r="C79" s="12">
        <v>0</v>
      </c>
      <c r="D79" s="11">
        <v>0</v>
      </c>
      <c r="E79" s="12">
        <v>0</v>
      </c>
      <c r="F79" s="11">
        <f t="shared" si="13"/>
        <v>0</v>
      </c>
      <c r="G79" s="12">
        <f t="shared" si="14"/>
        <v>0</v>
      </c>
      <c r="H79" s="13">
        <f t="shared" si="15"/>
        <v>0</v>
      </c>
      <c r="I79" s="11">
        <v>285</v>
      </c>
      <c r="J79" s="12">
        <v>74</v>
      </c>
      <c r="K79" s="11">
        <v>259</v>
      </c>
      <c r="L79" s="12">
        <v>56</v>
      </c>
      <c r="M79" s="11">
        <v>0</v>
      </c>
      <c r="N79" s="12">
        <v>0</v>
      </c>
      <c r="O79" s="11">
        <f t="shared" si="16"/>
        <v>544</v>
      </c>
      <c r="P79" s="12">
        <f t="shared" si="17"/>
        <v>130</v>
      </c>
      <c r="Q79" s="13">
        <f t="shared" si="18"/>
        <v>674</v>
      </c>
      <c r="R79" s="11">
        <f t="shared" si="19"/>
        <v>544</v>
      </c>
      <c r="S79" s="12">
        <f t="shared" si="20"/>
        <v>130</v>
      </c>
      <c r="T79" s="13">
        <f t="shared" si="21"/>
        <v>674</v>
      </c>
    </row>
    <row r="80" spans="1:20" ht="12.75">
      <c r="A80" s="115" t="s">
        <v>219</v>
      </c>
      <c r="B80" s="11">
        <v>0</v>
      </c>
      <c r="C80" s="12">
        <v>0</v>
      </c>
      <c r="D80" s="11">
        <v>0</v>
      </c>
      <c r="E80" s="12">
        <v>0</v>
      </c>
      <c r="F80" s="11">
        <f t="shared" si="13"/>
        <v>0</v>
      </c>
      <c r="G80" s="12">
        <f t="shared" si="14"/>
        <v>0</v>
      </c>
      <c r="H80" s="13">
        <f t="shared" si="15"/>
        <v>0</v>
      </c>
      <c r="I80" s="11">
        <v>22</v>
      </c>
      <c r="J80" s="12">
        <v>8</v>
      </c>
      <c r="K80" s="11">
        <v>27</v>
      </c>
      <c r="L80" s="12">
        <v>9</v>
      </c>
      <c r="M80" s="11">
        <v>0</v>
      </c>
      <c r="N80" s="12">
        <v>0</v>
      </c>
      <c r="O80" s="11">
        <f t="shared" si="16"/>
        <v>49</v>
      </c>
      <c r="P80" s="12">
        <f t="shared" si="17"/>
        <v>17</v>
      </c>
      <c r="Q80" s="13">
        <f t="shared" si="18"/>
        <v>66</v>
      </c>
      <c r="R80" s="11">
        <f t="shared" si="19"/>
        <v>49</v>
      </c>
      <c r="S80" s="12">
        <f t="shared" si="20"/>
        <v>17</v>
      </c>
      <c r="T80" s="13">
        <f t="shared" si="21"/>
        <v>66</v>
      </c>
    </row>
    <row r="81" spans="1:20" ht="12.75">
      <c r="A81" s="115" t="s">
        <v>220</v>
      </c>
      <c r="B81" s="11">
        <v>0</v>
      </c>
      <c r="C81" s="12">
        <v>0</v>
      </c>
      <c r="D81" s="11">
        <v>0</v>
      </c>
      <c r="E81" s="12">
        <v>0</v>
      </c>
      <c r="F81" s="11">
        <f t="shared" si="13"/>
        <v>0</v>
      </c>
      <c r="G81" s="12">
        <f t="shared" si="14"/>
        <v>0</v>
      </c>
      <c r="H81" s="13">
        <f t="shared" si="15"/>
        <v>0</v>
      </c>
      <c r="I81" s="11">
        <v>130</v>
      </c>
      <c r="J81" s="12">
        <v>187</v>
      </c>
      <c r="K81" s="11">
        <v>107</v>
      </c>
      <c r="L81" s="12">
        <v>179</v>
      </c>
      <c r="M81" s="11">
        <v>0</v>
      </c>
      <c r="N81" s="12">
        <v>0</v>
      </c>
      <c r="O81" s="11">
        <f t="shared" si="16"/>
        <v>237</v>
      </c>
      <c r="P81" s="12">
        <f t="shared" si="17"/>
        <v>366</v>
      </c>
      <c r="Q81" s="13">
        <f t="shared" si="18"/>
        <v>603</v>
      </c>
      <c r="R81" s="11">
        <f t="shared" si="19"/>
        <v>237</v>
      </c>
      <c r="S81" s="12">
        <f t="shared" si="20"/>
        <v>366</v>
      </c>
      <c r="T81" s="13">
        <f t="shared" si="21"/>
        <v>603</v>
      </c>
    </row>
    <row r="82" spans="1:20" ht="12.75">
      <c r="A82" s="115" t="s">
        <v>221</v>
      </c>
      <c r="B82" s="11">
        <v>0</v>
      </c>
      <c r="C82" s="12">
        <v>0</v>
      </c>
      <c r="D82" s="11">
        <v>0</v>
      </c>
      <c r="E82" s="12">
        <v>0</v>
      </c>
      <c r="F82" s="11">
        <f t="shared" si="13"/>
        <v>0</v>
      </c>
      <c r="G82" s="12">
        <f t="shared" si="14"/>
        <v>0</v>
      </c>
      <c r="H82" s="13">
        <f t="shared" si="15"/>
        <v>0</v>
      </c>
      <c r="I82" s="11">
        <v>4</v>
      </c>
      <c r="J82" s="12">
        <v>6</v>
      </c>
      <c r="K82" s="11">
        <v>2</v>
      </c>
      <c r="L82" s="12">
        <v>1</v>
      </c>
      <c r="M82" s="11">
        <v>0</v>
      </c>
      <c r="N82" s="12">
        <v>0</v>
      </c>
      <c r="O82" s="11">
        <f t="shared" si="16"/>
        <v>6</v>
      </c>
      <c r="P82" s="12">
        <f t="shared" si="17"/>
        <v>7</v>
      </c>
      <c r="Q82" s="13">
        <f t="shared" si="18"/>
        <v>13</v>
      </c>
      <c r="R82" s="11">
        <f t="shared" si="19"/>
        <v>6</v>
      </c>
      <c r="S82" s="12">
        <f t="shared" si="20"/>
        <v>7</v>
      </c>
      <c r="T82" s="13">
        <f t="shared" si="21"/>
        <v>13</v>
      </c>
    </row>
    <row r="83" spans="1:20" ht="12.75">
      <c r="A83" s="115" t="s">
        <v>222</v>
      </c>
      <c r="B83" s="11">
        <v>0</v>
      </c>
      <c r="C83" s="12">
        <v>0</v>
      </c>
      <c r="D83" s="11">
        <v>0</v>
      </c>
      <c r="E83" s="12">
        <v>0</v>
      </c>
      <c r="F83" s="11">
        <f t="shared" si="13"/>
        <v>0</v>
      </c>
      <c r="G83" s="12">
        <f t="shared" si="14"/>
        <v>0</v>
      </c>
      <c r="H83" s="13">
        <f t="shared" si="15"/>
        <v>0</v>
      </c>
      <c r="I83" s="11">
        <v>5</v>
      </c>
      <c r="J83" s="12">
        <v>8</v>
      </c>
      <c r="K83" s="11">
        <v>3</v>
      </c>
      <c r="L83" s="12">
        <v>9</v>
      </c>
      <c r="M83" s="11">
        <v>0</v>
      </c>
      <c r="N83" s="12">
        <v>0</v>
      </c>
      <c r="O83" s="11">
        <f t="shared" si="16"/>
        <v>8</v>
      </c>
      <c r="P83" s="12">
        <f t="shared" si="17"/>
        <v>17</v>
      </c>
      <c r="Q83" s="13">
        <f t="shared" si="18"/>
        <v>25</v>
      </c>
      <c r="R83" s="11">
        <f t="shared" si="19"/>
        <v>8</v>
      </c>
      <c r="S83" s="12">
        <f t="shared" si="20"/>
        <v>17</v>
      </c>
      <c r="T83" s="13">
        <f t="shared" si="21"/>
        <v>25</v>
      </c>
    </row>
    <row r="84" spans="1:20" ht="13.5" customHeight="1">
      <c r="A84" s="192" t="s">
        <v>223</v>
      </c>
      <c r="B84" s="11">
        <v>264</v>
      </c>
      <c r="C84" s="12">
        <v>206</v>
      </c>
      <c r="D84" s="11">
        <v>246</v>
      </c>
      <c r="E84" s="12">
        <v>170</v>
      </c>
      <c r="F84" s="11">
        <f t="shared" si="13"/>
        <v>510</v>
      </c>
      <c r="G84" s="12">
        <f t="shared" si="14"/>
        <v>376</v>
      </c>
      <c r="H84" s="13">
        <f t="shared" si="15"/>
        <v>886</v>
      </c>
      <c r="I84" s="11">
        <v>0</v>
      </c>
      <c r="J84" s="12">
        <v>0</v>
      </c>
      <c r="K84" s="11">
        <v>0</v>
      </c>
      <c r="L84" s="12">
        <v>0</v>
      </c>
      <c r="M84" s="11">
        <v>0</v>
      </c>
      <c r="N84" s="12">
        <v>0</v>
      </c>
      <c r="O84" s="11">
        <f t="shared" si="16"/>
        <v>0</v>
      </c>
      <c r="P84" s="12">
        <f t="shared" si="17"/>
        <v>0</v>
      </c>
      <c r="Q84" s="13">
        <f t="shared" si="18"/>
        <v>0</v>
      </c>
      <c r="R84" s="11">
        <f t="shared" si="19"/>
        <v>510</v>
      </c>
      <c r="S84" s="12">
        <f t="shared" si="20"/>
        <v>376</v>
      </c>
      <c r="T84" s="13">
        <f t="shared" si="21"/>
        <v>886</v>
      </c>
    </row>
    <row r="85" spans="1:20" ht="12.75">
      <c r="A85" s="192" t="s">
        <v>224</v>
      </c>
      <c r="B85" s="11">
        <v>0</v>
      </c>
      <c r="C85" s="12">
        <v>0</v>
      </c>
      <c r="D85" s="11">
        <v>0</v>
      </c>
      <c r="E85" s="12">
        <v>0</v>
      </c>
      <c r="F85" s="11">
        <f t="shared" si="13"/>
        <v>0</v>
      </c>
      <c r="G85" s="12">
        <f t="shared" si="14"/>
        <v>0</v>
      </c>
      <c r="H85" s="13">
        <f t="shared" si="15"/>
        <v>0</v>
      </c>
      <c r="I85" s="11">
        <v>130</v>
      </c>
      <c r="J85" s="12">
        <v>17</v>
      </c>
      <c r="K85" s="11">
        <v>116</v>
      </c>
      <c r="L85" s="12">
        <v>15</v>
      </c>
      <c r="M85" s="11">
        <v>0</v>
      </c>
      <c r="N85" s="12">
        <v>0</v>
      </c>
      <c r="O85" s="11">
        <f t="shared" si="16"/>
        <v>246</v>
      </c>
      <c r="P85" s="12">
        <f t="shared" si="17"/>
        <v>32</v>
      </c>
      <c r="Q85" s="13">
        <f t="shared" si="18"/>
        <v>278</v>
      </c>
      <c r="R85" s="11">
        <f t="shared" si="19"/>
        <v>246</v>
      </c>
      <c r="S85" s="12">
        <f t="shared" si="20"/>
        <v>32</v>
      </c>
      <c r="T85" s="13">
        <f t="shared" si="21"/>
        <v>278</v>
      </c>
    </row>
    <row r="86" spans="1:20" ht="12.75">
      <c r="A86" s="115" t="s">
        <v>225</v>
      </c>
      <c r="B86" s="11">
        <v>0</v>
      </c>
      <c r="C86" s="12">
        <v>0</v>
      </c>
      <c r="D86" s="11">
        <v>0</v>
      </c>
      <c r="E86" s="12">
        <v>0</v>
      </c>
      <c r="F86" s="11">
        <f t="shared" si="13"/>
        <v>0</v>
      </c>
      <c r="G86" s="12">
        <f t="shared" si="14"/>
        <v>0</v>
      </c>
      <c r="H86" s="13">
        <f t="shared" si="15"/>
        <v>0</v>
      </c>
      <c r="I86" s="11">
        <v>31</v>
      </c>
      <c r="J86" s="12">
        <v>4</v>
      </c>
      <c r="K86" s="11">
        <v>39</v>
      </c>
      <c r="L86" s="12">
        <v>3</v>
      </c>
      <c r="M86" s="11">
        <v>0</v>
      </c>
      <c r="N86" s="12">
        <v>0</v>
      </c>
      <c r="O86" s="11">
        <f t="shared" si="16"/>
        <v>70</v>
      </c>
      <c r="P86" s="12">
        <f t="shared" si="17"/>
        <v>7</v>
      </c>
      <c r="Q86" s="13">
        <f t="shared" si="18"/>
        <v>77</v>
      </c>
      <c r="R86" s="11">
        <f t="shared" si="19"/>
        <v>70</v>
      </c>
      <c r="S86" s="12">
        <f t="shared" si="20"/>
        <v>7</v>
      </c>
      <c r="T86" s="13">
        <f t="shared" si="21"/>
        <v>77</v>
      </c>
    </row>
    <row r="87" spans="1:20" ht="26.25">
      <c r="A87" s="192" t="s">
        <v>570</v>
      </c>
      <c r="B87" s="11">
        <v>0</v>
      </c>
      <c r="C87" s="12">
        <v>0</v>
      </c>
      <c r="D87" s="11">
        <v>0</v>
      </c>
      <c r="E87" s="12">
        <v>0</v>
      </c>
      <c r="F87" s="11">
        <f t="shared" si="13"/>
        <v>0</v>
      </c>
      <c r="G87" s="12">
        <f t="shared" si="14"/>
        <v>0</v>
      </c>
      <c r="H87" s="13">
        <f t="shared" si="15"/>
        <v>0</v>
      </c>
      <c r="I87" s="11">
        <v>0</v>
      </c>
      <c r="J87" s="12">
        <v>0</v>
      </c>
      <c r="K87" s="11">
        <v>0</v>
      </c>
      <c r="L87" s="12">
        <v>0</v>
      </c>
      <c r="M87" s="11">
        <v>1</v>
      </c>
      <c r="N87" s="12">
        <v>0</v>
      </c>
      <c r="O87" s="11">
        <f t="shared" si="16"/>
        <v>1</v>
      </c>
      <c r="P87" s="12">
        <f t="shared" si="17"/>
        <v>0</v>
      </c>
      <c r="Q87" s="13">
        <f t="shared" si="18"/>
        <v>1</v>
      </c>
      <c r="R87" s="11">
        <f t="shared" si="19"/>
        <v>1</v>
      </c>
      <c r="S87" s="12">
        <f t="shared" si="20"/>
        <v>0</v>
      </c>
      <c r="T87" s="13">
        <f t="shared" si="21"/>
        <v>1</v>
      </c>
    </row>
    <row r="88" spans="1:20" ht="12.75">
      <c r="A88" s="115" t="s">
        <v>226</v>
      </c>
      <c r="B88" s="11">
        <v>0</v>
      </c>
      <c r="C88" s="12">
        <v>0</v>
      </c>
      <c r="D88" s="11">
        <v>0</v>
      </c>
      <c r="E88" s="12">
        <v>0</v>
      </c>
      <c r="F88" s="11">
        <f t="shared" si="13"/>
        <v>0</v>
      </c>
      <c r="G88" s="12">
        <f t="shared" si="14"/>
        <v>0</v>
      </c>
      <c r="H88" s="13">
        <f t="shared" si="15"/>
        <v>0</v>
      </c>
      <c r="I88" s="11">
        <v>44</v>
      </c>
      <c r="J88" s="12">
        <v>28</v>
      </c>
      <c r="K88" s="11">
        <v>59</v>
      </c>
      <c r="L88" s="12">
        <v>31</v>
      </c>
      <c r="M88" s="11">
        <v>0</v>
      </c>
      <c r="N88" s="12">
        <v>0</v>
      </c>
      <c r="O88" s="11">
        <f t="shared" si="16"/>
        <v>103</v>
      </c>
      <c r="P88" s="12">
        <f t="shared" si="17"/>
        <v>59</v>
      </c>
      <c r="Q88" s="13">
        <f t="shared" si="18"/>
        <v>162</v>
      </c>
      <c r="R88" s="11">
        <f t="shared" si="19"/>
        <v>103</v>
      </c>
      <c r="S88" s="12">
        <f t="shared" si="20"/>
        <v>59</v>
      </c>
      <c r="T88" s="13">
        <f t="shared" si="21"/>
        <v>162</v>
      </c>
    </row>
    <row r="89" spans="1:20" ht="12.75">
      <c r="A89" s="115" t="s">
        <v>227</v>
      </c>
      <c r="B89" s="11">
        <v>0</v>
      </c>
      <c r="C89" s="12">
        <v>0</v>
      </c>
      <c r="D89" s="11">
        <v>0</v>
      </c>
      <c r="E89" s="12">
        <v>0</v>
      </c>
      <c r="F89" s="11">
        <f t="shared" si="13"/>
        <v>0</v>
      </c>
      <c r="G89" s="12">
        <f t="shared" si="14"/>
        <v>0</v>
      </c>
      <c r="H89" s="13">
        <f t="shared" si="15"/>
        <v>0</v>
      </c>
      <c r="I89" s="11">
        <v>0</v>
      </c>
      <c r="J89" s="12">
        <v>0</v>
      </c>
      <c r="K89" s="11">
        <v>0</v>
      </c>
      <c r="L89" s="12">
        <v>0</v>
      </c>
      <c r="M89" s="11">
        <v>9</v>
      </c>
      <c r="N89" s="12">
        <v>0</v>
      </c>
      <c r="O89" s="11">
        <f t="shared" si="16"/>
        <v>9</v>
      </c>
      <c r="P89" s="12">
        <f t="shared" si="17"/>
        <v>0</v>
      </c>
      <c r="Q89" s="13">
        <f t="shared" si="18"/>
        <v>9</v>
      </c>
      <c r="R89" s="11">
        <f t="shared" si="19"/>
        <v>9</v>
      </c>
      <c r="S89" s="12">
        <f t="shared" si="20"/>
        <v>0</v>
      </c>
      <c r="T89" s="13">
        <f t="shared" si="21"/>
        <v>9</v>
      </c>
    </row>
    <row r="90" spans="1:20" ht="12.75">
      <c r="A90" s="115" t="s">
        <v>228</v>
      </c>
      <c r="B90" s="11">
        <v>0</v>
      </c>
      <c r="C90" s="12">
        <v>0</v>
      </c>
      <c r="D90" s="11">
        <v>0</v>
      </c>
      <c r="E90" s="12">
        <v>0</v>
      </c>
      <c r="F90" s="11">
        <f t="shared" si="13"/>
        <v>0</v>
      </c>
      <c r="G90" s="12">
        <f t="shared" si="14"/>
        <v>0</v>
      </c>
      <c r="H90" s="13">
        <f t="shared" si="15"/>
        <v>0</v>
      </c>
      <c r="I90" s="11">
        <v>0</v>
      </c>
      <c r="J90" s="12">
        <v>0</v>
      </c>
      <c r="K90" s="11">
        <v>0</v>
      </c>
      <c r="L90" s="12">
        <v>0</v>
      </c>
      <c r="M90" s="11">
        <v>21</v>
      </c>
      <c r="N90" s="12">
        <v>0</v>
      </c>
      <c r="O90" s="11">
        <f t="shared" si="16"/>
        <v>21</v>
      </c>
      <c r="P90" s="12">
        <f t="shared" si="17"/>
        <v>0</v>
      </c>
      <c r="Q90" s="13">
        <f t="shared" si="18"/>
        <v>21</v>
      </c>
      <c r="R90" s="11">
        <f t="shared" si="19"/>
        <v>21</v>
      </c>
      <c r="S90" s="12">
        <f t="shared" si="20"/>
        <v>0</v>
      </c>
      <c r="T90" s="13">
        <f t="shared" si="21"/>
        <v>21</v>
      </c>
    </row>
    <row r="91" spans="1:20" ht="12.75">
      <c r="A91" s="115" t="s">
        <v>229</v>
      </c>
      <c r="B91" s="11">
        <v>0</v>
      </c>
      <c r="C91" s="12">
        <v>0</v>
      </c>
      <c r="D91" s="11">
        <v>0</v>
      </c>
      <c r="E91" s="12">
        <v>0</v>
      </c>
      <c r="F91" s="11">
        <f t="shared" si="13"/>
        <v>0</v>
      </c>
      <c r="G91" s="12">
        <f t="shared" si="14"/>
        <v>0</v>
      </c>
      <c r="H91" s="13">
        <f t="shared" si="15"/>
        <v>0</v>
      </c>
      <c r="I91" s="11">
        <v>2</v>
      </c>
      <c r="J91" s="12">
        <v>479</v>
      </c>
      <c r="K91" s="11">
        <v>4</v>
      </c>
      <c r="L91" s="12">
        <v>469</v>
      </c>
      <c r="M91" s="11">
        <v>0</v>
      </c>
      <c r="N91" s="12">
        <v>0</v>
      </c>
      <c r="O91" s="11">
        <f t="shared" si="16"/>
        <v>6</v>
      </c>
      <c r="P91" s="12">
        <f t="shared" si="17"/>
        <v>948</v>
      </c>
      <c r="Q91" s="13">
        <f t="shared" si="18"/>
        <v>954</v>
      </c>
      <c r="R91" s="11">
        <f t="shared" si="19"/>
        <v>6</v>
      </c>
      <c r="S91" s="12">
        <f t="shared" si="20"/>
        <v>948</v>
      </c>
      <c r="T91" s="13">
        <f t="shared" si="21"/>
        <v>954</v>
      </c>
    </row>
    <row r="92" spans="1:20" ht="12.75">
      <c r="A92" s="115" t="s">
        <v>230</v>
      </c>
      <c r="B92" s="11">
        <v>0</v>
      </c>
      <c r="C92" s="12">
        <v>0</v>
      </c>
      <c r="D92" s="11">
        <v>0</v>
      </c>
      <c r="E92" s="12">
        <v>0</v>
      </c>
      <c r="F92" s="11">
        <f t="shared" si="13"/>
        <v>0</v>
      </c>
      <c r="G92" s="12">
        <f t="shared" si="14"/>
        <v>0</v>
      </c>
      <c r="H92" s="13">
        <f t="shared" si="15"/>
        <v>0</v>
      </c>
      <c r="I92" s="11">
        <v>277</v>
      </c>
      <c r="J92" s="12">
        <v>486</v>
      </c>
      <c r="K92" s="11">
        <v>223</v>
      </c>
      <c r="L92" s="12">
        <v>462</v>
      </c>
      <c r="M92" s="11">
        <v>0</v>
      </c>
      <c r="N92" s="12">
        <v>0</v>
      </c>
      <c r="O92" s="11">
        <f t="shared" si="16"/>
        <v>500</v>
      </c>
      <c r="P92" s="12">
        <f t="shared" si="17"/>
        <v>948</v>
      </c>
      <c r="Q92" s="13">
        <f t="shared" si="18"/>
        <v>1448</v>
      </c>
      <c r="R92" s="11">
        <f t="shared" si="19"/>
        <v>500</v>
      </c>
      <c r="S92" s="12">
        <f t="shared" si="20"/>
        <v>948</v>
      </c>
      <c r="T92" s="13">
        <f t="shared" si="21"/>
        <v>1448</v>
      </c>
    </row>
    <row r="93" spans="1:20" ht="12.75">
      <c r="A93" s="115" t="s">
        <v>231</v>
      </c>
      <c r="B93" s="11">
        <v>8</v>
      </c>
      <c r="C93" s="12">
        <v>1</v>
      </c>
      <c r="D93" s="11">
        <v>13</v>
      </c>
      <c r="E93" s="12">
        <v>2</v>
      </c>
      <c r="F93" s="11">
        <f t="shared" si="13"/>
        <v>21</v>
      </c>
      <c r="G93" s="12">
        <f t="shared" si="14"/>
        <v>3</v>
      </c>
      <c r="H93" s="13">
        <f t="shared" si="15"/>
        <v>24</v>
      </c>
      <c r="I93" s="11">
        <v>6</v>
      </c>
      <c r="J93" s="12">
        <v>2</v>
      </c>
      <c r="K93" s="11">
        <v>8</v>
      </c>
      <c r="L93" s="12">
        <v>3</v>
      </c>
      <c r="M93" s="11">
        <v>0</v>
      </c>
      <c r="N93" s="12">
        <v>0</v>
      </c>
      <c r="O93" s="11">
        <f t="shared" si="16"/>
        <v>14</v>
      </c>
      <c r="P93" s="12">
        <f t="shared" si="17"/>
        <v>5</v>
      </c>
      <c r="Q93" s="13">
        <f t="shared" si="18"/>
        <v>19</v>
      </c>
      <c r="R93" s="11">
        <f t="shared" si="19"/>
        <v>35</v>
      </c>
      <c r="S93" s="12">
        <f t="shared" si="20"/>
        <v>8</v>
      </c>
      <c r="T93" s="13">
        <f t="shared" si="21"/>
        <v>43</v>
      </c>
    </row>
    <row r="94" spans="1:20" ht="12.75">
      <c r="A94" s="115" t="s">
        <v>232</v>
      </c>
      <c r="B94" s="11">
        <v>1347</v>
      </c>
      <c r="C94" s="12">
        <v>4621</v>
      </c>
      <c r="D94" s="11">
        <v>1681</v>
      </c>
      <c r="E94" s="12">
        <v>5120</v>
      </c>
      <c r="F94" s="11">
        <f t="shared" si="13"/>
        <v>3028</v>
      </c>
      <c r="G94" s="12">
        <f t="shared" si="14"/>
        <v>9741</v>
      </c>
      <c r="H94" s="13">
        <f t="shared" si="15"/>
        <v>12769</v>
      </c>
      <c r="I94" s="11">
        <v>1430</v>
      </c>
      <c r="J94" s="12">
        <v>3812</v>
      </c>
      <c r="K94" s="11">
        <v>1298</v>
      </c>
      <c r="L94" s="12">
        <v>3653</v>
      </c>
      <c r="M94" s="11">
        <v>0</v>
      </c>
      <c r="N94" s="12">
        <v>0</v>
      </c>
      <c r="O94" s="11">
        <f t="shared" si="16"/>
        <v>2728</v>
      </c>
      <c r="P94" s="12">
        <f t="shared" si="17"/>
        <v>7465</v>
      </c>
      <c r="Q94" s="13">
        <f t="shared" si="18"/>
        <v>10193</v>
      </c>
      <c r="R94" s="11">
        <f t="shared" si="19"/>
        <v>5756</v>
      </c>
      <c r="S94" s="12">
        <f t="shared" si="20"/>
        <v>17206</v>
      </c>
      <c r="T94" s="13">
        <f t="shared" si="21"/>
        <v>22962</v>
      </c>
    </row>
    <row r="95" spans="1:20" ht="12.75">
      <c r="A95" s="115" t="s">
        <v>233</v>
      </c>
      <c r="B95" s="11">
        <v>0</v>
      </c>
      <c r="C95" s="12">
        <v>0</v>
      </c>
      <c r="D95" s="11">
        <v>0</v>
      </c>
      <c r="E95" s="12">
        <v>0</v>
      </c>
      <c r="F95" s="11">
        <f t="shared" si="13"/>
        <v>0</v>
      </c>
      <c r="G95" s="12">
        <f t="shared" si="14"/>
        <v>0</v>
      </c>
      <c r="H95" s="13">
        <f t="shared" si="15"/>
        <v>0</v>
      </c>
      <c r="I95" s="11">
        <v>0</v>
      </c>
      <c r="J95" s="12">
        <v>0</v>
      </c>
      <c r="K95" s="11">
        <v>0</v>
      </c>
      <c r="L95" s="12">
        <v>0</v>
      </c>
      <c r="M95" s="11">
        <v>21</v>
      </c>
      <c r="N95" s="12">
        <v>4</v>
      </c>
      <c r="O95" s="11">
        <f t="shared" si="16"/>
        <v>21</v>
      </c>
      <c r="P95" s="12">
        <f t="shared" si="17"/>
        <v>4</v>
      </c>
      <c r="Q95" s="13">
        <f t="shared" si="18"/>
        <v>25</v>
      </c>
      <c r="R95" s="11">
        <f t="shared" si="19"/>
        <v>21</v>
      </c>
      <c r="S95" s="12">
        <f t="shared" si="20"/>
        <v>4</v>
      </c>
      <c r="T95" s="13">
        <f t="shared" si="21"/>
        <v>25</v>
      </c>
    </row>
    <row r="96" spans="1:20" ht="12.75">
      <c r="A96" s="115" t="s">
        <v>234</v>
      </c>
      <c r="B96" s="11">
        <v>0</v>
      </c>
      <c r="C96" s="12">
        <v>0</v>
      </c>
      <c r="D96" s="11">
        <v>0</v>
      </c>
      <c r="E96" s="12">
        <v>0</v>
      </c>
      <c r="F96" s="11">
        <f t="shared" si="13"/>
        <v>0</v>
      </c>
      <c r="G96" s="12">
        <f t="shared" si="14"/>
        <v>0</v>
      </c>
      <c r="H96" s="13">
        <f t="shared" si="15"/>
        <v>0</v>
      </c>
      <c r="I96" s="11">
        <v>0</v>
      </c>
      <c r="J96" s="12">
        <v>0</v>
      </c>
      <c r="K96" s="11">
        <v>0</v>
      </c>
      <c r="L96" s="12">
        <v>0</v>
      </c>
      <c r="M96" s="11">
        <v>93</v>
      </c>
      <c r="N96" s="12">
        <v>0</v>
      </c>
      <c r="O96" s="11">
        <f t="shared" si="16"/>
        <v>93</v>
      </c>
      <c r="P96" s="12">
        <f t="shared" si="17"/>
        <v>0</v>
      </c>
      <c r="Q96" s="13">
        <f t="shared" si="18"/>
        <v>93</v>
      </c>
      <c r="R96" s="11">
        <f t="shared" si="19"/>
        <v>93</v>
      </c>
      <c r="S96" s="12">
        <f t="shared" si="20"/>
        <v>0</v>
      </c>
      <c r="T96" s="13">
        <f t="shared" si="21"/>
        <v>93</v>
      </c>
    </row>
    <row r="97" spans="1:20" ht="12.75">
      <c r="A97" s="115" t="s">
        <v>544</v>
      </c>
      <c r="B97" s="11">
        <v>0</v>
      </c>
      <c r="C97" s="12">
        <v>0</v>
      </c>
      <c r="D97" s="11">
        <v>0</v>
      </c>
      <c r="E97" s="12">
        <v>0</v>
      </c>
      <c r="F97" s="11">
        <f t="shared" si="13"/>
        <v>0</v>
      </c>
      <c r="G97" s="12">
        <f t="shared" si="14"/>
        <v>0</v>
      </c>
      <c r="H97" s="13">
        <f t="shared" si="15"/>
        <v>0</v>
      </c>
      <c r="I97" s="11">
        <v>0</v>
      </c>
      <c r="J97" s="12">
        <v>0</v>
      </c>
      <c r="K97" s="11">
        <v>0</v>
      </c>
      <c r="L97" s="12">
        <v>0</v>
      </c>
      <c r="M97" s="11">
        <v>0</v>
      </c>
      <c r="N97" s="12">
        <v>3</v>
      </c>
      <c r="O97" s="11">
        <f t="shared" si="16"/>
        <v>0</v>
      </c>
      <c r="P97" s="12">
        <f t="shared" si="17"/>
        <v>3</v>
      </c>
      <c r="Q97" s="13">
        <f t="shared" si="18"/>
        <v>3</v>
      </c>
      <c r="R97" s="11">
        <f t="shared" si="19"/>
        <v>0</v>
      </c>
      <c r="S97" s="12">
        <f t="shared" si="20"/>
        <v>3</v>
      </c>
      <c r="T97" s="13">
        <f t="shared" si="21"/>
        <v>3</v>
      </c>
    </row>
    <row r="98" spans="1:20" ht="12.75">
      <c r="A98" s="115" t="s">
        <v>235</v>
      </c>
      <c r="B98" s="11">
        <v>0</v>
      </c>
      <c r="C98" s="12">
        <v>0</v>
      </c>
      <c r="D98" s="11">
        <v>0</v>
      </c>
      <c r="E98" s="12">
        <v>0</v>
      </c>
      <c r="F98" s="11">
        <f t="shared" si="13"/>
        <v>0</v>
      </c>
      <c r="G98" s="12">
        <f t="shared" si="14"/>
        <v>0</v>
      </c>
      <c r="H98" s="13">
        <f t="shared" si="15"/>
        <v>0</v>
      </c>
      <c r="I98" s="11">
        <v>0</v>
      </c>
      <c r="J98" s="12">
        <v>0</v>
      </c>
      <c r="K98" s="11">
        <v>0</v>
      </c>
      <c r="L98" s="12">
        <v>0</v>
      </c>
      <c r="M98" s="11">
        <v>0</v>
      </c>
      <c r="N98" s="12">
        <v>45</v>
      </c>
      <c r="O98" s="11">
        <f t="shared" si="16"/>
        <v>0</v>
      </c>
      <c r="P98" s="12">
        <f t="shared" si="17"/>
        <v>45</v>
      </c>
      <c r="Q98" s="13">
        <f t="shared" si="18"/>
        <v>45</v>
      </c>
      <c r="R98" s="11">
        <f t="shared" si="19"/>
        <v>0</v>
      </c>
      <c r="S98" s="12">
        <f t="shared" si="20"/>
        <v>45</v>
      </c>
      <c r="T98" s="13">
        <f t="shared" si="21"/>
        <v>45</v>
      </c>
    </row>
    <row r="99" spans="1:20" ht="12.75">
      <c r="A99" s="115" t="s">
        <v>22</v>
      </c>
      <c r="B99" s="11">
        <v>0</v>
      </c>
      <c r="C99" s="12">
        <v>0</v>
      </c>
      <c r="D99" s="11">
        <v>0</v>
      </c>
      <c r="E99" s="12">
        <v>0</v>
      </c>
      <c r="F99" s="11">
        <f t="shared" si="13"/>
        <v>0</v>
      </c>
      <c r="G99" s="12">
        <f t="shared" si="14"/>
        <v>0</v>
      </c>
      <c r="H99" s="13">
        <f t="shared" si="15"/>
        <v>0</v>
      </c>
      <c r="I99" s="11">
        <v>10</v>
      </c>
      <c r="J99" s="12">
        <v>17</v>
      </c>
      <c r="K99" s="11">
        <v>7</v>
      </c>
      <c r="L99" s="12">
        <v>8</v>
      </c>
      <c r="M99" s="11">
        <v>0</v>
      </c>
      <c r="N99" s="12">
        <v>0</v>
      </c>
      <c r="O99" s="11">
        <f t="shared" si="16"/>
        <v>17</v>
      </c>
      <c r="P99" s="12">
        <f t="shared" si="17"/>
        <v>25</v>
      </c>
      <c r="Q99" s="13">
        <f t="shared" si="18"/>
        <v>42</v>
      </c>
      <c r="R99" s="11">
        <f t="shared" si="19"/>
        <v>17</v>
      </c>
      <c r="S99" s="12">
        <f t="shared" si="20"/>
        <v>25</v>
      </c>
      <c r="T99" s="13">
        <f t="shared" si="21"/>
        <v>42</v>
      </c>
    </row>
    <row r="100" spans="1:20" ht="26.25">
      <c r="A100" s="192" t="s">
        <v>571</v>
      </c>
      <c r="B100" s="11">
        <v>0</v>
      </c>
      <c r="C100" s="12">
        <v>0</v>
      </c>
      <c r="D100" s="11">
        <v>0</v>
      </c>
      <c r="E100" s="12">
        <v>0</v>
      </c>
      <c r="F100" s="11">
        <f t="shared" si="13"/>
        <v>0</v>
      </c>
      <c r="G100" s="12">
        <f t="shared" si="14"/>
        <v>0</v>
      </c>
      <c r="H100" s="13">
        <f t="shared" si="15"/>
        <v>0</v>
      </c>
      <c r="I100" s="11">
        <v>0</v>
      </c>
      <c r="J100" s="12">
        <v>0</v>
      </c>
      <c r="K100" s="11">
        <v>0</v>
      </c>
      <c r="L100" s="12">
        <v>0</v>
      </c>
      <c r="M100" s="11">
        <v>6</v>
      </c>
      <c r="N100" s="12">
        <v>0</v>
      </c>
      <c r="O100" s="11">
        <f t="shared" si="16"/>
        <v>6</v>
      </c>
      <c r="P100" s="12">
        <f t="shared" si="17"/>
        <v>0</v>
      </c>
      <c r="Q100" s="13">
        <f t="shared" si="18"/>
        <v>6</v>
      </c>
      <c r="R100" s="11">
        <f t="shared" si="19"/>
        <v>6</v>
      </c>
      <c r="S100" s="12">
        <f t="shared" si="20"/>
        <v>0</v>
      </c>
      <c r="T100" s="13">
        <f t="shared" si="21"/>
        <v>6</v>
      </c>
    </row>
    <row r="101" spans="1:20" ht="12.75">
      <c r="A101" s="115" t="s">
        <v>124</v>
      </c>
      <c r="B101" s="11">
        <v>612</v>
      </c>
      <c r="C101" s="12">
        <v>361</v>
      </c>
      <c r="D101" s="11">
        <v>761</v>
      </c>
      <c r="E101" s="12">
        <v>395</v>
      </c>
      <c r="F101" s="11">
        <f t="shared" si="13"/>
        <v>1373</v>
      </c>
      <c r="G101" s="12">
        <f t="shared" si="14"/>
        <v>756</v>
      </c>
      <c r="H101" s="13">
        <f t="shared" si="15"/>
        <v>2129</v>
      </c>
      <c r="I101" s="11">
        <v>637</v>
      </c>
      <c r="J101" s="12">
        <v>303</v>
      </c>
      <c r="K101" s="11">
        <v>571</v>
      </c>
      <c r="L101" s="12">
        <v>277</v>
      </c>
      <c r="M101" s="11">
        <v>0</v>
      </c>
      <c r="N101" s="12">
        <v>0</v>
      </c>
      <c r="O101" s="11">
        <f t="shared" si="16"/>
        <v>1208</v>
      </c>
      <c r="P101" s="12">
        <f t="shared" si="17"/>
        <v>580</v>
      </c>
      <c r="Q101" s="13">
        <f t="shared" si="18"/>
        <v>1788</v>
      </c>
      <c r="R101" s="11">
        <f t="shared" si="19"/>
        <v>2581</v>
      </c>
      <c r="S101" s="12">
        <f t="shared" si="20"/>
        <v>1336</v>
      </c>
      <c r="T101" s="13">
        <f t="shared" si="21"/>
        <v>3917</v>
      </c>
    </row>
    <row r="102" spans="1:20" ht="12.75">
      <c r="A102" s="115" t="s">
        <v>236</v>
      </c>
      <c r="B102" s="11">
        <v>0</v>
      </c>
      <c r="C102" s="12">
        <v>0</v>
      </c>
      <c r="D102" s="11">
        <v>0</v>
      </c>
      <c r="E102" s="12">
        <v>0</v>
      </c>
      <c r="F102" s="11">
        <f t="shared" si="13"/>
        <v>0</v>
      </c>
      <c r="G102" s="12">
        <f t="shared" si="14"/>
        <v>0</v>
      </c>
      <c r="H102" s="13">
        <f t="shared" si="15"/>
        <v>0</v>
      </c>
      <c r="I102" s="11">
        <v>0</v>
      </c>
      <c r="J102" s="12">
        <v>0</v>
      </c>
      <c r="K102" s="11">
        <v>0</v>
      </c>
      <c r="L102" s="12">
        <v>0</v>
      </c>
      <c r="M102" s="11">
        <v>5</v>
      </c>
      <c r="N102" s="12">
        <v>2</v>
      </c>
      <c r="O102" s="11">
        <f t="shared" si="16"/>
        <v>5</v>
      </c>
      <c r="P102" s="12">
        <f t="shared" si="17"/>
        <v>2</v>
      </c>
      <c r="Q102" s="13">
        <f t="shared" si="18"/>
        <v>7</v>
      </c>
      <c r="R102" s="11">
        <f t="shared" si="19"/>
        <v>5</v>
      </c>
      <c r="S102" s="12">
        <f t="shared" si="20"/>
        <v>2</v>
      </c>
      <c r="T102" s="13">
        <f t="shared" si="21"/>
        <v>7</v>
      </c>
    </row>
    <row r="103" spans="1:20" ht="12.75">
      <c r="A103" s="115" t="s">
        <v>237</v>
      </c>
      <c r="B103" s="11">
        <v>17</v>
      </c>
      <c r="C103" s="12">
        <v>1</v>
      </c>
      <c r="D103" s="11">
        <v>14</v>
      </c>
      <c r="E103" s="12">
        <v>6</v>
      </c>
      <c r="F103" s="11">
        <f t="shared" si="13"/>
        <v>31</v>
      </c>
      <c r="G103" s="12">
        <f t="shared" si="14"/>
        <v>7</v>
      </c>
      <c r="H103" s="13">
        <f t="shared" si="15"/>
        <v>38</v>
      </c>
      <c r="I103" s="11">
        <v>11</v>
      </c>
      <c r="J103" s="12">
        <v>6</v>
      </c>
      <c r="K103" s="11">
        <v>7</v>
      </c>
      <c r="L103" s="12">
        <v>3</v>
      </c>
      <c r="M103" s="11">
        <v>0</v>
      </c>
      <c r="N103" s="12">
        <v>0</v>
      </c>
      <c r="O103" s="11">
        <f t="shared" si="16"/>
        <v>18</v>
      </c>
      <c r="P103" s="12">
        <f t="shared" si="17"/>
        <v>9</v>
      </c>
      <c r="Q103" s="13">
        <f t="shared" si="18"/>
        <v>27</v>
      </c>
      <c r="R103" s="11">
        <f t="shared" si="19"/>
        <v>49</v>
      </c>
      <c r="S103" s="12">
        <f t="shared" si="20"/>
        <v>16</v>
      </c>
      <c r="T103" s="13">
        <f t="shared" si="21"/>
        <v>65</v>
      </c>
    </row>
    <row r="104" spans="1:20" ht="12.75">
      <c r="A104" s="115" t="s">
        <v>238</v>
      </c>
      <c r="B104" s="11">
        <v>0</v>
      </c>
      <c r="C104" s="12">
        <v>0</v>
      </c>
      <c r="D104" s="11">
        <v>0</v>
      </c>
      <c r="E104" s="12">
        <v>0</v>
      </c>
      <c r="F104" s="11">
        <f t="shared" si="13"/>
        <v>0</v>
      </c>
      <c r="G104" s="12">
        <f t="shared" si="14"/>
        <v>0</v>
      </c>
      <c r="H104" s="13">
        <f t="shared" si="15"/>
        <v>0</v>
      </c>
      <c r="I104" s="11">
        <v>3</v>
      </c>
      <c r="J104" s="12">
        <v>0</v>
      </c>
      <c r="K104" s="11">
        <v>0</v>
      </c>
      <c r="L104" s="12">
        <v>0</v>
      </c>
      <c r="M104" s="11">
        <v>0</v>
      </c>
      <c r="N104" s="12">
        <v>0</v>
      </c>
      <c r="O104" s="11">
        <f t="shared" si="16"/>
        <v>3</v>
      </c>
      <c r="P104" s="12">
        <f t="shared" si="17"/>
        <v>0</v>
      </c>
      <c r="Q104" s="13">
        <f t="shared" si="18"/>
        <v>3</v>
      </c>
      <c r="R104" s="11">
        <f t="shared" si="19"/>
        <v>3</v>
      </c>
      <c r="S104" s="12">
        <f t="shared" si="20"/>
        <v>0</v>
      </c>
      <c r="T104" s="13">
        <f t="shared" si="21"/>
        <v>3</v>
      </c>
    </row>
    <row r="105" spans="1:20" ht="12.75">
      <c r="A105" s="115" t="s">
        <v>239</v>
      </c>
      <c r="B105" s="11">
        <v>2</v>
      </c>
      <c r="C105" s="12">
        <v>1</v>
      </c>
      <c r="D105" s="11">
        <v>1</v>
      </c>
      <c r="E105" s="12">
        <v>0</v>
      </c>
      <c r="F105" s="11">
        <f t="shared" si="13"/>
        <v>3</v>
      </c>
      <c r="G105" s="12">
        <f t="shared" si="14"/>
        <v>1</v>
      </c>
      <c r="H105" s="13">
        <f t="shared" si="15"/>
        <v>4</v>
      </c>
      <c r="I105" s="11">
        <v>0</v>
      </c>
      <c r="J105" s="12">
        <v>0</v>
      </c>
      <c r="K105" s="11">
        <v>0</v>
      </c>
      <c r="L105" s="12">
        <v>0</v>
      </c>
      <c r="M105" s="11">
        <v>0</v>
      </c>
      <c r="N105" s="12">
        <v>0</v>
      </c>
      <c r="O105" s="11">
        <f t="shared" si="16"/>
        <v>0</v>
      </c>
      <c r="P105" s="12">
        <f t="shared" si="17"/>
        <v>0</v>
      </c>
      <c r="Q105" s="13">
        <f t="shared" si="18"/>
        <v>0</v>
      </c>
      <c r="R105" s="11">
        <f t="shared" si="19"/>
        <v>3</v>
      </c>
      <c r="S105" s="12">
        <f t="shared" si="20"/>
        <v>1</v>
      </c>
      <c r="T105" s="13">
        <f t="shared" si="21"/>
        <v>4</v>
      </c>
    </row>
    <row r="106" spans="1:20" ht="12.75">
      <c r="A106" s="115" t="s">
        <v>240</v>
      </c>
      <c r="B106" s="11">
        <v>0</v>
      </c>
      <c r="C106" s="12">
        <v>0</v>
      </c>
      <c r="D106" s="11">
        <v>0</v>
      </c>
      <c r="E106" s="12">
        <v>0</v>
      </c>
      <c r="F106" s="11">
        <f t="shared" si="13"/>
        <v>0</v>
      </c>
      <c r="G106" s="12">
        <f t="shared" si="14"/>
        <v>0</v>
      </c>
      <c r="H106" s="13">
        <f t="shared" si="15"/>
        <v>0</v>
      </c>
      <c r="I106" s="11">
        <v>0</v>
      </c>
      <c r="J106" s="12">
        <v>0</v>
      </c>
      <c r="K106" s="11">
        <v>0</v>
      </c>
      <c r="L106" s="12">
        <v>0</v>
      </c>
      <c r="M106" s="11">
        <v>19</v>
      </c>
      <c r="N106" s="12">
        <v>0</v>
      </c>
      <c r="O106" s="11">
        <f t="shared" si="16"/>
        <v>19</v>
      </c>
      <c r="P106" s="12">
        <f t="shared" si="17"/>
        <v>0</v>
      </c>
      <c r="Q106" s="13">
        <f t="shared" si="18"/>
        <v>19</v>
      </c>
      <c r="R106" s="11">
        <f t="shared" si="19"/>
        <v>19</v>
      </c>
      <c r="S106" s="12">
        <f t="shared" si="20"/>
        <v>0</v>
      </c>
      <c r="T106" s="13">
        <f t="shared" si="21"/>
        <v>19</v>
      </c>
    </row>
    <row r="107" spans="1:20" ht="12.75">
      <c r="A107" s="115" t="s">
        <v>16</v>
      </c>
      <c r="B107" s="11">
        <v>78</v>
      </c>
      <c r="C107" s="12">
        <v>117</v>
      </c>
      <c r="D107" s="11">
        <v>96</v>
      </c>
      <c r="E107" s="12">
        <v>218</v>
      </c>
      <c r="F107" s="11">
        <f t="shared" si="13"/>
        <v>174</v>
      </c>
      <c r="G107" s="12">
        <f t="shared" si="14"/>
        <v>335</v>
      </c>
      <c r="H107" s="13">
        <f t="shared" si="15"/>
        <v>509</v>
      </c>
      <c r="I107" s="11">
        <v>145</v>
      </c>
      <c r="J107" s="12">
        <v>228</v>
      </c>
      <c r="K107" s="11">
        <v>128</v>
      </c>
      <c r="L107" s="12">
        <v>199</v>
      </c>
      <c r="M107" s="11">
        <v>0</v>
      </c>
      <c r="N107" s="12">
        <v>0</v>
      </c>
      <c r="O107" s="11">
        <f t="shared" si="16"/>
        <v>273</v>
      </c>
      <c r="P107" s="12">
        <f t="shared" si="17"/>
        <v>427</v>
      </c>
      <c r="Q107" s="13">
        <f t="shared" si="18"/>
        <v>700</v>
      </c>
      <c r="R107" s="11">
        <f t="shared" si="19"/>
        <v>447</v>
      </c>
      <c r="S107" s="12">
        <f t="shared" si="20"/>
        <v>762</v>
      </c>
      <c r="T107" s="13">
        <f t="shared" si="21"/>
        <v>1209</v>
      </c>
    </row>
    <row r="108" spans="1:20" ht="12.75">
      <c r="A108" s="115" t="s">
        <v>241</v>
      </c>
      <c r="B108" s="11">
        <v>0</v>
      </c>
      <c r="C108" s="12">
        <v>0</v>
      </c>
      <c r="D108" s="11">
        <v>0</v>
      </c>
      <c r="E108" s="12">
        <v>0</v>
      </c>
      <c r="F108" s="11">
        <f t="shared" si="13"/>
        <v>0</v>
      </c>
      <c r="G108" s="12">
        <f t="shared" si="14"/>
        <v>0</v>
      </c>
      <c r="H108" s="13">
        <f t="shared" si="15"/>
        <v>0</v>
      </c>
      <c r="I108" s="11">
        <v>0</v>
      </c>
      <c r="J108" s="12">
        <v>0</v>
      </c>
      <c r="K108" s="11">
        <v>0</v>
      </c>
      <c r="L108" s="12">
        <v>0</v>
      </c>
      <c r="M108" s="11">
        <v>1</v>
      </c>
      <c r="N108" s="12">
        <v>3</v>
      </c>
      <c r="O108" s="11">
        <f t="shared" si="16"/>
        <v>1</v>
      </c>
      <c r="P108" s="12">
        <f t="shared" si="17"/>
        <v>3</v>
      </c>
      <c r="Q108" s="13">
        <f t="shared" si="18"/>
        <v>4</v>
      </c>
      <c r="R108" s="11">
        <f t="shared" si="19"/>
        <v>1</v>
      </c>
      <c r="S108" s="12">
        <f t="shared" si="20"/>
        <v>3</v>
      </c>
      <c r="T108" s="13">
        <f t="shared" si="21"/>
        <v>4</v>
      </c>
    </row>
    <row r="109" spans="1:20" ht="12.75">
      <c r="A109" s="115" t="s">
        <v>242</v>
      </c>
      <c r="B109" s="11">
        <v>0</v>
      </c>
      <c r="C109" s="12">
        <v>0</v>
      </c>
      <c r="D109" s="11">
        <v>0</v>
      </c>
      <c r="E109" s="12">
        <v>0</v>
      </c>
      <c r="F109" s="11">
        <f t="shared" si="13"/>
        <v>0</v>
      </c>
      <c r="G109" s="12">
        <f t="shared" si="14"/>
        <v>0</v>
      </c>
      <c r="H109" s="13">
        <f t="shared" si="15"/>
        <v>0</v>
      </c>
      <c r="I109" s="11">
        <v>0</v>
      </c>
      <c r="J109" s="12">
        <v>0</v>
      </c>
      <c r="K109" s="11">
        <v>0</v>
      </c>
      <c r="L109" s="12">
        <v>0</v>
      </c>
      <c r="M109" s="11">
        <v>5</v>
      </c>
      <c r="N109" s="12">
        <v>10</v>
      </c>
      <c r="O109" s="11">
        <f t="shared" si="16"/>
        <v>5</v>
      </c>
      <c r="P109" s="12">
        <f t="shared" si="17"/>
        <v>10</v>
      </c>
      <c r="Q109" s="13">
        <f t="shared" si="18"/>
        <v>15</v>
      </c>
      <c r="R109" s="11">
        <f t="shared" si="19"/>
        <v>5</v>
      </c>
      <c r="S109" s="12">
        <f t="shared" si="20"/>
        <v>10</v>
      </c>
      <c r="T109" s="13">
        <f t="shared" si="21"/>
        <v>15</v>
      </c>
    </row>
    <row r="110" spans="1:20" ht="12.75">
      <c r="A110" s="115" t="s">
        <v>125</v>
      </c>
      <c r="B110" s="11">
        <v>36</v>
      </c>
      <c r="C110" s="12">
        <v>8</v>
      </c>
      <c r="D110" s="11">
        <v>30</v>
      </c>
      <c r="E110" s="12">
        <v>17</v>
      </c>
      <c r="F110" s="11">
        <f t="shared" si="13"/>
        <v>66</v>
      </c>
      <c r="G110" s="12">
        <f t="shared" si="14"/>
        <v>25</v>
      </c>
      <c r="H110" s="13">
        <f t="shared" si="15"/>
        <v>91</v>
      </c>
      <c r="I110" s="11">
        <v>34</v>
      </c>
      <c r="J110" s="12">
        <v>8</v>
      </c>
      <c r="K110" s="11">
        <v>21</v>
      </c>
      <c r="L110" s="12">
        <v>13</v>
      </c>
      <c r="M110" s="11">
        <v>0</v>
      </c>
      <c r="N110" s="12">
        <v>0</v>
      </c>
      <c r="O110" s="11">
        <f t="shared" si="16"/>
        <v>55</v>
      </c>
      <c r="P110" s="12">
        <f t="shared" si="17"/>
        <v>21</v>
      </c>
      <c r="Q110" s="13">
        <f t="shared" si="18"/>
        <v>76</v>
      </c>
      <c r="R110" s="11">
        <f t="shared" si="19"/>
        <v>121</v>
      </c>
      <c r="S110" s="12">
        <f t="shared" si="20"/>
        <v>46</v>
      </c>
      <c r="T110" s="13">
        <f t="shared" si="21"/>
        <v>167</v>
      </c>
    </row>
    <row r="111" spans="1:20" ht="12.75">
      <c r="A111" s="115" t="s">
        <v>243</v>
      </c>
      <c r="B111" s="11">
        <v>0</v>
      </c>
      <c r="C111" s="12">
        <v>0</v>
      </c>
      <c r="D111" s="11">
        <v>0</v>
      </c>
      <c r="E111" s="12">
        <v>0</v>
      </c>
      <c r="F111" s="11">
        <f t="shared" si="13"/>
        <v>0</v>
      </c>
      <c r="G111" s="12">
        <f t="shared" si="14"/>
        <v>0</v>
      </c>
      <c r="H111" s="13">
        <f t="shared" si="15"/>
        <v>0</v>
      </c>
      <c r="I111" s="11">
        <v>0</v>
      </c>
      <c r="J111" s="12">
        <v>0</v>
      </c>
      <c r="K111" s="11">
        <v>0</v>
      </c>
      <c r="L111" s="12">
        <v>0</v>
      </c>
      <c r="M111" s="11">
        <v>2</v>
      </c>
      <c r="N111" s="12">
        <v>2</v>
      </c>
      <c r="O111" s="11">
        <f t="shared" si="16"/>
        <v>2</v>
      </c>
      <c r="P111" s="12">
        <f t="shared" si="17"/>
        <v>2</v>
      </c>
      <c r="Q111" s="13">
        <f t="shared" si="18"/>
        <v>4</v>
      </c>
      <c r="R111" s="11">
        <f t="shared" si="19"/>
        <v>2</v>
      </c>
      <c r="S111" s="12">
        <f t="shared" si="20"/>
        <v>2</v>
      </c>
      <c r="T111" s="13">
        <f t="shared" si="21"/>
        <v>4</v>
      </c>
    </row>
    <row r="112" spans="1:20" ht="12.75">
      <c r="A112" s="115" t="s">
        <v>244</v>
      </c>
      <c r="B112" s="11">
        <v>0</v>
      </c>
      <c r="C112" s="12">
        <v>0</v>
      </c>
      <c r="D112" s="11">
        <v>0</v>
      </c>
      <c r="E112" s="12">
        <v>0</v>
      </c>
      <c r="F112" s="11">
        <f t="shared" si="13"/>
        <v>0</v>
      </c>
      <c r="G112" s="12">
        <f t="shared" si="14"/>
        <v>0</v>
      </c>
      <c r="H112" s="13">
        <f t="shared" si="15"/>
        <v>0</v>
      </c>
      <c r="I112" s="11">
        <v>0</v>
      </c>
      <c r="J112" s="12">
        <v>0</v>
      </c>
      <c r="K112" s="11">
        <v>0</v>
      </c>
      <c r="L112" s="12">
        <v>0</v>
      </c>
      <c r="M112" s="11">
        <v>23</v>
      </c>
      <c r="N112" s="12">
        <v>0</v>
      </c>
      <c r="O112" s="11">
        <f t="shared" si="16"/>
        <v>23</v>
      </c>
      <c r="P112" s="12">
        <f t="shared" si="17"/>
        <v>0</v>
      </c>
      <c r="Q112" s="13">
        <f t="shared" si="18"/>
        <v>23</v>
      </c>
      <c r="R112" s="11">
        <f t="shared" si="19"/>
        <v>23</v>
      </c>
      <c r="S112" s="12">
        <f t="shared" si="20"/>
        <v>0</v>
      </c>
      <c r="T112" s="13">
        <f t="shared" si="21"/>
        <v>23</v>
      </c>
    </row>
    <row r="113" spans="1:20" ht="12.75">
      <c r="A113" s="115" t="s">
        <v>245</v>
      </c>
      <c r="B113" s="11">
        <v>0</v>
      </c>
      <c r="C113" s="12">
        <v>0</v>
      </c>
      <c r="D113" s="11">
        <v>0</v>
      </c>
      <c r="E113" s="12">
        <v>0</v>
      </c>
      <c r="F113" s="11">
        <f t="shared" si="13"/>
        <v>0</v>
      </c>
      <c r="G113" s="12">
        <f t="shared" si="14"/>
        <v>0</v>
      </c>
      <c r="H113" s="13">
        <f t="shared" si="15"/>
        <v>0</v>
      </c>
      <c r="I113" s="11">
        <v>31</v>
      </c>
      <c r="J113" s="12">
        <v>1</v>
      </c>
      <c r="K113" s="11">
        <v>18</v>
      </c>
      <c r="L113" s="12">
        <v>1</v>
      </c>
      <c r="M113" s="11">
        <v>0</v>
      </c>
      <c r="N113" s="12">
        <v>0</v>
      </c>
      <c r="O113" s="11">
        <f t="shared" si="16"/>
        <v>49</v>
      </c>
      <c r="P113" s="12">
        <f t="shared" si="17"/>
        <v>2</v>
      </c>
      <c r="Q113" s="13">
        <f t="shared" si="18"/>
        <v>51</v>
      </c>
      <c r="R113" s="11">
        <f t="shared" si="19"/>
        <v>49</v>
      </c>
      <c r="S113" s="12">
        <f t="shared" si="20"/>
        <v>2</v>
      </c>
      <c r="T113" s="13">
        <f t="shared" si="21"/>
        <v>51</v>
      </c>
    </row>
    <row r="114" spans="1:20" ht="12.75">
      <c r="A114" s="115" t="s">
        <v>246</v>
      </c>
      <c r="B114" s="11">
        <v>0</v>
      </c>
      <c r="C114" s="12">
        <v>0</v>
      </c>
      <c r="D114" s="11">
        <v>4</v>
      </c>
      <c r="E114" s="12">
        <v>3</v>
      </c>
      <c r="F114" s="11">
        <f t="shared" si="13"/>
        <v>4</v>
      </c>
      <c r="G114" s="12">
        <f t="shared" si="14"/>
        <v>3</v>
      </c>
      <c r="H114" s="13">
        <f t="shared" si="15"/>
        <v>7</v>
      </c>
      <c r="I114" s="11">
        <v>1</v>
      </c>
      <c r="J114" s="12">
        <v>2</v>
      </c>
      <c r="K114" s="11">
        <v>2</v>
      </c>
      <c r="L114" s="12">
        <v>2</v>
      </c>
      <c r="M114" s="11">
        <v>0</v>
      </c>
      <c r="N114" s="12">
        <v>0</v>
      </c>
      <c r="O114" s="11">
        <f t="shared" si="16"/>
        <v>3</v>
      </c>
      <c r="P114" s="12">
        <f t="shared" si="17"/>
        <v>4</v>
      </c>
      <c r="Q114" s="13">
        <f t="shared" si="18"/>
        <v>7</v>
      </c>
      <c r="R114" s="11">
        <f t="shared" si="19"/>
        <v>7</v>
      </c>
      <c r="S114" s="12">
        <f t="shared" si="20"/>
        <v>7</v>
      </c>
      <c r="T114" s="13">
        <f t="shared" si="21"/>
        <v>14</v>
      </c>
    </row>
    <row r="115" spans="1:20" s="2" customFormat="1" ht="12.75">
      <c r="A115" s="277" t="s">
        <v>27</v>
      </c>
      <c r="B115" s="79">
        <f aca="true" t="shared" si="22" ref="B115:T115">SUM(B8:B114)</f>
        <v>11732</v>
      </c>
      <c r="C115" s="92">
        <f t="shared" si="22"/>
        <v>8369</v>
      </c>
      <c r="D115" s="80">
        <f t="shared" si="22"/>
        <v>12767</v>
      </c>
      <c r="E115" s="80">
        <f t="shared" si="22"/>
        <v>9158</v>
      </c>
      <c r="F115" s="79">
        <f t="shared" si="22"/>
        <v>24499</v>
      </c>
      <c r="G115" s="80">
        <f t="shared" si="22"/>
        <v>17527</v>
      </c>
      <c r="H115" s="92">
        <f t="shared" si="22"/>
        <v>42026</v>
      </c>
      <c r="I115" s="80">
        <f t="shared" si="22"/>
        <v>13323</v>
      </c>
      <c r="J115" s="80">
        <f t="shared" si="22"/>
        <v>9984</v>
      </c>
      <c r="K115" s="79">
        <f t="shared" si="22"/>
        <v>11857</v>
      </c>
      <c r="L115" s="92">
        <f t="shared" si="22"/>
        <v>9274</v>
      </c>
      <c r="M115" s="80">
        <f t="shared" si="22"/>
        <v>1263</v>
      </c>
      <c r="N115" s="80">
        <f t="shared" si="22"/>
        <v>658</v>
      </c>
      <c r="O115" s="79">
        <f t="shared" si="22"/>
        <v>26443</v>
      </c>
      <c r="P115" s="80">
        <f t="shared" si="22"/>
        <v>19916</v>
      </c>
      <c r="Q115" s="92">
        <f t="shared" si="22"/>
        <v>46359</v>
      </c>
      <c r="R115" s="80">
        <f t="shared" si="22"/>
        <v>50942</v>
      </c>
      <c r="S115" s="80">
        <f t="shared" si="22"/>
        <v>37443</v>
      </c>
      <c r="T115" s="80">
        <f t="shared" si="22"/>
        <v>88385</v>
      </c>
    </row>
  </sheetData>
  <sheetProtection/>
  <mergeCells count="12">
    <mergeCell ref="O6:Q6"/>
    <mergeCell ref="B6:C6"/>
    <mergeCell ref="D6:E6"/>
    <mergeCell ref="F6:H6"/>
    <mergeCell ref="I6:J6"/>
    <mergeCell ref="K6:L6"/>
    <mergeCell ref="A2:T2"/>
    <mergeCell ref="A3:T3"/>
    <mergeCell ref="B5:H5"/>
    <mergeCell ref="I5:Q5"/>
    <mergeCell ref="R5:T5"/>
    <mergeCell ref="M6:N6"/>
  </mergeCells>
  <printOptions horizontalCentered="1"/>
  <pageMargins left="0" right="0" top="0.5905511811023623" bottom="0.7874015748031497" header="0.5118110236220472" footer="0.5118110236220472"/>
  <pageSetup horizontalDpi="600" verticalDpi="600" orientation="landscape" paperSize="9" scale="85" r:id="rId2"/>
  <headerFooter alignWithMargins="0">
    <oddFooter>&amp;R&amp;A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99"/>
  <sheetViews>
    <sheetView zoomScalePageLayoutView="0" workbookViewId="0" topLeftCell="A1">
      <selection activeCell="A201" sqref="A201"/>
    </sheetView>
  </sheetViews>
  <sheetFormatPr defaultColWidth="9.140625" defaultRowHeight="12.75"/>
  <cols>
    <col min="1" max="1" width="37.140625" style="4" customWidth="1"/>
    <col min="2" max="6" width="6.421875" style="0" customWidth="1"/>
    <col min="7" max="8" width="6.421875" style="4" customWidth="1"/>
    <col min="9" max="15" width="6.421875" style="0" customWidth="1"/>
    <col min="16" max="17" width="6.421875" style="4" customWidth="1"/>
    <col min="18" max="18" width="8.421875" style="0" customWidth="1"/>
    <col min="19" max="19" width="8.57421875" style="0" customWidth="1"/>
    <col min="20" max="20" width="8.28125" style="4" customWidth="1"/>
  </cols>
  <sheetData>
    <row r="1" ht="12.75">
      <c r="A1" s="3" t="s">
        <v>471</v>
      </c>
    </row>
    <row r="2" spans="1:20" ht="12.75">
      <c r="A2" s="298" t="s">
        <v>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1:20" ht="12.75">
      <c r="A3" s="298" t="s">
        <v>65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4" ht="13.5" thickBot="1"/>
    <row r="5" spans="1:20" ht="12.75">
      <c r="A5" s="50"/>
      <c r="B5" s="306" t="s">
        <v>66</v>
      </c>
      <c r="C5" s="307"/>
      <c r="D5" s="307"/>
      <c r="E5" s="307"/>
      <c r="F5" s="307"/>
      <c r="G5" s="307"/>
      <c r="H5" s="308"/>
      <c r="I5" s="306" t="s">
        <v>67</v>
      </c>
      <c r="J5" s="307"/>
      <c r="K5" s="307"/>
      <c r="L5" s="307"/>
      <c r="M5" s="307"/>
      <c r="N5" s="307"/>
      <c r="O5" s="307"/>
      <c r="P5" s="307"/>
      <c r="Q5" s="308"/>
      <c r="R5" s="306" t="s">
        <v>30</v>
      </c>
      <c r="S5" s="307"/>
      <c r="T5" s="307"/>
    </row>
    <row r="6" spans="2:20" ht="12.75">
      <c r="B6" s="300" t="s">
        <v>5</v>
      </c>
      <c r="C6" s="302"/>
      <c r="D6" s="300" t="s">
        <v>26</v>
      </c>
      <c r="E6" s="301"/>
      <c r="F6" s="300" t="s">
        <v>27</v>
      </c>
      <c r="G6" s="301"/>
      <c r="H6" s="302"/>
      <c r="I6" s="300" t="s">
        <v>5</v>
      </c>
      <c r="J6" s="302"/>
      <c r="K6" s="300" t="s">
        <v>26</v>
      </c>
      <c r="L6" s="301"/>
      <c r="M6" s="300" t="s">
        <v>29</v>
      </c>
      <c r="N6" s="302"/>
      <c r="O6" s="300" t="s">
        <v>27</v>
      </c>
      <c r="P6" s="301"/>
      <c r="Q6" s="302"/>
      <c r="R6" s="49"/>
      <c r="S6" s="52"/>
      <c r="T6" s="53"/>
    </row>
    <row r="7" spans="1:20" ht="12.75">
      <c r="A7" s="4" t="s">
        <v>33</v>
      </c>
      <c r="B7" s="51" t="s">
        <v>0</v>
      </c>
      <c r="C7" s="55" t="s">
        <v>1</v>
      </c>
      <c r="D7" s="54" t="s">
        <v>0</v>
      </c>
      <c r="E7" s="55" t="s">
        <v>1</v>
      </c>
      <c r="F7" s="8" t="s">
        <v>0</v>
      </c>
      <c r="G7" s="6" t="s">
        <v>1</v>
      </c>
      <c r="H7" s="48" t="s">
        <v>28</v>
      </c>
      <c r="I7" s="55" t="s">
        <v>0</v>
      </c>
      <c r="J7" s="55" t="s">
        <v>1</v>
      </c>
      <c r="K7" s="54" t="s">
        <v>0</v>
      </c>
      <c r="L7" s="55" t="s">
        <v>1</v>
      </c>
      <c r="M7" s="54" t="s">
        <v>0</v>
      </c>
      <c r="N7" s="55" t="s">
        <v>1</v>
      </c>
      <c r="O7" s="8" t="s">
        <v>0</v>
      </c>
      <c r="P7" s="6" t="s">
        <v>1</v>
      </c>
      <c r="Q7" s="48" t="s">
        <v>28</v>
      </c>
      <c r="R7" s="8" t="s">
        <v>0</v>
      </c>
      <c r="S7" s="6" t="s">
        <v>1</v>
      </c>
      <c r="T7" s="6" t="s">
        <v>28</v>
      </c>
    </row>
    <row r="8" spans="1:20" ht="12.75">
      <c r="A8" s="276" t="s">
        <v>460</v>
      </c>
      <c r="B8" s="9">
        <v>0</v>
      </c>
      <c r="C8" s="10">
        <v>0</v>
      </c>
      <c r="D8" s="9">
        <v>0</v>
      </c>
      <c r="E8" s="10">
        <v>0</v>
      </c>
      <c r="F8" s="9">
        <f aca="true" t="shared" si="0" ref="F8:G12">SUM(B8,D8)</f>
        <v>0</v>
      </c>
      <c r="G8" s="10">
        <f t="shared" si="0"/>
        <v>0</v>
      </c>
      <c r="H8" s="10">
        <f>SUM(F8:G8)</f>
        <v>0</v>
      </c>
      <c r="I8" s="9">
        <v>5</v>
      </c>
      <c r="J8" s="10">
        <v>1</v>
      </c>
      <c r="K8" s="9">
        <v>2</v>
      </c>
      <c r="L8" s="10">
        <v>0</v>
      </c>
      <c r="M8" s="9">
        <v>0</v>
      </c>
      <c r="N8" s="10">
        <v>0</v>
      </c>
      <c r="O8" s="69">
        <f>SUM(M8,K8,I8)</f>
        <v>7</v>
      </c>
      <c r="P8" s="70">
        <f>SUM(N8,L8,J8)</f>
        <v>1</v>
      </c>
      <c r="Q8" s="216">
        <f>SUM(O8:P8)</f>
        <v>8</v>
      </c>
      <c r="R8" s="69">
        <f>SUM(O8,F8)</f>
        <v>7</v>
      </c>
      <c r="S8" s="70">
        <f>SUM(P8,G8)</f>
        <v>1</v>
      </c>
      <c r="T8" s="70">
        <f>SUM(Q8,H8)</f>
        <v>8</v>
      </c>
    </row>
    <row r="9" spans="1:20" ht="12.75">
      <c r="A9" s="115" t="s">
        <v>46</v>
      </c>
      <c r="B9" s="11">
        <v>0</v>
      </c>
      <c r="C9" s="12">
        <v>0</v>
      </c>
      <c r="D9" s="11">
        <v>0</v>
      </c>
      <c r="E9" s="12">
        <v>0</v>
      </c>
      <c r="F9" s="11">
        <f t="shared" si="0"/>
        <v>0</v>
      </c>
      <c r="G9" s="13">
        <f t="shared" si="0"/>
        <v>0</v>
      </c>
      <c r="H9" s="13">
        <f>SUM(F9:G9)</f>
        <v>0</v>
      </c>
      <c r="I9" s="11">
        <v>677</v>
      </c>
      <c r="J9" s="12">
        <v>11</v>
      </c>
      <c r="K9" s="11">
        <v>572</v>
      </c>
      <c r="L9" s="12">
        <v>8</v>
      </c>
      <c r="M9" s="11">
        <v>0</v>
      </c>
      <c r="N9" s="12">
        <v>0</v>
      </c>
      <c r="O9" s="11">
        <f aca="true" t="shared" si="1" ref="O9:O83">SUM(M9,K9,I9)</f>
        <v>1249</v>
      </c>
      <c r="P9" s="13">
        <f aca="true" t="shared" si="2" ref="P9:P83">SUM(N9,L9,J9)</f>
        <v>19</v>
      </c>
      <c r="Q9" s="13">
        <f aca="true" t="shared" si="3" ref="Q9:Q83">SUM(O9:P9)</f>
        <v>1268</v>
      </c>
      <c r="R9" s="11">
        <f aca="true" t="shared" si="4" ref="R9:R83">SUM(O9,F9)</f>
        <v>1249</v>
      </c>
      <c r="S9" s="12">
        <f aca="true" t="shared" si="5" ref="S9:S83">SUM(P9,G9)</f>
        <v>19</v>
      </c>
      <c r="T9" s="13">
        <f aca="true" t="shared" si="6" ref="T9:T83">SUM(Q9,H9)</f>
        <v>1268</v>
      </c>
    </row>
    <row r="10" spans="1:20" ht="12.75">
      <c r="A10" s="115" t="s">
        <v>247</v>
      </c>
      <c r="B10" s="11">
        <v>0</v>
      </c>
      <c r="C10" s="12">
        <v>0</v>
      </c>
      <c r="D10" s="11">
        <v>0</v>
      </c>
      <c r="E10" s="12">
        <v>0</v>
      </c>
      <c r="F10" s="11">
        <f t="shared" si="0"/>
        <v>0</v>
      </c>
      <c r="G10" s="13">
        <f t="shared" si="0"/>
        <v>0</v>
      </c>
      <c r="H10" s="13">
        <f>SUM(F10:G10)</f>
        <v>0</v>
      </c>
      <c r="I10" s="11">
        <v>0</v>
      </c>
      <c r="J10" s="12">
        <v>0</v>
      </c>
      <c r="K10" s="11">
        <v>0</v>
      </c>
      <c r="L10" s="12">
        <v>0</v>
      </c>
      <c r="M10" s="11">
        <v>292</v>
      </c>
      <c r="N10" s="12">
        <v>2</v>
      </c>
      <c r="O10" s="11">
        <f t="shared" si="1"/>
        <v>292</v>
      </c>
      <c r="P10" s="13">
        <f t="shared" si="2"/>
        <v>2</v>
      </c>
      <c r="Q10" s="13">
        <f t="shared" si="3"/>
        <v>294</v>
      </c>
      <c r="R10" s="11">
        <f t="shared" si="4"/>
        <v>292</v>
      </c>
      <c r="S10" s="12">
        <f t="shared" si="5"/>
        <v>2</v>
      </c>
      <c r="T10" s="13">
        <f t="shared" si="6"/>
        <v>294</v>
      </c>
    </row>
    <row r="11" spans="1:20" ht="12.75">
      <c r="A11" s="115" t="s">
        <v>248</v>
      </c>
      <c r="B11" s="11">
        <v>0</v>
      </c>
      <c r="C11" s="12">
        <v>0</v>
      </c>
      <c r="D11" s="11">
        <v>0</v>
      </c>
      <c r="E11" s="12">
        <v>0</v>
      </c>
      <c r="F11" s="11">
        <f t="shared" si="0"/>
        <v>0</v>
      </c>
      <c r="G11" s="13">
        <f t="shared" si="0"/>
        <v>0</v>
      </c>
      <c r="H11" s="13">
        <f>SUM(F11:G11)</f>
        <v>0</v>
      </c>
      <c r="I11" s="11">
        <v>0</v>
      </c>
      <c r="J11" s="12">
        <v>0</v>
      </c>
      <c r="K11" s="11">
        <v>0</v>
      </c>
      <c r="L11" s="12">
        <v>0</v>
      </c>
      <c r="M11" s="11">
        <v>36</v>
      </c>
      <c r="N11" s="12">
        <v>18</v>
      </c>
      <c r="O11" s="11">
        <f t="shared" si="1"/>
        <v>36</v>
      </c>
      <c r="P11" s="13">
        <f t="shared" si="2"/>
        <v>18</v>
      </c>
      <c r="Q11" s="13">
        <f t="shared" si="3"/>
        <v>54</v>
      </c>
      <c r="R11" s="11">
        <f t="shared" si="4"/>
        <v>36</v>
      </c>
      <c r="S11" s="12">
        <f t="shared" si="5"/>
        <v>18</v>
      </c>
      <c r="T11" s="13">
        <f t="shared" si="6"/>
        <v>54</v>
      </c>
    </row>
    <row r="12" spans="1:20" ht="12.75">
      <c r="A12" s="115" t="s">
        <v>249</v>
      </c>
      <c r="B12" s="11">
        <v>0</v>
      </c>
      <c r="C12" s="12">
        <v>0</v>
      </c>
      <c r="D12" s="11">
        <v>0</v>
      </c>
      <c r="E12" s="12">
        <v>0</v>
      </c>
      <c r="F12" s="11">
        <f t="shared" si="0"/>
        <v>0</v>
      </c>
      <c r="G12" s="13">
        <f t="shared" si="0"/>
        <v>0</v>
      </c>
      <c r="H12" s="13">
        <f>SUM(F12:G12)</f>
        <v>0</v>
      </c>
      <c r="I12" s="11">
        <v>0</v>
      </c>
      <c r="J12" s="12">
        <v>0</v>
      </c>
      <c r="K12" s="11">
        <v>0</v>
      </c>
      <c r="L12" s="12">
        <v>0</v>
      </c>
      <c r="M12" s="11">
        <v>99</v>
      </c>
      <c r="N12" s="12">
        <v>90</v>
      </c>
      <c r="O12" s="11">
        <f aca="true" t="shared" si="7" ref="O12:P15">SUM(M12,K12,I12)</f>
        <v>99</v>
      </c>
      <c r="P12" s="13">
        <f t="shared" si="7"/>
        <v>90</v>
      </c>
      <c r="Q12" s="13">
        <f>SUM(O12:P12)</f>
        <v>189</v>
      </c>
      <c r="R12" s="11">
        <f aca="true" t="shared" si="8" ref="R12:T15">SUM(O12,F12)</f>
        <v>99</v>
      </c>
      <c r="S12" s="12">
        <f t="shared" si="8"/>
        <v>90</v>
      </c>
      <c r="T12" s="13">
        <f t="shared" si="8"/>
        <v>189</v>
      </c>
    </row>
    <row r="13" spans="1:20" ht="12.75">
      <c r="A13" s="115" t="s">
        <v>250</v>
      </c>
      <c r="B13" s="11">
        <v>2256</v>
      </c>
      <c r="C13" s="12">
        <v>46</v>
      </c>
      <c r="D13" s="11">
        <v>2306</v>
      </c>
      <c r="E13" s="12">
        <v>46</v>
      </c>
      <c r="F13" s="11">
        <f aca="true" t="shared" si="9" ref="F13:F40">SUM(B13,D13)</f>
        <v>4562</v>
      </c>
      <c r="G13" s="13">
        <f aca="true" t="shared" si="10" ref="G13:G40">SUM(C13,E13)</f>
        <v>92</v>
      </c>
      <c r="H13" s="13">
        <f aca="true" t="shared" si="11" ref="H13:H40">SUM(F13:G13)</f>
        <v>4654</v>
      </c>
      <c r="I13" s="11">
        <v>0</v>
      </c>
      <c r="J13" s="12">
        <v>0</v>
      </c>
      <c r="K13" s="11">
        <v>0</v>
      </c>
      <c r="L13" s="12">
        <v>0</v>
      </c>
      <c r="M13" s="11">
        <v>0</v>
      </c>
      <c r="N13" s="12">
        <v>0</v>
      </c>
      <c r="O13" s="11">
        <f t="shared" si="7"/>
        <v>0</v>
      </c>
      <c r="P13" s="13">
        <f t="shared" si="7"/>
        <v>0</v>
      </c>
      <c r="Q13" s="13">
        <f>SUM(O13:P13)</f>
        <v>0</v>
      </c>
      <c r="R13" s="11">
        <f t="shared" si="8"/>
        <v>4562</v>
      </c>
      <c r="S13" s="12">
        <f t="shared" si="8"/>
        <v>92</v>
      </c>
      <c r="T13" s="13">
        <f t="shared" si="8"/>
        <v>4654</v>
      </c>
    </row>
    <row r="14" spans="1:20" ht="12.75">
      <c r="A14" s="115" t="s">
        <v>251</v>
      </c>
      <c r="B14" s="11">
        <v>0</v>
      </c>
      <c r="C14" s="12">
        <v>0</v>
      </c>
      <c r="D14" s="11">
        <v>0</v>
      </c>
      <c r="E14" s="12">
        <v>0</v>
      </c>
      <c r="F14" s="11">
        <f t="shared" si="9"/>
        <v>0</v>
      </c>
      <c r="G14" s="13">
        <f t="shared" si="10"/>
        <v>0</v>
      </c>
      <c r="H14" s="13">
        <f t="shared" si="11"/>
        <v>0</v>
      </c>
      <c r="I14" s="11">
        <v>0</v>
      </c>
      <c r="J14" s="12">
        <v>0</v>
      </c>
      <c r="K14" s="11">
        <v>0</v>
      </c>
      <c r="L14" s="12">
        <v>0</v>
      </c>
      <c r="M14" s="11">
        <v>11</v>
      </c>
      <c r="N14" s="12">
        <v>2</v>
      </c>
      <c r="O14" s="11">
        <f t="shared" si="7"/>
        <v>11</v>
      </c>
      <c r="P14" s="13">
        <f t="shared" si="7"/>
        <v>2</v>
      </c>
      <c r="Q14" s="13">
        <f>SUM(O14:P14)</f>
        <v>13</v>
      </c>
      <c r="R14" s="11">
        <f t="shared" si="8"/>
        <v>11</v>
      </c>
      <c r="S14" s="12">
        <f t="shared" si="8"/>
        <v>2</v>
      </c>
      <c r="T14" s="13">
        <f t="shared" si="8"/>
        <v>13</v>
      </c>
    </row>
    <row r="15" spans="1:20" ht="12.75">
      <c r="A15" s="115" t="s">
        <v>252</v>
      </c>
      <c r="B15" s="11">
        <v>0</v>
      </c>
      <c r="C15" s="12">
        <v>0</v>
      </c>
      <c r="D15" s="11">
        <v>0</v>
      </c>
      <c r="E15" s="12">
        <v>0</v>
      </c>
      <c r="F15" s="11">
        <f t="shared" si="9"/>
        <v>0</v>
      </c>
      <c r="G15" s="13">
        <f t="shared" si="10"/>
        <v>0</v>
      </c>
      <c r="H15" s="13">
        <f t="shared" si="11"/>
        <v>0</v>
      </c>
      <c r="I15" s="11">
        <v>0</v>
      </c>
      <c r="J15" s="12">
        <v>0</v>
      </c>
      <c r="K15" s="11">
        <v>0</v>
      </c>
      <c r="L15" s="12">
        <v>0</v>
      </c>
      <c r="M15" s="11">
        <v>31</v>
      </c>
      <c r="N15" s="12">
        <v>0</v>
      </c>
      <c r="O15" s="11">
        <f t="shared" si="7"/>
        <v>31</v>
      </c>
      <c r="P15" s="13">
        <f t="shared" si="7"/>
        <v>0</v>
      </c>
      <c r="Q15" s="13">
        <f>SUM(O15:P15)</f>
        <v>31</v>
      </c>
      <c r="R15" s="11">
        <f t="shared" si="8"/>
        <v>31</v>
      </c>
      <c r="S15" s="12">
        <f t="shared" si="8"/>
        <v>0</v>
      </c>
      <c r="T15" s="13">
        <f t="shared" si="8"/>
        <v>31</v>
      </c>
    </row>
    <row r="16" spans="1:20" ht="12.75">
      <c r="A16" s="115" t="s">
        <v>253</v>
      </c>
      <c r="B16" s="11">
        <v>0</v>
      </c>
      <c r="C16" s="12">
        <v>0</v>
      </c>
      <c r="D16" s="11">
        <v>0</v>
      </c>
      <c r="E16" s="12">
        <v>0</v>
      </c>
      <c r="F16" s="11">
        <f t="shared" si="9"/>
        <v>0</v>
      </c>
      <c r="G16" s="13">
        <f t="shared" si="10"/>
        <v>0</v>
      </c>
      <c r="H16" s="13">
        <f t="shared" si="11"/>
        <v>0</v>
      </c>
      <c r="I16" s="11">
        <v>0</v>
      </c>
      <c r="J16" s="12">
        <v>0</v>
      </c>
      <c r="K16" s="11">
        <v>0</v>
      </c>
      <c r="L16" s="12">
        <v>0</v>
      </c>
      <c r="M16" s="11">
        <v>21</v>
      </c>
      <c r="N16" s="12">
        <v>1</v>
      </c>
      <c r="O16" s="11">
        <f t="shared" si="1"/>
        <v>21</v>
      </c>
      <c r="P16" s="13">
        <f t="shared" si="2"/>
        <v>1</v>
      </c>
      <c r="Q16" s="13">
        <f t="shared" si="3"/>
        <v>22</v>
      </c>
      <c r="R16" s="11">
        <f t="shared" si="4"/>
        <v>21</v>
      </c>
      <c r="S16" s="12">
        <f t="shared" si="5"/>
        <v>1</v>
      </c>
      <c r="T16" s="13">
        <f t="shared" si="6"/>
        <v>22</v>
      </c>
    </row>
    <row r="17" spans="1:20" ht="12.75">
      <c r="A17" s="115" t="s">
        <v>254</v>
      </c>
      <c r="B17" s="11">
        <v>0</v>
      </c>
      <c r="C17" s="12">
        <v>0</v>
      </c>
      <c r="D17" s="11">
        <v>0</v>
      </c>
      <c r="E17" s="12">
        <v>0</v>
      </c>
      <c r="F17" s="11">
        <f t="shared" si="9"/>
        <v>0</v>
      </c>
      <c r="G17" s="13">
        <f t="shared" si="10"/>
        <v>0</v>
      </c>
      <c r="H17" s="13">
        <f t="shared" si="11"/>
        <v>0</v>
      </c>
      <c r="I17" s="11">
        <v>0</v>
      </c>
      <c r="J17" s="12">
        <v>0</v>
      </c>
      <c r="K17" s="11">
        <v>0</v>
      </c>
      <c r="L17" s="12">
        <v>0</v>
      </c>
      <c r="M17" s="11">
        <v>143</v>
      </c>
      <c r="N17" s="12">
        <v>3</v>
      </c>
      <c r="O17" s="11">
        <f aca="true" t="shared" si="12" ref="O17:O24">SUM(M17,K17,I17)</f>
        <v>143</v>
      </c>
      <c r="P17" s="13">
        <f aca="true" t="shared" si="13" ref="P17:P24">SUM(N17,L17,J17)</f>
        <v>3</v>
      </c>
      <c r="Q17" s="13">
        <f aca="true" t="shared" si="14" ref="Q17:Q24">SUM(O17:P17)</f>
        <v>146</v>
      </c>
      <c r="R17" s="11">
        <f aca="true" t="shared" si="15" ref="R17:R24">SUM(O17,F17)</f>
        <v>143</v>
      </c>
      <c r="S17" s="12">
        <f aca="true" t="shared" si="16" ref="S17:S24">SUM(P17,G17)</f>
        <v>3</v>
      </c>
      <c r="T17" s="13">
        <f aca="true" t="shared" si="17" ref="T17:T24">SUM(Q17,H17)</f>
        <v>146</v>
      </c>
    </row>
    <row r="18" spans="1:20" ht="12.75">
      <c r="A18" s="115" t="s">
        <v>423</v>
      </c>
      <c r="B18" s="11">
        <v>0</v>
      </c>
      <c r="C18" s="12">
        <v>0</v>
      </c>
      <c r="D18" s="11">
        <v>0</v>
      </c>
      <c r="E18" s="12">
        <v>0</v>
      </c>
      <c r="F18" s="11">
        <f t="shared" si="9"/>
        <v>0</v>
      </c>
      <c r="G18" s="13">
        <f t="shared" si="10"/>
        <v>0</v>
      </c>
      <c r="H18" s="13">
        <f t="shared" si="11"/>
        <v>0</v>
      </c>
      <c r="I18" s="11">
        <v>7</v>
      </c>
      <c r="J18" s="12">
        <v>0</v>
      </c>
      <c r="K18" s="11">
        <v>7</v>
      </c>
      <c r="L18" s="12">
        <v>0</v>
      </c>
      <c r="M18" s="11">
        <v>0</v>
      </c>
      <c r="N18" s="12">
        <v>0</v>
      </c>
      <c r="O18" s="11">
        <f t="shared" si="12"/>
        <v>14</v>
      </c>
      <c r="P18" s="13">
        <f t="shared" si="13"/>
        <v>0</v>
      </c>
      <c r="Q18" s="13">
        <f t="shared" si="14"/>
        <v>14</v>
      </c>
      <c r="R18" s="11">
        <f t="shared" si="15"/>
        <v>14</v>
      </c>
      <c r="S18" s="12">
        <f t="shared" si="16"/>
        <v>0</v>
      </c>
      <c r="T18" s="13">
        <f t="shared" si="17"/>
        <v>14</v>
      </c>
    </row>
    <row r="19" spans="1:20" ht="12.75">
      <c r="A19" s="115" t="s">
        <v>255</v>
      </c>
      <c r="B19" s="11">
        <v>0</v>
      </c>
      <c r="C19" s="12">
        <v>0</v>
      </c>
      <c r="D19" s="11">
        <v>0</v>
      </c>
      <c r="E19" s="12">
        <v>0</v>
      </c>
      <c r="F19" s="11">
        <f t="shared" si="9"/>
        <v>0</v>
      </c>
      <c r="G19" s="13">
        <f t="shared" si="10"/>
        <v>0</v>
      </c>
      <c r="H19" s="13">
        <f t="shared" si="11"/>
        <v>0</v>
      </c>
      <c r="I19" s="11">
        <v>0</v>
      </c>
      <c r="J19" s="12">
        <v>0</v>
      </c>
      <c r="K19" s="11">
        <v>0</v>
      </c>
      <c r="L19" s="12">
        <v>0</v>
      </c>
      <c r="M19" s="11">
        <v>7</v>
      </c>
      <c r="N19" s="12">
        <v>4</v>
      </c>
      <c r="O19" s="11">
        <f t="shared" si="12"/>
        <v>7</v>
      </c>
      <c r="P19" s="13">
        <f t="shared" si="13"/>
        <v>4</v>
      </c>
      <c r="Q19" s="13">
        <f t="shared" si="14"/>
        <v>11</v>
      </c>
      <c r="R19" s="11">
        <f t="shared" si="15"/>
        <v>7</v>
      </c>
      <c r="S19" s="12">
        <f t="shared" si="16"/>
        <v>4</v>
      </c>
      <c r="T19" s="13">
        <f t="shared" si="17"/>
        <v>11</v>
      </c>
    </row>
    <row r="20" spans="1:20" ht="12.75">
      <c r="A20" s="115" t="s">
        <v>256</v>
      </c>
      <c r="B20" s="11">
        <v>0</v>
      </c>
      <c r="C20" s="12">
        <v>0</v>
      </c>
      <c r="D20" s="11">
        <v>0</v>
      </c>
      <c r="E20" s="12">
        <v>0</v>
      </c>
      <c r="F20" s="11">
        <f t="shared" si="9"/>
        <v>0</v>
      </c>
      <c r="G20" s="13">
        <f t="shared" si="10"/>
        <v>0</v>
      </c>
      <c r="H20" s="13">
        <f t="shared" si="11"/>
        <v>0</v>
      </c>
      <c r="I20" s="11">
        <v>0</v>
      </c>
      <c r="J20" s="12">
        <v>0</v>
      </c>
      <c r="K20" s="11">
        <v>0</v>
      </c>
      <c r="L20" s="12">
        <v>0</v>
      </c>
      <c r="M20" s="11">
        <v>1</v>
      </c>
      <c r="N20" s="12">
        <v>9</v>
      </c>
      <c r="O20" s="11">
        <f t="shared" si="12"/>
        <v>1</v>
      </c>
      <c r="P20" s="13">
        <f t="shared" si="13"/>
        <v>9</v>
      </c>
      <c r="Q20" s="13">
        <f t="shared" si="14"/>
        <v>10</v>
      </c>
      <c r="R20" s="11">
        <f t="shared" si="15"/>
        <v>1</v>
      </c>
      <c r="S20" s="12">
        <f t="shared" si="16"/>
        <v>9</v>
      </c>
      <c r="T20" s="13">
        <f t="shared" si="17"/>
        <v>10</v>
      </c>
    </row>
    <row r="21" spans="1:20" ht="12.75">
      <c r="A21" s="115" t="s">
        <v>257</v>
      </c>
      <c r="B21" s="11">
        <v>0</v>
      </c>
      <c r="C21" s="12">
        <v>0</v>
      </c>
      <c r="D21" s="11">
        <v>0</v>
      </c>
      <c r="E21" s="12">
        <v>0</v>
      </c>
      <c r="F21" s="11">
        <f t="shared" si="9"/>
        <v>0</v>
      </c>
      <c r="G21" s="13">
        <f t="shared" si="10"/>
        <v>0</v>
      </c>
      <c r="H21" s="13">
        <f t="shared" si="11"/>
        <v>0</v>
      </c>
      <c r="I21" s="11">
        <v>0</v>
      </c>
      <c r="J21" s="12">
        <v>0</v>
      </c>
      <c r="K21" s="11">
        <v>0</v>
      </c>
      <c r="L21" s="12">
        <v>0</v>
      </c>
      <c r="M21" s="11">
        <v>13</v>
      </c>
      <c r="N21" s="12">
        <v>0</v>
      </c>
      <c r="O21" s="11">
        <f t="shared" si="12"/>
        <v>13</v>
      </c>
      <c r="P21" s="13">
        <f t="shared" si="13"/>
        <v>0</v>
      </c>
      <c r="Q21" s="13">
        <f t="shared" si="14"/>
        <v>13</v>
      </c>
      <c r="R21" s="11">
        <f t="shared" si="15"/>
        <v>13</v>
      </c>
      <c r="S21" s="12">
        <f t="shared" si="16"/>
        <v>0</v>
      </c>
      <c r="T21" s="13">
        <f t="shared" si="17"/>
        <v>13</v>
      </c>
    </row>
    <row r="22" spans="1:20" ht="12.75">
      <c r="A22" s="115" t="s">
        <v>11</v>
      </c>
      <c r="B22" s="11">
        <v>344</v>
      </c>
      <c r="C22" s="12">
        <v>1</v>
      </c>
      <c r="D22" s="11">
        <v>304</v>
      </c>
      <c r="E22" s="12">
        <v>1</v>
      </c>
      <c r="F22" s="11">
        <f t="shared" si="9"/>
        <v>648</v>
      </c>
      <c r="G22" s="13">
        <f t="shared" si="10"/>
        <v>2</v>
      </c>
      <c r="H22" s="13">
        <f t="shared" si="11"/>
        <v>650</v>
      </c>
      <c r="I22" s="11">
        <v>0</v>
      </c>
      <c r="J22" s="12">
        <v>0</v>
      </c>
      <c r="K22" s="11">
        <v>0</v>
      </c>
      <c r="L22" s="12">
        <v>0</v>
      </c>
      <c r="M22" s="11">
        <v>0</v>
      </c>
      <c r="N22" s="12">
        <v>0</v>
      </c>
      <c r="O22" s="11">
        <f t="shared" si="12"/>
        <v>0</v>
      </c>
      <c r="P22" s="13">
        <f t="shared" si="13"/>
        <v>0</v>
      </c>
      <c r="Q22" s="13">
        <f t="shared" si="14"/>
        <v>0</v>
      </c>
      <c r="R22" s="11">
        <f t="shared" si="15"/>
        <v>648</v>
      </c>
      <c r="S22" s="12">
        <f t="shared" si="16"/>
        <v>2</v>
      </c>
      <c r="T22" s="13">
        <f t="shared" si="17"/>
        <v>650</v>
      </c>
    </row>
    <row r="23" spans="1:20" ht="12.75">
      <c r="A23" s="115" t="s">
        <v>258</v>
      </c>
      <c r="B23" s="11">
        <v>0</v>
      </c>
      <c r="C23" s="12">
        <v>0</v>
      </c>
      <c r="D23" s="11">
        <v>0</v>
      </c>
      <c r="E23" s="12">
        <v>0</v>
      </c>
      <c r="F23" s="11">
        <f t="shared" si="9"/>
        <v>0</v>
      </c>
      <c r="G23" s="13">
        <f t="shared" si="10"/>
        <v>0</v>
      </c>
      <c r="H23" s="13">
        <f t="shared" si="11"/>
        <v>0</v>
      </c>
      <c r="I23" s="11">
        <v>0</v>
      </c>
      <c r="J23" s="12">
        <v>0</v>
      </c>
      <c r="K23" s="11">
        <v>0</v>
      </c>
      <c r="L23" s="12">
        <v>0</v>
      </c>
      <c r="M23" s="11">
        <v>3</v>
      </c>
      <c r="N23" s="12">
        <v>0</v>
      </c>
      <c r="O23" s="11">
        <f t="shared" si="12"/>
        <v>3</v>
      </c>
      <c r="P23" s="13">
        <f t="shared" si="13"/>
        <v>0</v>
      </c>
      <c r="Q23" s="13">
        <f t="shared" si="14"/>
        <v>3</v>
      </c>
      <c r="R23" s="11">
        <f t="shared" si="15"/>
        <v>3</v>
      </c>
      <c r="S23" s="12">
        <f t="shared" si="16"/>
        <v>0</v>
      </c>
      <c r="T23" s="13">
        <f t="shared" si="17"/>
        <v>3</v>
      </c>
    </row>
    <row r="24" spans="1:20" ht="12.75">
      <c r="A24" s="115" t="s">
        <v>259</v>
      </c>
      <c r="B24" s="11">
        <v>0</v>
      </c>
      <c r="C24" s="12">
        <v>0</v>
      </c>
      <c r="D24" s="11">
        <v>0</v>
      </c>
      <c r="E24" s="12">
        <v>0</v>
      </c>
      <c r="F24" s="11">
        <f t="shared" si="9"/>
        <v>0</v>
      </c>
      <c r="G24" s="13">
        <f t="shared" si="10"/>
        <v>0</v>
      </c>
      <c r="H24" s="13">
        <f t="shared" si="11"/>
        <v>0</v>
      </c>
      <c r="I24" s="11">
        <v>65</v>
      </c>
      <c r="J24" s="12">
        <v>1</v>
      </c>
      <c r="K24" s="11">
        <v>32</v>
      </c>
      <c r="L24" s="12">
        <v>1</v>
      </c>
      <c r="M24" s="11">
        <v>0</v>
      </c>
      <c r="N24" s="12">
        <v>0</v>
      </c>
      <c r="O24" s="11">
        <f t="shared" si="12"/>
        <v>97</v>
      </c>
      <c r="P24" s="13">
        <f t="shared" si="13"/>
        <v>2</v>
      </c>
      <c r="Q24" s="13">
        <f t="shared" si="14"/>
        <v>99</v>
      </c>
      <c r="R24" s="11">
        <f t="shared" si="15"/>
        <v>97</v>
      </c>
      <c r="S24" s="12">
        <f t="shared" si="16"/>
        <v>2</v>
      </c>
      <c r="T24" s="13">
        <f t="shared" si="17"/>
        <v>99</v>
      </c>
    </row>
    <row r="25" spans="1:20" ht="12.75">
      <c r="A25" s="115" t="s">
        <v>260</v>
      </c>
      <c r="B25" s="11">
        <v>148</v>
      </c>
      <c r="C25" s="12">
        <v>95</v>
      </c>
      <c r="D25" s="11">
        <v>161</v>
      </c>
      <c r="E25" s="12">
        <v>93</v>
      </c>
      <c r="F25" s="11">
        <f t="shared" si="9"/>
        <v>309</v>
      </c>
      <c r="G25" s="13">
        <f t="shared" si="10"/>
        <v>188</v>
      </c>
      <c r="H25" s="13">
        <f t="shared" si="11"/>
        <v>497</v>
      </c>
      <c r="I25" s="11">
        <v>0</v>
      </c>
      <c r="J25" s="12">
        <v>0</v>
      </c>
      <c r="K25" s="11">
        <v>0</v>
      </c>
      <c r="L25" s="12">
        <v>0</v>
      </c>
      <c r="M25" s="11">
        <v>0</v>
      </c>
      <c r="N25" s="12">
        <v>0</v>
      </c>
      <c r="O25" s="11">
        <f>SUM(M25,K25,I25)</f>
        <v>0</v>
      </c>
      <c r="P25" s="13">
        <f>SUM(N25,L25,J25)</f>
        <v>0</v>
      </c>
      <c r="Q25" s="13">
        <f>SUM(O25:P25)</f>
        <v>0</v>
      </c>
      <c r="R25" s="11">
        <f aca="true" t="shared" si="18" ref="R25:T26">SUM(O25,F25)</f>
        <v>309</v>
      </c>
      <c r="S25" s="12">
        <f t="shared" si="18"/>
        <v>188</v>
      </c>
      <c r="T25" s="13">
        <f t="shared" si="18"/>
        <v>497</v>
      </c>
    </row>
    <row r="26" spans="1:20" ht="12.75">
      <c r="A26" s="115" t="s">
        <v>424</v>
      </c>
      <c r="B26" s="11">
        <v>0</v>
      </c>
      <c r="C26" s="12">
        <v>0</v>
      </c>
      <c r="D26" s="11">
        <v>0</v>
      </c>
      <c r="E26" s="12">
        <v>0</v>
      </c>
      <c r="F26" s="11">
        <f t="shared" si="9"/>
        <v>0</v>
      </c>
      <c r="G26" s="13">
        <f t="shared" si="10"/>
        <v>0</v>
      </c>
      <c r="H26" s="13">
        <f t="shared" si="11"/>
        <v>0</v>
      </c>
      <c r="I26" s="11">
        <v>2</v>
      </c>
      <c r="J26" s="12">
        <v>2</v>
      </c>
      <c r="K26" s="11">
        <v>8</v>
      </c>
      <c r="L26" s="12">
        <v>1</v>
      </c>
      <c r="M26" s="11">
        <v>0</v>
      </c>
      <c r="N26" s="12">
        <v>0</v>
      </c>
      <c r="O26" s="11">
        <f>SUM(M26,K26,I26)</f>
        <v>10</v>
      </c>
      <c r="P26" s="13">
        <f>SUM(N26,L26,J26)</f>
        <v>3</v>
      </c>
      <c r="Q26" s="13">
        <f>SUM(O26:P26)</f>
        <v>13</v>
      </c>
      <c r="R26" s="11">
        <f t="shared" si="18"/>
        <v>10</v>
      </c>
      <c r="S26" s="12">
        <f t="shared" si="18"/>
        <v>3</v>
      </c>
      <c r="T26" s="13">
        <f t="shared" si="18"/>
        <v>13</v>
      </c>
    </row>
    <row r="27" spans="1:20" ht="12.75">
      <c r="A27" s="115" t="s">
        <v>261</v>
      </c>
      <c r="B27" s="11">
        <v>0</v>
      </c>
      <c r="C27" s="12">
        <v>0</v>
      </c>
      <c r="D27" s="11">
        <v>0</v>
      </c>
      <c r="E27" s="12">
        <v>0</v>
      </c>
      <c r="F27" s="11">
        <f t="shared" si="9"/>
        <v>0</v>
      </c>
      <c r="G27" s="13">
        <f t="shared" si="10"/>
        <v>0</v>
      </c>
      <c r="H27" s="13">
        <f t="shared" si="11"/>
        <v>0</v>
      </c>
      <c r="I27" s="11">
        <v>136</v>
      </c>
      <c r="J27" s="12">
        <v>85</v>
      </c>
      <c r="K27" s="11">
        <v>98</v>
      </c>
      <c r="L27" s="12">
        <v>71</v>
      </c>
      <c r="M27" s="11">
        <v>0</v>
      </c>
      <c r="N27" s="12">
        <v>0</v>
      </c>
      <c r="O27" s="11">
        <f t="shared" si="1"/>
        <v>234</v>
      </c>
      <c r="P27" s="13">
        <f t="shared" si="2"/>
        <v>156</v>
      </c>
      <c r="Q27" s="13">
        <f t="shared" si="3"/>
        <v>390</v>
      </c>
      <c r="R27" s="11">
        <f t="shared" si="4"/>
        <v>234</v>
      </c>
      <c r="S27" s="12">
        <f t="shared" si="5"/>
        <v>156</v>
      </c>
      <c r="T27" s="13">
        <f t="shared" si="6"/>
        <v>390</v>
      </c>
    </row>
    <row r="28" spans="1:20" ht="12.75">
      <c r="A28" s="115" t="s">
        <v>262</v>
      </c>
      <c r="B28" s="11">
        <v>0</v>
      </c>
      <c r="C28" s="12">
        <v>0</v>
      </c>
      <c r="D28" s="11">
        <v>0</v>
      </c>
      <c r="E28" s="12">
        <v>0</v>
      </c>
      <c r="F28" s="11">
        <f t="shared" si="9"/>
        <v>0</v>
      </c>
      <c r="G28" s="13">
        <f t="shared" si="10"/>
        <v>0</v>
      </c>
      <c r="H28" s="13">
        <f t="shared" si="11"/>
        <v>0</v>
      </c>
      <c r="I28" s="11">
        <v>199</v>
      </c>
      <c r="J28" s="12">
        <v>3</v>
      </c>
      <c r="K28" s="11">
        <v>180</v>
      </c>
      <c r="L28" s="12">
        <v>0</v>
      </c>
      <c r="M28" s="11">
        <v>0</v>
      </c>
      <c r="N28" s="12">
        <v>0</v>
      </c>
      <c r="O28" s="11">
        <f t="shared" si="1"/>
        <v>379</v>
      </c>
      <c r="P28" s="13">
        <f t="shared" si="2"/>
        <v>3</v>
      </c>
      <c r="Q28" s="13">
        <f t="shared" si="3"/>
        <v>382</v>
      </c>
      <c r="R28" s="11">
        <f t="shared" si="4"/>
        <v>379</v>
      </c>
      <c r="S28" s="12">
        <f t="shared" si="5"/>
        <v>3</v>
      </c>
      <c r="T28" s="13">
        <f t="shared" si="6"/>
        <v>382</v>
      </c>
    </row>
    <row r="29" spans="1:20" ht="12.75">
      <c r="A29" s="115" t="s">
        <v>263</v>
      </c>
      <c r="B29" s="11">
        <v>0</v>
      </c>
      <c r="C29" s="12">
        <v>0</v>
      </c>
      <c r="D29" s="11">
        <v>0</v>
      </c>
      <c r="E29" s="12">
        <v>0</v>
      </c>
      <c r="F29" s="11">
        <f t="shared" si="9"/>
        <v>0</v>
      </c>
      <c r="G29" s="13">
        <f t="shared" si="10"/>
        <v>0</v>
      </c>
      <c r="H29" s="13">
        <f t="shared" si="11"/>
        <v>0</v>
      </c>
      <c r="I29" s="11">
        <v>0</v>
      </c>
      <c r="J29" s="12">
        <v>0</v>
      </c>
      <c r="K29" s="11">
        <v>0</v>
      </c>
      <c r="L29" s="12">
        <v>0</v>
      </c>
      <c r="M29" s="11">
        <v>123</v>
      </c>
      <c r="N29" s="12">
        <v>1</v>
      </c>
      <c r="O29" s="11">
        <f t="shared" si="1"/>
        <v>123</v>
      </c>
      <c r="P29" s="13">
        <f t="shared" si="2"/>
        <v>1</v>
      </c>
      <c r="Q29" s="13">
        <f t="shared" si="3"/>
        <v>124</v>
      </c>
      <c r="R29" s="11">
        <f t="shared" si="4"/>
        <v>123</v>
      </c>
      <c r="S29" s="12">
        <f t="shared" si="5"/>
        <v>1</v>
      </c>
      <c r="T29" s="13">
        <f t="shared" si="6"/>
        <v>124</v>
      </c>
    </row>
    <row r="30" spans="1:20" ht="12.75">
      <c r="A30" s="192" t="s">
        <v>545</v>
      </c>
      <c r="B30" s="11">
        <v>0</v>
      </c>
      <c r="C30" s="12">
        <v>0</v>
      </c>
      <c r="D30" s="11">
        <v>0</v>
      </c>
      <c r="E30" s="12">
        <v>0</v>
      </c>
      <c r="F30" s="11">
        <f t="shared" si="9"/>
        <v>0</v>
      </c>
      <c r="G30" s="13">
        <f t="shared" si="10"/>
        <v>0</v>
      </c>
      <c r="H30" s="13">
        <f t="shared" si="11"/>
        <v>0</v>
      </c>
      <c r="I30" s="11">
        <v>346</v>
      </c>
      <c r="J30" s="12">
        <v>2</v>
      </c>
      <c r="K30" s="11">
        <v>290</v>
      </c>
      <c r="L30" s="12">
        <v>2</v>
      </c>
      <c r="M30" s="11">
        <v>0</v>
      </c>
      <c r="N30" s="12">
        <v>0</v>
      </c>
      <c r="O30" s="11">
        <f t="shared" si="1"/>
        <v>636</v>
      </c>
      <c r="P30" s="13">
        <f t="shared" si="2"/>
        <v>4</v>
      </c>
      <c r="Q30" s="13">
        <f t="shared" si="3"/>
        <v>640</v>
      </c>
      <c r="R30" s="11">
        <f t="shared" si="4"/>
        <v>636</v>
      </c>
      <c r="S30" s="12">
        <f t="shared" si="5"/>
        <v>4</v>
      </c>
      <c r="T30" s="13">
        <f t="shared" si="6"/>
        <v>640</v>
      </c>
    </row>
    <row r="31" spans="1:20" ht="12.75">
      <c r="A31" s="115" t="s">
        <v>425</v>
      </c>
      <c r="B31" s="11">
        <v>0</v>
      </c>
      <c r="C31" s="12">
        <v>0</v>
      </c>
      <c r="D31" s="11">
        <v>0</v>
      </c>
      <c r="E31" s="12">
        <v>0</v>
      </c>
      <c r="F31" s="11">
        <f t="shared" si="9"/>
        <v>0</v>
      </c>
      <c r="G31" s="13">
        <f t="shared" si="10"/>
        <v>0</v>
      </c>
      <c r="H31" s="13">
        <f t="shared" si="11"/>
        <v>0</v>
      </c>
      <c r="I31" s="11">
        <v>0</v>
      </c>
      <c r="J31" s="12">
        <v>0</v>
      </c>
      <c r="K31" s="11">
        <v>0</v>
      </c>
      <c r="L31" s="12">
        <v>0</v>
      </c>
      <c r="M31" s="11">
        <v>6</v>
      </c>
      <c r="N31" s="12">
        <v>3</v>
      </c>
      <c r="O31" s="11">
        <f t="shared" si="1"/>
        <v>6</v>
      </c>
      <c r="P31" s="13">
        <f t="shared" si="2"/>
        <v>3</v>
      </c>
      <c r="Q31" s="13">
        <f t="shared" si="3"/>
        <v>9</v>
      </c>
      <c r="R31" s="11">
        <f t="shared" si="4"/>
        <v>6</v>
      </c>
      <c r="S31" s="12">
        <f t="shared" si="5"/>
        <v>3</v>
      </c>
      <c r="T31" s="13">
        <f t="shared" si="6"/>
        <v>9</v>
      </c>
    </row>
    <row r="32" spans="1:20" ht="12.75">
      <c r="A32" s="115" t="s">
        <v>546</v>
      </c>
      <c r="B32" s="11">
        <v>0</v>
      </c>
      <c r="C32" s="12">
        <v>0</v>
      </c>
      <c r="D32" s="11">
        <v>0</v>
      </c>
      <c r="E32" s="12">
        <v>0</v>
      </c>
      <c r="F32" s="11">
        <f t="shared" si="9"/>
        <v>0</v>
      </c>
      <c r="G32" s="13">
        <f t="shared" si="10"/>
        <v>0</v>
      </c>
      <c r="H32" s="13">
        <f t="shared" si="11"/>
        <v>0</v>
      </c>
      <c r="I32" s="11">
        <v>0</v>
      </c>
      <c r="J32" s="12">
        <v>0</v>
      </c>
      <c r="K32" s="11">
        <v>0</v>
      </c>
      <c r="L32" s="12">
        <v>0</v>
      </c>
      <c r="M32" s="11">
        <v>5</v>
      </c>
      <c r="N32" s="12">
        <v>7</v>
      </c>
      <c r="O32" s="11">
        <f t="shared" si="1"/>
        <v>5</v>
      </c>
      <c r="P32" s="13">
        <f t="shared" si="2"/>
        <v>7</v>
      </c>
      <c r="Q32" s="13">
        <f t="shared" si="3"/>
        <v>12</v>
      </c>
      <c r="R32" s="11">
        <f t="shared" si="4"/>
        <v>5</v>
      </c>
      <c r="S32" s="12">
        <f t="shared" si="5"/>
        <v>7</v>
      </c>
      <c r="T32" s="13">
        <f t="shared" si="6"/>
        <v>12</v>
      </c>
    </row>
    <row r="33" spans="1:20" ht="12.75">
      <c r="A33" s="115" t="s">
        <v>264</v>
      </c>
      <c r="B33" s="11">
        <v>0</v>
      </c>
      <c r="C33" s="12">
        <v>0</v>
      </c>
      <c r="D33" s="11">
        <v>0</v>
      </c>
      <c r="E33" s="12">
        <v>0</v>
      </c>
      <c r="F33" s="11">
        <f t="shared" si="9"/>
        <v>0</v>
      </c>
      <c r="G33" s="13">
        <f t="shared" si="10"/>
        <v>0</v>
      </c>
      <c r="H33" s="13">
        <f t="shared" si="11"/>
        <v>0</v>
      </c>
      <c r="I33" s="11">
        <v>0</v>
      </c>
      <c r="J33" s="12">
        <v>0</v>
      </c>
      <c r="K33" s="11">
        <v>0</v>
      </c>
      <c r="L33" s="12">
        <v>0</v>
      </c>
      <c r="M33" s="11">
        <v>170</v>
      </c>
      <c r="N33" s="12">
        <v>5</v>
      </c>
      <c r="O33" s="11">
        <f t="shared" si="1"/>
        <v>170</v>
      </c>
      <c r="P33" s="13">
        <f t="shared" si="2"/>
        <v>5</v>
      </c>
      <c r="Q33" s="13">
        <f t="shared" si="3"/>
        <v>175</v>
      </c>
      <c r="R33" s="11">
        <f t="shared" si="4"/>
        <v>170</v>
      </c>
      <c r="S33" s="12">
        <f t="shared" si="5"/>
        <v>5</v>
      </c>
      <c r="T33" s="13">
        <f t="shared" si="6"/>
        <v>175</v>
      </c>
    </row>
    <row r="34" spans="1:20" ht="12.75">
      <c r="A34" s="115" t="s">
        <v>265</v>
      </c>
      <c r="B34" s="11">
        <v>0</v>
      </c>
      <c r="C34" s="12">
        <v>0</v>
      </c>
      <c r="D34" s="11">
        <v>0</v>
      </c>
      <c r="E34" s="12">
        <v>0</v>
      </c>
      <c r="F34" s="11">
        <f t="shared" si="9"/>
        <v>0</v>
      </c>
      <c r="G34" s="13">
        <f t="shared" si="10"/>
        <v>0</v>
      </c>
      <c r="H34" s="13">
        <f t="shared" si="11"/>
        <v>0</v>
      </c>
      <c r="I34" s="11">
        <v>0</v>
      </c>
      <c r="J34" s="12">
        <v>0</v>
      </c>
      <c r="K34" s="11">
        <v>0</v>
      </c>
      <c r="L34" s="12">
        <v>0</v>
      </c>
      <c r="M34" s="11">
        <v>38</v>
      </c>
      <c r="N34" s="12">
        <v>0</v>
      </c>
      <c r="O34" s="11">
        <f t="shared" si="1"/>
        <v>38</v>
      </c>
      <c r="P34" s="13">
        <f t="shared" si="2"/>
        <v>0</v>
      </c>
      <c r="Q34" s="13">
        <f t="shared" si="3"/>
        <v>38</v>
      </c>
      <c r="R34" s="11">
        <f t="shared" si="4"/>
        <v>38</v>
      </c>
      <c r="S34" s="12">
        <f t="shared" si="5"/>
        <v>0</v>
      </c>
      <c r="T34" s="13">
        <f t="shared" si="6"/>
        <v>38</v>
      </c>
    </row>
    <row r="35" spans="1:20" ht="12.75">
      <c r="A35" s="115" t="s">
        <v>441</v>
      </c>
      <c r="B35" s="11">
        <v>0</v>
      </c>
      <c r="C35" s="12">
        <v>0</v>
      </c>
      <c r="D35" s="11">
        <v>0</v>
      </c>
      <c r="E35" s="12">
        <v>0</v>
      </c>
      <c r="F35" s="11">
        <f t="shared" si="9"/>
        <v>0</v>
      </c>
      <c r="G35" s="13">
        <f t="shared" si="10"/>
        <v>0</v>
      </c>
      <c r="H35" s="13">
        <f t="shared" si="11"/>
        <v>0</v>
      </c>
      <c r="I35" s="11">
        <v>0</v>
      </c>
      <c r="J35" s="12">
        <v>0</v>
      </c>
      <c r="K35" s="11">
        <v>0</v>
      </c>
      <c r="L35" s="12">
        <v>0</v>
      </c>
      <c r="M35" s="11">
        <v>4</v>
      </c>
      <c r="N35" s="12">
        <v>0</v>
      </c>
      <c r="O35" s="11">
        <f t="shared" si="1"/>
        <v>4</v>
      </c>
      <c r="P35" s="13">
        <f t="shared" si="2"/>
        <v>0</v>
      </c>
      <c r="Q35" s="13">
        <f t="shared" si="3"/>
        <v>4</v>
      </c>
      <c r="R35" s="11">
        <f t="shared" si="4"/>
        <v>4</v>
      </c>
      <c r="S35" s="12">
        <f t="shared" si="5"/>
        <v>0</v>
      </c>
      <c r="T35" s="13">
        <f t="shared" si="6"/>
        <v>4</v>
      </c>
    </row>
    <row r="36" spans="1:20" ht="12.75">
      <c r="A36" s="115" t="s">
        <v>266</v>
      </c>
      <c r="B36" s="11">
        <v>0</v>
      </c>
      <c r="C36" s="12">
        <v>0</v>
      </c>
      <c r="D36" s="11">
        <v>0</v>
      </c>
      <c r="E36" s="12">
        <v>0</v>
      </c>
      <c r="F36" s="11">
        <f t="shared" si="9"/>
        <v>0</v>
      </c>
      <c r="G36" s="13">
        <f t="shared" si="10"/>
        <v>0</v>
      </c>
      <c r="H36" s="13">
        <f t="shared" si="11"/>
        <v>0</v>
      </c>
      <c r="I36" s="11">
        <v>0</v>
      </c>
      <c r="J36" s="12">
        <v>0</v>
      </c>
      <c r="K36" s="11">
        <v>0</v>
      </c>
      <c r="L36" s="12">
        <v>0</v>
      </c>
      <c r="M36" s="11">
        <v>7</v>
      </c>
      <c r="N36" s="12">
        <v>37</v>
      </c>
      <c r="O36" s="11">
        <f t="shared" si="1"/>
        <v>7</v>
      </c>
      <c r="P36" s="13">
        <f t="shared" si="2"/>
        <v>37</v>
      </c>
      <c r="Q36" s="13">
        <f t="shared" si="3"/>
        <v>44</v>
      </c>
      <c r="R36" s="11">
        <f t="shared" si="4"/>
        <v>7</v>
      </c>
      <c r="S36" s="12">
        <f t="shared" si="5"/>
        <v>37</v>
      </c>
      <c r="T36" s="13">
        <f t="shared" si="6"/>
        <v>44</v>
      </c>
    </row>
    <row r="37" spans="1:20" ht="12.75">
      <c r="A37" s="115" t="s">
        <v>267</v>
      </c>
      <c r="B37" s="11">
        <v>0</v>
      </c>
      <c r="C37" s="12">
        <v>0</v>
      </c>
      <c r="D37" s="11">
        <v>0</v>
      </c>
      <c r="E37" s="12">
        <v>0</v>
      </c>
      <c r="F37" s="11">
        <f t="shared" si="9"/>
        <v>0</v>
      </c>
      <c r="G37" s="13">
        <f t="shared" si="10"/>
        <v>0</v>
      </c>
      <c r="H37" s="13">
        <f t="shared" si="11"/>
        <v>0</v>
      </c>
      <c r="I37" s="11">
        <v>0</v>
      </c>
      <c r="J37" s="12">
        <v>0</v>
      </c>
      <c r="K37" s="11">
        <v>0</v>
      </c>
      <c r="L37" s="12">
        <v>0</v>
      </c>
      <c r="M37" s="11">
        <v>62</v>
      </c>
      <c r="N37" s="12">
        <v>35</v>
      </c>
      <c r="O37" s="11">
        <f t="shared" si="1"/>
        <v>62</v>
      </c>
      <c r="P37" s="13">
        <f t="shared" si="2"/>
        <v>35</v>
      </c>
      <c r="Q37" s="13">
        <f t="shared" si="3"/>
        <v>97</v>
      </c>
      <c r="R37" s="11">
        <f t="shared" si="4"/>
        <v>62</v>
      </c>
      <c r="S37" s="12">
        <f t="shared" si="5"/>
        <v>35</v>
      </c>
      <c r="T37" s="13">
        <f t="shared" si="6"/>
        <v>97</v>
      </c>
    </row>
    <row r="38" spans="1:20" ht="12.75">
      <c r="A38" s="115" t="s">
        <v>426</v>
      </c>
      <c r="B38" s="11">
        <v>0</v>
      </c>
      <c r="C38" s="12">
        <v>0</v>
      </c>
      <c r="D38" s="11">
        <v>0</v>
      </c>
      <c r="E38" s="12">
        <v>0</v>
      </c>
      <c r="F38" s="11">
        <f t="shared" si="9"/>
        <v>0</v>
      </c>
      <c r="G38" s="13">
        <f t="shared" si="10"/>
        <v>0</v>
      </c>
      <c r="H38" s="13">
        <f t="shared" si="11"/>
        <v>0</v>
      </c>
      <c r="I38" s="11">
        <v>1</v>
      </c>
      <c r="J38" s="12">
        <v>0</v>
      </c>
      <c r="K38" s="11">
        <v>0</v>
      </c>
      <c r="L38" s="12">
        <v>0</v>
      </c>
      <c r="M38" s="11">
        <v>0</v>
      </c>
      <c r="N38" s="12">
        <v>0</v>
      </c>
      <c r="O38" s="11">
        <f t="shared" si="1"/>
        <v>1</v>
      </c>
      <c r="P38" s="13">
        <f t="shared" si="2"/>
        <v>0</v>
      </c>
      <c r="Q38" s="13">
        <f t="shared" si="3"/>
        <v>1</v>
      </c>
      <c r="R38" s="11">
        <f t="shared" si="4"/>
        <v>1</v>
      </c>
      <c r="S38" s="12">
        <f t="shared" si="5"/>
        <v>0</v>
      </c>
      <c r="T38" s="13">
        <f t="shared" si="6"/>
        <v>1</v>
      </c>
    </row>
    <row r="39" spans="1:20" ht="12.75">
      <c r="A39" s="192" t="s">
        <v>268</v>
      </c>
      <c r="B39" s="11">
        <v>3</v>
      </c>
      <c r="C39" s="12">
        <v>0</v>
      </c>
      <c r="D39" s="11">
        <v>0</v>
      </c>
      <c r="E39" s="12">
        <v>1</v>
      </c>
      <c r="F39" s="11">
        <f t="shared" si="9"/>
        <v>3</v>
      </c>
      <c r="G39" s="13">
        <f t="shared" si="10"/>
        <v>1</v>
      </c>
      <c r="H39" s="13">
        <f t="shared" si="11"/>
        <v>4</v>
      </c>
      <c r="I39" s="11">
        <v>3</v>
      </c>
      <c r="J39" s="12">
        <v>0</v>
      </c>
      <c r="K39" s="11">
        <v>3</v>
      </c>
      <c r="L39" s="12">
        <v>0</v>
      </c>
      <c r="M39" s="11">
        <v>0</v>
      </c>
      <c r="N39" s="12">
        <v>0</v>
      </c>
      <c r="O39" s="11">
        <f t="shared" si="1"/>
        <v>6</v>
      </c>
      <c r="P39" s="13">
        <f t="shared" si="2"/>
        <v>0</v>
      </c>
      <c r="Q39" s="13">
        <f t="shared" si="3"/>
        <v>6</v>
      </c>
      <c r="R39" s="11">
        <f t="shared" si="4"/>
        <v>9</v>
      </c>
      <c r="S39" s="12">
        <f t="shared" si="5"/>
        <v>1</v>
      </c>
      <c r="T39" s="13">
        <f t="shared" si="6"/>
        <v>10</v>
      </c>
    </row>
    <row r="40" spans="1:20" ht="12.75">
      <c r="A40" s="115" t="s">
        <v>269</v>
      </c>
      <c r="B40" s="11">
        <v>0</v>
      </c>
      <c r="C40" s="12">
        <v>0</v>
      </c>
      <c r="D40" s="11">
        <v>0</v>
      </c>
      <c r="E40" s="12">
        <v>0</v>
      </c>
      <c r="F40" s="11">
        <f t="shared" si="9"/>
        <v>0</v>
      </c>
      <c r="G40" s="13">
        <f t="shared" si="10"/>
        <v>0</v>
      </c>
      <c r="H40" s="13">
        <f t="shared" si="11"/>
        <v>0</v>
      </c>
      <c r="I40" s="11">
        <v>0</v>
      </c>
      <c r="J40" s="12">
        <v>0</v>
      </c>
      <c r="K40" s="11">
        <v>0</v>
      </c>
      <c r="L40" s="12">
        <v>0</v>
      </c>
      <c r="M40" s="11">
        <v>10</v>
      </c>
      <c r="N40" s="12">
        <v>4</v>
      </c>
      <c r="O40" s="11">
        <f t="shared" si="1"/>
        <v>10</v>
      </c>
      <c r="P40" s="13">
        <f t="shared" si="2"/>
        <v>4</v>
      </c>
      <c r="Q40" s="13">
        <f t="shared" si="3"/>
        <v>14</v>
      </c>
      <c r="R40" s="11">
        <f t="shared" si="4"/>
        <v>10</v>
      </c>
      <c r="S40" s="12">
        <f t="shared" si="5"/>
        <v>4</v>
      </c>
      <c r="T40" s="13">
        <f t="shared" si="6"/>
        <v>14</v>
      </c>
    </row>
    <row r="41" spans="1:20" ht="12.75">
      <c r="A41" s="115" t="s">
        <v>442</v>
      </c>
      <c r="B41" s="11">
        <v>0</v>
      </c>
      <c r="C41" s="12">
        <v>0</v>
      </c>
      <c r="D41" s="11">
        <v>0</v>
      </c>
      <c r="E41" s="12">
        <v>0</v>
      </c>
      <c r="F41" s="11">
        <f aca="true" t="shared" si="19" ref="F41:F104">SUM(B41,D41)</f>
        <v>0</v>
      </c>
      <c r="G41" s="13">
        <f aca="true" t="shared" si="20" ref="G41:G104">SUM(C41,E41)</f>
        <v>0</v>
      </c>
      <c r="H41" s="13">
        <f aca="true" t="shared" si="21" ref="H41:H104">SUM(F41:G41)</f>
        <v>0</v>
      </c>
      <c r="I41" s="11">
        <v>1</v>
      </c>
      <c r="J41" s="12">
        <v>0</v>
      </c>
      <c r="K41" s="11">
        <v>2</v>
      </c>
      <c r="L41" s="12">
        <v>2</v>
      </c>
      <c r="M41" s="11">
        <v>0</v>
      </c>
      <c r="N41" s="12">
        <v>0</v>
      </c>
      <c r="O41" s="11">
        <f t="shared" si="1"/>
        <v>3</v>
      </c>
      <c r="P41" s="13">
        <f t="shared" si="2"/>
        <v>2</v>
      </c>
      <c r="Q41" s="13">
        <f t="shared" si="3"/>
        <v>5</v>
      </c>
      <c r="R41" s="11">
        <f t="shared" si="4"/>
        <v>3</v>
      </c>
      <c r="S41" s="12">
        <f t="shared" si="5"/>
        <v>2</v>
      </c>
      <c r="T41" s="13">
        <f t="shared" si="6"/>
        <v>5</v>
      </c>
    </row>
    <row r="42" spans="1:20" ht="12.75">
      <c r="A42" s="115" t="s">
        <v>270</v>
      </c>
      <c r="B42" s="11">
        <v>0</v>
      </c>
      <c r="C42" s="12">
        <v>0</v>
      </c>
      <c r="D42" s="11">
        <v>0</v>
      </c>
      <c r="E42" s="12">
        <v>0</v>
      </c>
      <c r="F42" s="11">
        <f t="shared" si="19"/>
        <v>0</v>
      </c>
      <c r="G42" s="13">
        <f t="shared" si="20"/>
        <v>0</v>
      </c>
      <c r="H42" s="13">
        <f t="shared" si="21"/>
        <v>0</v>
      </c>
      <c r="I42" s="11">
        <v>97</v>
      </c>
      <c r="J42" s="12">
        <v>189</v>
      </c>
      <c r="K42" s="11">
        <v>80</v>
      </c>
      <c r="L42" s="12">
        <v>168</v>
      </c>
      <c r="M42" s="11">
        <v>0</v>
      </c>
      <c r="N42" s="12">
        <v>0</v>
      </c>
      <c r="O42" s="11">
        <f t="shared" si="1"/>
        <v>177</v>
      </c>
      <c r="P42" s="13">
        <f t="shared" si="2"/>
        <v>357</v>
      </c>
      <c r="Q42" s="13">
        <f t="shared" si="3"/>
        <v>534</v>
      </c>
      <c r="R42" s="11">
        <f t="shared" si="4"/>
        <v>177</v>
      </c>
      <c r="S42" s="12">
        <f t="shared" si="5"/>
        <v>357</v>
      </c>
      <c r="T42" s="13">
        <f t="shared" si="6"/>
        <v>534</v>
      </c>
    </row>
    <row r="43" spans="1:20" ht="12.75">
      <c r="A43" s="115" t="s">
        <v>271</v>
      </c>
      <c r="B43" s="11">
        <v>0</v>
      </c>
      <c r="C43" s="12">
        <v>0</v>
      </c>
      <c r="D43" s="11">
        <v>0</v>
      </c>
      <c r="E43" s="12">
        <v>0</v>
      </c>
      <c r="F43" s="11">
        <f t="shared" si="19"/>
        <v>0</v>
      </c>
      <c r="G43" s="13">
        <f t="shared" si="20"/>
        <v>0</v>
      </c>
      <c r="H43" s="13">
        <f t="shared" si="21"/>
        <v>0</v>
      </c>
      <c r="I43" s="11">
        <v>0</v>
      </c>
      <c r="J43" s="12">
        <v>0</v>
      </c>
      <c r="K43" s="11">
        <v>0</v>
      </c>
      <c r="L43" s="12">
        <v>0</v>
      </c>
      <c r="M43" s="11">
        <v>29</v>
      </c>
      <c r="N43" s="12">
        <v>0</v>
      </c>
      <c r="O43" s="11">
        <f t="shared" si="1"/>
        <v>29</v>
      </c>
      <c r="P43" s="13">
        <f t="shared" si="2"/>
        <v>0</v>
      </c>
      <c r="Q43" s="13">
        <f t="shared" si="3"/>
        <v>29</v>
      </c>
      <c r="R43" s="11">
        <f t="shared" si="4"/>
        <v>29</v>
      </c>
      <c r="S43" s="12">
        <f t="shared" si="5"/>
        <v>0</v>
      </c>
      <c r="T43" s="13">
        <f t="shared" si="6"/>
        <v>29</v>
      </c>
    </row>
    <row r="44" spans="1:20" ht="12.75">
      <c r="A44" s="115" t="s">
        <v>272</v>
      </c>
      <c r="B44" s="11">
        <v>0</v>
      </c>
      <c r="C44" s="12">
        <v>0</v>
      </c>
      <c r="D44" s="11">
        <v>0</v>
      </c>
      <c r="E44" s="12">
        <v>0</v>
      </c>
      <c r="F44" s="11">
        <f t="shared" si="19"/>
        <v>0</v>
      </c>
      <c r="G44" s="13">
        <f t="shared" si="20"/>
        <v>0</v>
      </c>
      <c r="H44" s="13">
        <f t="shared" si="21"/>
        <v>0</v>
      </c>
      <c r="I44" s="11">
        <v>46</v>
      </c>
      <c r="J44" s="12">
        <v>5</v>
      </c>
      <c r="K44" s="11">
        <v>56</v>
      </c>
      <c r="L44" s="12">
        <v>14</v>
      </c>
      <c r="M44" s="11">
        <v>0</v>
      </c>
      <c r="N44" s="12">
        <v>0</v>
      </c>
      <c r="O44" s="11">
        <f t="shared" si="1"/>
        <v>102</v>
      </c>
      <c r="P44" s="13">
        <f t="shared" si="2"/>
        <v>19</v>
      </c>
      <c r="Q44" s="13">
        <f t="shared" si="3"/>
        <v>121</v>
      </c>
      <c r="R44" s="11">
        <f t="shared" si="4"/>
        <v>102</v>
      </c>
      <c r="S44" s="12">
        <f t="shared" si="5"/>
        <v>19</v>
      </c>
      <c r="T44" s="13">
        <f t="shared" si="6"/>
        <v>121</v>
      </c>
    </row>
    <row r="45" spans="1:20" ht="12.75">
      <c r="A45" s="115" t="s">
        <v>273</v>
      </c>
      <c r="B45" s="11">
        <v>75</v>
      </c>
      <c r="C45" s="12">
        <v>26</v>
      </c>
      <c r="D45" s="11">
        <v>72</v>
      </c>
      <c r="E45" s="12">
        <v>21</v>
      </c>
      <c r="F45" s="11">
        <f t="shared" si="19"/>
        <v>147</v>
      </c>
      <c r="G45" s="13">
        <f t="shared" si="20"/>
        <v>47</v>
      </c>
      <c r="H45" s="13">
        <f t="shared" si="21"/>
        <v>194</v>
      </c>
      <c r="I45" s="11">
        <v>0</v>
      </c>
      <c r="J45" s="12">
        <v>0</v>
      </c>
      <c r="K45" s="11">
        <v>0</v>
      </c>
      <c r="L45" s="12">
        <v>0</v>
      </c>
      <c r="M45" s="11">
        <v>0</v>
      </c>
      <c r="N45" s="12">
        <v>0</v>
      </c>
      <c r="O45" s="11">
        <f t="shared" si="1"/>
        <v>0</v>
      </c>
      <c r="P45" s="13">
        <f t="shared" si="2"/>
        <v>0</v>
      </c>
      <c r="Q45" s="13">
        <f t="shared" si="3"/>
        <v>0</v>
      </c>
      <c r="R45" s="11">
        <f t="shared" si="4"/>
        <v>147</v>
      </c>
      <c r="S45" s="12">
        <f t="shared" si="5"/>
        <v>47</v>
      </c>
      <c r="T45" s="13">
        <f t="shared" si="6"/>
        <v>194</v>
      </c>
    </row>
    <row r="46" spans="1:20" ht="12.75">
      <c r="A46" s="115" t="s">
        <v>274</v>
      </c>
      <c r="B46" s="11">
        <v>0</v>
      </c>
      <c r="C46" s="12">
        <v>0</v>
      </c>
      <c r="D46" s="11">
        <v>0</v>
      </c>
      <c r="E46" s="12">
        <v>0</v>
      </c>
      <c r="F46" s="11">
        <f t="shared" si="19"/>
        <v>0</v>
      </c>
      <c r="G46" s="13">
        <f t="shared" si="20"/>
        <v>0</v>
      </c>
      <c r="H46" s="13">
        <f t="shared" si="21"/>
        <v>0</v>
      </c>
      <c r="I46" s="11">
        <v>61</v>
      </c>
      <c r="J46" s="12">
        <v>14</v>
      </c>
      <c r="K46" s="11">
        <v>43</v>
      </c>
      <c r="L46" s="12">
        <v>14</v>
      </c>
      <c r="M46" s="11">
        <v>0</v>
      </c>
      <c r="N46" s="12">
        <v>0</v>
      </c>
      <c r="O46" s="11">
        <f t="shared" si="1"/>
        <v>104</v>
      </c>
      <c r="P46" s="13">
        <f t="shared" si="2"/>
        <v>28</v>
      </c>
      <c r="Q46" s="13">
        <f t="shared" si="3"/>
        <v>132</v>
      </c>
      <c r="R46" s="11">
        <f t="shared" si="4"/>
        <v>104</v>
      </c>
      <c r="S46" s="12">
        <f t="shared" si="5"/>
        <v>28</v>
      </c>
      <c r="T46" s="13">
        <f t="shared" si="6"/>
        <v>132</v>
      </c>
    </row>
    <row r="47" spans="1:20" ht="12.75">
      <c r="A47" s="115" t="s">
        <v>275</v>
      </c>
      <c r="B47" s="11">
        <v>21</v>
      </c>
      <c r="C47" s="12">
        <v>9</v>
      </c>
      <c r="D47" s="11">
        <v>27</v>
      </c>
      <c r="E47" s="12">
        <v>1</v>
      </c>
      <c r="F47" s="11">
        <f t="shared" si="19"/>
        <v>48</v>
      </c>
      <c r="G47" s="13">
        <f t="shared" si="20"/>
        <v>10</v>
      </c>
      <c r="H47" s="13">
        <f t="shared" si="21"/>
        <v>58</v>
      </c>
      <c r="I47" s="11">
        <v>26</v>
      </c>
      <c r="J47" s="12">
        <v>3</v>
      </c>
      <c r="K47" s="11">
        <v>21</v>
      </c>
      <c r="L47" s="12">
        <v>1</v>
      </c>
      <c r="M47" s="11">
        <v>0</v>
      </c>
      <c r="N47" s="12">
        <v>0</v>
      </c>
      <c r="O47" s="11">
        <f t="shared" si="1"/>
        <v>47</v>
      </c>
      <c r="P47" s="13">
        <f t="shared" si="2"/>
        <v>4</v>
      </c>
      <c r="Q47" s="13">
        <f t="shared" si="3"/>
        <v>51</v>
      </c>
      <c r="R47" s="11">
        <f t="shared" si="4"/>
        <v>95</v>
      </c>
      <c r="S47" s="12">
        <f t="shared" si="5"/>
        <v>14</v>
      </c>
      <c r="T47" s="13">
        <f t="shared" si="6"/>
        <v>109</v>
      </c>
    </row>
    <row r="48" spans="1:20" ht="12.75">
      <c r="A48" s="115" t="s">
        <v>276</v>
      </c>
      <c r="B48" s="11">
        <v>1204</v>
      </c>
      <c r="C48" s="12">
        <v>22</v>
      </c>
      <c r="D48" s="11">
        <v>1187</v>
      </c>
      <c r="E48" s="12">
        <v>13</v>
      </c>
      <c r="F48" s="11">
        <f t="shared" si="19"/>
        <v>2391</v>
      </c>
      <c r="G48" s="13">
        <f t="shared" si="20"/>
        <v>35</v>
      </c>
      <c r="H48" s="13">
        <f t="shared" si="21"/>
        <v>2426</v>
      </c>
      <c r="I48" s="11">
        <v>1025</v>
      </c>
      <c r="J48" s="12">
        <v>12</v>
      </c>
      <c r="K48" s="11">
        <v>944</v>
      </c>
      <c r="L48" s="12">
        <v>9</v>
      </c>
      <c r="M48" s="11">
        <v>0</v>
      </c>
      <c r="N48" s="12">
        <v>0</v>
      </c>
      <c r="O48" s="11">
        <f t="shared" si="1"/>
        <v>1969</v>
      </c>
      <c r="P48" s="13">
        <f t="shared" si="2"/>
        <v>21</v>
      </c>
      <c r="Q48" s="13">
        <f t="shared" si="3"/>
        <v>1990</v>
      </c>
      <c r="R48" s="11">
        <f t="shared" si="4"/>
        <v>4360</v>
      </c>
      <c r="S48" s="12">
        <f t="shared" si="5"/>
        <v>56</v>
      </c>
      <c r="T48" s="13">
        <f t="shared" si="6"/>
        <v>4416</v>
      </c>
    </row>
    <row r="49" spans="1:20" ht="12.75">
      <c r="A49" s="192" t="s">
        <v>389</v>
      </c>
      <c r="B49" s="11">
        <v>0</v>
      </c>
      <c r="C49" s="12">
        <v>0</v>
      </c>
      <c r="D49" s="11">
        <v>0</v>
      </c>
      <c r="E49" s="12">
        <v>0</v>
      </c>
      <c r="F49" s="11">
        <f t="shared" si="19"/>
        <v>0</v>
      </c>
      <c r="G49" s="13">
        <f t="shared" si="20"/>
        <v>0</v>
      </c>
      <c r="H49" s="13">
        <f t="shared" si="21"/>
        <v>0</v>
      </c>
      <c r="I49" s="11">
        <v>26</v>
      </c>
      <c r="J49" s="12">
        <v>1</v>
      </c>
      <c r="K49" s="11">
        <v>31</v>
      </c>
      <c r="L49" s="12">
        <v>0</v>
      </c>
      <c r="M49" s="11">
        <v>0</v>
      </c>
      <c r="N49" s="12">
        <v>0</v>
      </c>
      <c r="O49" s="11">
        <f t="shared" si="1"/>
        <v>57</v>
      </c>
      <c r="P49" s="13">
        <f t="shared" si="2"/>
        <v>1</v>
      </c>
      <c r="Q49" s="13">
        <f t="shared" si="3"/>
        <v>58</v>
      </c>
      <c r="R49" s="11">
        <f t="shared" si="4"/>
        <v>57</v>
      </c>
      <c r="S49" s="12">
        <f t="shared" si="5"/>
        <v>1</v>
      </c>
      <c r="T49" s="13">
        <f t="shared" si="6"/>
        <v>58</v>
      </c>
    </row>
    <row r="50" spans="1:20" ht="12.75">
      <c r="A50" s="115" t="s">
        <v>443</v>
      </c>
      <c r="B50" s="11">
        <v>0</v>
      </c>
      <c r="C50" s="12">
        <v>0</v>
      </c>
      <c r="D50" s="11">
        <v>0</v>
      </c>
      <c r="E50" s="12">
        <v>0</v>
      </c>
      <c r="F50" s="11">
        <f t="shared" si="19"/>
        <v>0</v>
      </c>
      <c r="G50" s="13">
        <f t="shared" si="20"/>
        <v>0</v>
      </c>
      <c r="H50" s="13">
        <f t="shared" si="21"/>
        <v>0</v>
      </c>
      <c r="I50" s="11">
        <v>0</v>
      </c>
      <c r="J50" s="12">
        <v>0</v>
      </c>
      <c r="K50" s="11">
        <v>0</v>
      </c>
      <c r="L50" s="12">
        <v>0</v>
      </c>
      <c r="M50" s="11">
        <v>60</v>
      </c>
      <c r="N50" s="12">
        <v>0</v>
      </c>
      <c r="O50" s="11">
        <f t="shared" si="1"/>
        <v>60</v>
      </c>
      <c r="P50" s="13">
        <f t="shared" si="2"/>
        <v>0</v>
      </c>
      <c r="Q50" s="13">
        <f t="shared" si="3"/>
        <v>60</v>
      </c>
      <c r="R50" s="11">
        <f t="shared" si="4"/>
        <v>60</v>
      </c>
      <c r="S50" s="12">
        <f t="shared" si="5"/>
        <v>0</v>
      </c>
      <c r="T50" s="13">
        <f t="shared" si="6"/>
        <v>60</v>
      </c>
    </row>
    <row r="51" spans="1:20" ht="12.75">
      <c r="A51" s="115" t="s">
        <v>277</v>
      </c>
      <c r="B51" s="11">
        <v>0</v>
      </c>
      <c r="C51" s="12">
        <v>0</v>
      </c>
      <c r="D51" s="11">
        <v>0</v>
      </c>
      <c r="E51" s="12">
        <v>0</v>
      </c>
      <c r="F51" s="11">
        <f t="shared" si="19"/>
        <v>0</v>
      </c>
      <c r="G51" s="13">
        <f t="shared" si="20"/>
        <v>0</v>
      </c>
      <c r="H51" s="13">
        <f t="shared" si="21"/>
        <v>0</v>
      </c>
      <c r="I51" s="11">
        <v>11</v>
      </c>
      <c r="J51" s="12">
        <v>49</v>
      </c>
      <c r="K51" s="11">
        <v>14</v>
      </c>
      <c r="L51" s="12">
        <v>47</v>
      </c>
      <c r="M51" s="11">
        <v>0</v>
      </c>
      <c r="N51" s="12">
        <v>0</v>
      </c>
      <c r="O51" s="11">
        <f t="shared" si="1"/>
        <v>25</v>
      </c>
      <c r="P51" s="13">
        <f t="shared" si="2"/>
        <v>96</v>
      </c>
      <c r="Q51" s="13">
        <f t="shared" si="3"/>
        <v>121</v>
      </c>
      <c r="R51" s="11">
        <f t="shared" si="4"/>
        <v>25</v>
      </c>
      <c r="S51" s="12">
        <f t="shared" si="5"/>
        <v>96</v>
      </c>
      <c r="T51" s="13">
        <f t="shared" si="6"/>
        <v>121</v>
      </c>
    </row>
    <row r="52" spans="1:20" ht="12.75">
      <c r="A52" s="115" t="s">
        <v>547</v>
      </c>
      <c r="B52" s="11">
        <v>0</v>
      </c>
      <c r="C52" s="12">
        <v>0</v>
      </c>
      <c r="D52" s="11">
        <v>0</v>
      </c>
      <c r="E52" s="12">
        <v>0</v>
      </c>
      <c r="F52" s="11">
        <f t="shared" si="19"/>
        <v>0</v>
      </c>
      <c r="G52" s="13">
        <f t="shared" si="20"/>
        <v>0</v>
      </c>
      <c r="H52" s="13">
        <f t="shared" si="21"/>
        <v>0</v>
      </c>
      <c r="I52" s="11">
        <v>0</v>
      </c>
      <c r="J52" s="12">
        <v>0</v>
      </c>
      <c r="K52" s="11">
        <v>0</v>
      </c>
      <c r="L52" s="12">
        <v>0</v>
      </c>
      <c r="M52" s="11">
        <v>1</v>
      </c>
      <c r="N52" s="12">
        <v>2</v>
      </c>
      <c r="O52" s="11">
        <f t="shared" si="1"/>
        <v>1</v>
      </c>
      <c r="P52" s="13">
        <f t="shared" si="2"/>
        <v>2</v>
      </c>
      <c r="Q52" s="13">
        <f t="shared" si="3"/>
        <v>3</v>
      </c>
      <c r="R52" s="11">
        <f t="shared" si="4"/>
        <v>1</v>
      </c>
      <c r="S52" s="12">
        <f t="shared" si="5"/>
        <v>2</v>
      </c>
      <c r="T52" s="13">
        <f t="shared" si="6"/>
        <v>3</v>
      </c>
    </row>
    <row r="53" spans="1:20" ht="12.75">
      <c r="A53" s="115" t="s">
        <v>278</v>
      </c>
      <c r="B53" s="11">
        <v>0</v>
      </c>
      <c r="C53" s="12">
        <v>0</v>
      </c>
      <c r="D53" s="11">
        <v>0</v>
      </c>
      <c r="E53" s="12">
        <v>0</v>
      </c>
      <c r="F53" s="11">
        <f t="shared" si="19"/>
        <v>0</v>
      </c>
      <c r="G53" s="13">
        <f t="shared" si="20"/>
        <v>0</v>
      </c>
      <c r="H53" s="13">
        <f t="shared" si="21"/>
        <v>0</v>
      </c>
      <c r="I53" s="11">
        <v>0</v>
      </c>
      <c r="J53" s="12">
        <v>0</v>
      </c>
      <c r="K53" s="11">
        <v>0</v>
      </c>
      <c r="L53" s="12">
        <v>0</v>
      </c>
      <c r="M53" s="11">
        <v>282</v>
      </c>
      <c r="N53" s="12">
        <v>9</v>
      </c>
      <c r="O53" s="11">
        <f t="shared" si="1"/>
        <v>282</v>
      </c>
      <c r="P53" s="13">
        <f t="shared" si="2"/>
        <v>9</v>
      </c>
      <c r="Q53" s="13">
        <f t="shared" si="3"/>
        <v>291</v>
      </c>
      <c r="R53" s="11">
        <f t="shared" si="4"/>
        <v>282</v>
      </c>
      <c r="S53" s="12">
        <f t="shared" si="5"/>
        <v>9</v>
      </c>
      <c r="T53" s="13">
        <f t="shared" si="6"/>
        <v>291</v>
      </c>
    </row>
    <row r="54" spans="1:20" ht="26.25">
      <c r="A54" s="192" t="s">
        <v>572</v>
      </c>
      <c r="B54" s="11">
        <v>0</v>
      </c>
      <c r="C54" s="12">
        <v>0</v>
      </c>
      <c r="D54" s="11">
        <v>0</v>
      </c>
      <c r="E54" s="12">
        <v>0</v>
      </c>
      <c r="F54" s="11">
        <f t="shared" si="19"/>
        <v>0</v>
      </c>
      <c r="G54" s="13">
        <f t="shared" si="20"/>
        <v>0</v>
      </c>
      <c r="H54" s="13">
        <f t="shared" si="21"/>
        <v>0</v>
      </c>
      <c r="I54" s="11">
        <v>0</v>
      </c>
      <c r="J54" s="12">
        <v>0</v>
      </c>
      <c r="K54" s="11">
        <v>0</v>
      </c>
      <c r="L54" s="12">
        <v>0</v>
      </c>
      <c r="M54" s="11">
        <v>3</v>
      </c>
      <c r="N54" s="12">
        <v>0</v>
      </c>
      <c r="O54" s="11">
        <f t="shared" si="1"/>
        <v>3</v>
      </c>
      <c r="P54" s="13">
        <f t="shared" si="2"/>
        <v>0</v>
      </c>
      <c r="Q54" s="13">
        <f t="shared" si="3"/>
        <v>3</v>
      </c>
      <c r="R54" s="11">
        <f t="shared" si="4"/>
        <v>3</v>
      </c>
      <c r="S54" s="12">
        <f t="shared" si="5"/>
        <v>0</v>
      </c>
      <c r="T54" s="13">
        <f t="shared" si="6"/>
        <v>3</v>
      </c>
    </row>
    <row r="55" spans="1:20" ht="12.75">
      <c r="A55" s="115" t="s">
        <v>279</v>
      </c>
      <c r="B55" s="11">
        <v>0</v>
      </c>
      <c r="C55" s="12">
        <v>0</v>
      </c>
      <c r="D55" s="11">
        <v>0</v>
      </c>
      <c r="E55" s="12">
        <v>0</v>
      </c>
      <c r="F55" s="11">
        <f t="shared" si="19"/>
        <v>0</v>
      </c>
      <c r="G55" s="13">
        <f t="shared" si="20"/>
        <v>0</v>
      </c>
      <c r="H55" s="13">
        <f t="shared" si="21"/>
        <v>0</v>
      </c>
      <c r="I55" s="11">
        <v>0</v>
      </c>
      <c r="J55" s="12">
        <v>0</v>
      </c>
      <c r="K55" s="11">
        <v>0</v>
      </c>
      <c r="L55" s="12">
        <v>0</v>
      </c>
      <c r="M55" s="11">
        <v>21</v>
      </c>
      <c r="N55" s="12">
        <v>16</v>
      </c>
      <c r="O55" s="11">
        <f t="shared" si="1"/>
        <v>21</v>
      </c>
      <c r="P55" s="13">
        <f t="shared" si="2"/>
        <v>16</v>
      </c>
      <c r="Q55" s="13">
        <f t="shared" si="3"/>
        <v>37</v>
      </c>
      <c r="R55" s="11">
        <f t="shared" si="4"/>
        <v>21</v>
      </c>
      <c r="S55" s="12">
        <f t="shared" si="5"/>
        <v>16</v>
      </c>
      <c r="T55" s="13">
        <f t="shared" si="6"/>
        <v>37</v>
      </c>
    </row>
    <row r="56" spans="1:20" ht="12.75">
      <c r="A56" s="115" t="s">
        <v>381</v>
      </c>
      <c r="B56" s="11">
        <v>0</v>
      </c>
      <c r="C56" s="12">
        <v>0</v>
      </c>
      <c r="D56" s="11">
        <v>0</v>
      </c>
      <c r="E56" s="12">
        <v>0</v>
      </c>
      <c r="F56" s="11">
        <f t="shared" si="19"/>
        <v>0</v>
      </c>
      <c r="G56" s="13">
        <f t="shared" si="20"/>
        <v>0</v>
      </c>
      <c r="H56" s="13">
        <f t="shared" si="21"/>
        <v>0</v>
      </c>
      <c r="I56" s="11">
        <v>0</v>
      </c>
      <c r="J56" s="12">
        <v>0</v>
      </c>
      <c r="K56" s="11">
        <v>0</v>
      </c>
      <c r="L56" s="12">
        <v>0</v>
      </c>
      <c r="M56" s="11">
        <v>16</v>
      </c>
      <c r="N56" s="12">
        <v>29</v>
      </c>
      <c r="O56" s="11">
        <f t="shared" si="1"/>
        <v>16</v>
      </c>
      <c r="P56" s="13">
        <f t="shared" si="2"/>
        <v>29</v>
      </c>
      <c r="Q56" s="13">
        <f t="shared" si="3"/>
        <v>45</v>
      </c>
      <c r="R56" s="11">
        <f t="shared" si="4"/>
        <v>16</v>
      </c>
      <c r="S56" s="12">
        <f t="shared" si="5"/>
        <v>29</v>
      </c>
      <c r="T56" s="13">
        <f t="shared" si="6"/>
        <v>45</v>
      </c>
    </row>
    <row r="57" spans="1:20" ht="12.75">
      <c r="A57" s="115" t="s">
        <v>280</v>
      </c>
      <c r="B57" s="11">
        <v>0</v>
      </c>
      <c r="C57" s="12">
        <v>0</v>
      </c>
      <c r="D57" s="11">
        <v>0</v>
      </c>
      <c r="E57" s="12">
        <v>0</v>
      </c>
      <c r="F57" s="11">
        <f t="shared" si="19"/>
        <v>0</v>
      </c>
      <c r="G57" s="13">
        <f t="shared" si="20"/>
        <v>0</v>
      </c>
      <c r="H57" s="13">
        <f t="shared" si="21"/>
        <v>0</v>
      </c>
      <c r="I57" s="11">
        <v>0</v>
      </c>
      <c r="J57" s="12">
        <v>0</v>
      </c>
      <c r="K57" s="11">
        <v>0</v>
      </c>
      <c r="L57" s="12">
        <v>0</v>
      </c>
      <c r="M57" s="11">
        <v>61</v>
      </c>
      <c r="N57" s="12">
        <v>137</v>
      </c>
      <c r="O57" s="11">
        <f t="shared" si="1"/>
        <v>61</v>
      </c>
      <c r="P57" s="13">
        <f t="shared" si="2"/>
        <v>137</v>
      </c>
      <c r="Q57" s="13">
        <f t="shared" si="3"/>
        <v>198</v>
      </c>
      <c r="R57" s="11">
        <f t="shared" si="4"/>
        <v>61</v>
      </c>
      <c r="S57" s="12">
        <f t="shared" si="5"/>
        <v>137</v>
      </c>
      <c r="T57" s="13">
        <f t="shared" si="6"/>
        <v>198</v>
      </c>
    </row>
    <row r="58" spans="1:20" ht="12.75">
      <c r="A58" s="115" t="s">
        <v>281</v>
      </c>
      <c r="B58" s="11">
        <v>2</v>
      </c>
      <c r="C58" s="12">
        <v>2</v>
      </c>
      <c r="D58" s="11">
        <v>2</v>
      </c>
      <c r="E58" s="12">
        <v>2</v>
      </c>
      <c r="F58" s="11">
        <f t="shared" si="19"/>
        <v>4</v>
      </c>
      <c r="G58" s="13">
        <f t="shared" si="20"/>
        <v>4</v>
      </c>
      <c r="H58" s="13">
        <f t="shared" si="21"/>
        <v>8</v>
      </c>
      <c r="I58" s="11">
        <v>3</v>
      </c>
      <c r="J58" s="12">
        <v>7</v>
      </c>
      <c r="K58" s="11">
        <v>8</v>
      </c>
      <c r="L58" s="12">
        <v>1</v>
      </c>
      <c r="M58" s="11">
        <v>0</v>
      </c>
      <c r="N58" s="12">
        <v>0</v>
      </c>
      <c r="O58" s="11">
        <f t="shared" si="1"/>
        <v>11</v>
      </c>
      <c r="P58" s="13">
        <f t="shared" si="2"/>
        <v>8</v>
      </c>
      <c r="Q58" s="13">
        <f t="shared" si="3"/>
        <v>19</v>
      </c>
      <c r="R58" s="11">
        <f t="shared" si="4"/>
        <v>15</v>
      </c>
      <c r="S58" s="12">
        <f t="shared" si="5"/>
        <v>12</v>
      </c>
      <c r="T58" s="13">
        <f t="shared" si="6"/>
        <v>27</v>
      </c>
    </row>
    <row r="59" spans="1:20" ht="12.75">
      <c r="A59" s="115" t="s">
        <v>282</v>
      </c>
      <c r="B59" s="11">
        <v>0</v>
      </c>
      <c r="C59" s="12">
        <v>0</v>
      </c>
      <c r="D59" s="11">
        <v>0</v>
      </c>
      <c r="E59" s="12">
        <v>0</v>
      </c>
      <c r="F59" s="11">
        <f t="shared" si="19"/>
        <v>0</v>
      </c>
      <c r="G59" s="13">
        <f t="shared" si="20"/>
        <v>0</v>
      </c>
      <c r="H59" s="13">
        <f t="shared" si="21"/>
        <v>0</v>
      </c>
      <c r="I59" s="11">
        <v>0</v>
      </c>
      <c r="J59" s="12">
        <v>0</v>
      </c>
      <c r="K59" s="11">
        <v>0</v>
      </c>
      <c r="L59" s="12">
        <v>0</v>
      </c>
      <c r="M59" s="11">
        <v>31</v>
      </c>
      <c r="N59" s="12">
        <v>2</v>
      </c>
      <c r="O59" s="11">
        <f t="shared" si="1"/>
        <v>31</v>
      </c>
      <c r="P59" s="13">
        <f t="shared" si="2"/>
        <v>2</v>
      </c>
      <c r="Q59" s="13">
        <f t="shared" si="3"/>
        <v>33</v>
      </c>
      <c r="R59" s="11">
        <f t="shared" si="4"/>
        <v>31</v>
      </c>
      <c r="S59" s="12">
        <f t="shared" si="5"/>
        <v>2</v>
      </c>
      <c r="T59" s="13">
        <f t="shared" si="6"/>
        <v>33</v>
      </c>
    </row>
    <row r="60" spans="1:20" ht="12.75">
      <c r="A60" s="115" t="s">
        <v>444</v>
      </c>
      <c r="B60" s="11">
        <v>0</v>
      </c>
      <c r="C60" s="12">
        <v>0</v>
      </c>
      <c r="D60" s="11">
        <v>0</v>
      </c>
      <c r="E60" s="12">
        <v>0</v>
      </c>
      <c r="F60" s="11">
        <f t="shared" si="19"/>
        <v>0</v>
      </c>
      <c r="G60" s="13">
        <f t="shared" si="20"/>
        <v>0</v>
      </c>
      <c r="H60" s="13">
        <f t="shared" si="21"/>
        <v>0</v>
      </c>
      <c r="I60" s="11">
        <v>8</v>
      </c>
      <c r="J60" s="12">
        <v>1</v>
      </c>
      <c r="K60" s="11">
        <v>17</v>
      </c>
      <c r="L60" s="12">
        <v>0</v>
      </c>
      <c r="M60" s="11">
        <v>0</v>
      </c>
      <c r="N60" s="12">
        <v>0</v>
      </c>
      <c r="O60" s="11">
        <f t="shared" si="1"/>
        <v>25</v>
      </c>
      <c r="P60" s="13">
        <f t="shared" si="2"/>
        <v>1</v>
      </c>
      <c r="Q60" s="13">
        <f t="shared" si="3"/>
        <v>26</v>
      </c>
      <c r="R60" s="11">
        <f t="shared" si="4"/>
        <v>25</v>
      </c>
      <c r="S60" s="12">
        <f t="shared" si="5"/>
        <v>1</v>
      </c>
      <c r="T60" s="13">
        <f t="shared" si="6"/>
        <v>26</v>
      </c>
    </row>
    <row r="61" spans="1:20" ht="12.75">
      <c r="A61" s="115" t="s">
        <v>283</v>
      </c>
      <c r="B61" s="11">
        <v>0</v>
      </c>
      <c r="C61" s="12">
        <v>0</v>
      </c>
      <c r="D61" s="11">
        <v>0</v>
      </c>
      <c r="E61" s="12">
        <v>0</v>
      </c>
      <c r="F61" s="11">
        <f t="shared" si="19"/>
        <v>0</v>
      </c>
      <c r="G61" s="13">
        <f t="shared" si="20"/>
        <v>0</v>
      </c>
      <c r="H61" s="13">
        <f t="shared" si="21"/>
        <v>0</v>
      </c>
      <c r="I61" s="11">
        <v>2</v>
      </c>
      <c r="J61" s="12">
        <v>4</v>
      </c>
      <c r="K61" s="11">
        <v>0</v>
      </c>
      <c r="L61" s="12">
        <v>3</v>
      </c>
      <c r="M61" s="11">
        <v>0</v>
      </c>
      <c r="N61" s="12">
        <v>0</v>
      </c>
      <c r="O61" s="11">
        <f t="shared" si="1"/>
        <v>2</v>
      </c>
      <c r="P61" s="13">
        <f t="shared" si="2"/>
        <v>7</v>
      </c>
      <c r="Q61" s="13">
        <f t="shared" si="3"/>
        <v>9</v>
      </c>
      <c r="R61" s="11">
        <f t="shared" si="4"/>
        <v>2</v>
      </c>
      <c r="S61" s="12">
        <f t="shared" si="5"/>
        <v>7</v>
      </c>
      <c r="T61" s="13">
        <f t="shared" si="6"/>
        <v>9</v>
      </c>
    </row>
    <row r="62" spans="1:20" ht="12.75">
      <c r="A62" s="115" t="s">
        <v>461</v>
      </c>
      <c r="B62" s="11">
        <v>0</v>
      </c>
      <c r="C62" s="12">
        <v>0</v>
      </c>
      <c r="D62" s="11">
        <v>0</v>
      </c>
      <c r="E62" s="12">
        <v>0</v>
      </c>
      <c r="F62" s="11">
        <f t="shared" si="19"/>
        <v>0</v>
      </c>
      <c r="G62" s="13">
        <f t="shared" si="20"/>
        <v>0</v>
      </c>
      <c r="H62" s="13">
        <f t="shared" si="21"/>
        <v>0</v>
      </c>
      <c r="I62" s="11">
        <v>1</v>
      </c>
      <c r="J62" s="12">
        <v>0</v>
      </c>
      <c r="K62" s="11">
        <v>0</v>
      </c>
      <c r="L62" s="12">
        <v>3</v>
      </c>
      <c r="M62" s="11">
        <v>0</v>
      </c>
      <c r="N62" s="12">
        <v>0</v>
      </c>
      <c r="O62" s="11">
        <f t="shared" si="1"/>
        <v>1</v>
      </c>
      <c r="P62" s="13">
        <f t="shared" si="2"/>
        <v>3</v>
      </c>
      <c r="Q62" s="13">
        <f t="shared" si="3"/>
        <v>4</v>
      </c>
      <c r="R62" s="11">
        <f t="shared" si="4"/>
        <v>1</v>
      </c>
      <c r="S62" s="12">
        <f t="shared" si="5"/>
        <v>3</v>
      </c>
      <c r="T62" s="13">
        <f t="shared" si="6"/>
        <v>4</v>
      </c>
    </row>
    <row r="63" spans="1:20" ht="12.75">
      <c r="A63" s="115" t="s">
        <v>284</v>
      </c>
      <c r="B63" s="11">
        <v>0</v>
      </c>
      <c r="C63" s="12">
        <v>0</v>
      </c>
      <c r="D63" s="11">
        <v>0</v>
      </c>
      <c r="E63" s="12">
        <v>0</v>
      </c>
      <c r="F63" s="11">
        <f t="shared" si="19"/>
        <v>0</v>
      </c>
      <c r="G63" s="13">
        <f t="shared" si="20"/>
        <v>0</v>
      </c>
      <c r="H63" s="13">
        <f t="shared" si="21"/>
        <v>0</v>
      </c>
      <c r="I63" s="11">
        <v>62</v>
      </c>
      <c r="J63" s="12">
        <v>34</v>
      </c>
      <c r="K63" s="11">
        <v>56</v>
      </c>
      <c r="L63" s="12">
        <v>42</v>
      </c>
      <c r="M63" s="11">
        <v>0</v>
      </c>
      <c r="N63" s="12">
        <v>0</v>
      </c>
      <c r="O63" s="11">
        <f t="shared" si="1"/>
        <v>118</v>
      </c>
      <c r="P63" s="13">
        <f t="shared" si="2"/>
        <v>76</v>
      </c>
      <c r="Q63" s="13">
        <f t="shared" si="3"/>
        <v>194</v>
      </c>
      <c r="R63" s="11">
        <f t="shared" si="4"/>
        <v>118</v>
      </c>
      <c r="S63" s="12">
        <f t="shared" si="5"/>
        <v>76</v>
      </c>
      <c r="T63" s="13">
        <f t="shared" si="6"/>
        <v>194</v>
      </c>
    </row>
    <row r="64" spans="1:20" ht="12.75">
      <c r="A64" s="115" t="s">
        <v>445</v>
      </c>
      <c r="B64" s="11">
        <v>0</v>
      </c>
      <c r="C64" s="12">
        <v>0</v>
      </c>
      <c r="D64" s="11">
        <v>0</v>
      </c>
      <c r="E64" s="12">
        <v>0</v>
      </c>
      <c r="F64" s="11">
        <f t="shared" si="19"/>
        <v>0</v>
      </c>
      <c r="G64" s="13">
        <f t="shared" si="20"/>
        <v>0</v>
      </c>
      <c r="H64" s="13">
        <f t="shared" si="21"/>
        <v>0</v>
      </c>
      <c r="I64" s="11">
        <v>0</v>
      </c>
      <c r="J64" s="12">
        <v>0</v>
      </c>
      <c r="K64" s="11">
        <v>3</v>
      </c>
      <c r="L64" s="12">
        <v>0</v>
      </c>
      <c r="M64" s="11">
        <v>0</v>
      </c>
      <c r="N64" s="12">
        <v>0</v>
      </c>
      <c r="O64" s="11">
        <f t="shared" si="1"/>
        <v>3</v>
      </c>
      <c r="P64" s="13">
        <f t="shared" si="2"/>
        <v>0</v>
      </c>
      <c r="Q64" s="13">
        <f t="shared" si="3"/>
        <v>3</v>
      </c>
      <c r="R64" s="11">
        <f t="shared" si="4"/>
        <v>3</v>
      </c>
      <c r="S64" s="12">
        <f t="shared" si="5"/>
        <v>0</v>
      </c>
      <c r="T64" s="13">
        <f t="shared" si="6"/>
        <v>3</v>
      </c>
    </row>
    <row r="65" spans="1:20" ht="12.75">
      <c r="A65" s="115" t="s">
        <v>462</v>
      </c>
      <c r="B65" s="11">
        <v>0</v>
      </c>
      <c r="C65" s="12">
        <v>0</v>
      </c>
      <c r="D65" s="11">
        <v>0</v>
      </c>
      <c r="E65" s="12">
        <v>0</v>
      </c>
      <c r="F65" s="11">
        <f t="shared" si="19"/>
        <v>0</v>
      </c>
      <c r="G65" s="13">
        <f t="shared" si="20"/>
        <v>0</v>
      </c>
      <c r="H65" s="13">
        <f t="shared" si="21"/>
        <v>0</v>
      </c>
      <c r="I65" s="11">
        <v>0</v>
      </c>
      <c r="J65" s="12">
        <v>0</v>
      </c>
      <c r="K65" s="11">
        <v>0</v>
      </c>
      <c r="L65" s="12">
        <v>0</v>
      </c>
      <c r="M65" s="11">
        <v>6</v>
      </c>
      <c r="N65" s="12">
        <v>5</v>
      </c>
      <c r="O65" s="11">
        <f t="shared" si="1"/>
        <v>6</v>
      </c>
      <c r="P65" s="13">
        <f t="shared" si="2"/>
        <v>5</v>
      </c>
      <c r="Q65" s="13">
        <f t="shared" si="3"/>
        <v>11</v>
      </c>
      <c r="R65" s="11">
        <f t="shared" si="4"/>
        <v>6</v>
      </c>
      <c r="S65" s="12">
        <f t="shared" si="5"/>
        <v>5</v>
      </c>
      <c r="T65" s="13">
        <f t="shared" si="6"/>
        <v>11</v>
      </c>
    </row>
    <row r="66" spans="1:20" ht="12.75">
      <c r="A66" s="115" t="s">
        <v>285</v>
      </c>
      <c r="B66" s="11">
        <v>0</v>
      </c>
      <c r="C66" s="12">
        <v>0</v>
      </c>
      <c r="D66" s="11">
        <v>0</v>
      </c>
      <c r="E66" s="12">
        <v>0</v>
      </c>
      <c r="F66" s="11">
        <f t="shared" si="19"/>
        <v>0</v>
      </c>
      <c r="G66" s="13">
        <f t="shared" si="20"/>
        <v>0</v>
      </c>
      <c r="H66" s="13">
        <f t="shared" si="21"/>
        <v>0</v>
      </c>
      <c r="I66" s="11">
        <v>0</v>
      </c>
      <c r="J66" s="12">
        <v>0</v>
      </c>
      <c r="K66" s="11">
        <v>0</v>
      </c>
      <c r="L66" s="12">
        <v>0</v>
      </c>
      <c r="M66" s="11">
        <v>29</v>
      </c>
      <c r="N66" s="12">
        <v>470</v>
      </c>
      <c r="O66" s="11">
        <f t="shared" si="1"/>
        <v>29</v>
      </c>
      <c r="P66" s="13">
        <f t="shared" si="2"/>
        <v>470</v>
      </c>
      <c r="Q66" s="13">
        <f t="shared" si="3"/>
        <v>499</v>
      </c>
      <c r="R66" s="11">
        <f t="shared" si="4"/>
        <v>29</v>
      </c>
      <c r="S66" s="12">
        <f t="shared" si="5"/>
        <v>470</v>
      </c>
      <c r="T66" s="13">
        <f t="shared" si="6"/>
        <v>499</v>
      </c>
    </row>
    <row r="67" spans="1:20" ht="12.75">
      <c r="A67" s="115" t="s">
        <v>390</v>
      </c>
      <c r="B67" s="11">
        <v>0</v>
      </c>
      <c r="C67" s="12">
        <v>0</v>
      </c>
      <c r="D67" s="11">
        <v>0</v>
      </c>
      <c r="E67" s="12">
        <v>0</v>
      </c>
      <c r="F67" s="11">
        <f t="shared" si="19"/>
        <v>0</v>
      </c>
      <c r="G67" s="13">
        <f t="shared" si="20"/>
        <v>0</v>
      </c>
      <c r="H67" s="13">
        <f t="shared" si="21"/>
        <v>0</v>
      </c>
      <c r="I67" s="11">
        <v>2</v>
      </c>
      <c r="J67" s="12">
        <v>36</v>
      </c>
      <c r="K67" s="11">
        <v>2</v>
      </c>
      <c r="L67" s="12">
        <v>36</v>
      </c>
      <c r="M67" s="11">
        <v>0</v>
      </c>
      <c r="N67" s="12">
        <v>0</v>
      </c>
      <c r="O67" s="11">
        <f t="shared" si="1"/>
        <v>4</v>
      </c>
      <c r="P67" s="13">
        <f t="shared" si="2"/>
        <v>72</v>
      </c>
      <c r="Q67" s="13">
        <f t="shared" si="3"/>
        <v>76</v>
      </c>
      <c r="R67" s="11">
        <f t="shared" si="4"/>
        <v>4</v>
      </c>
      <c r="S67" s="12">
        <f t="shared" si="5"/>
        <v>72</v>
      </c>
      <c r="T67" s="13">
        <f t="shared" si="6"/>
        <v>76</v>
      </c>
    </row>
    <row r="68" spans="1:20" ht="12.75">
      <c r="A68" s="115" t="s">
        <v>286</v>
      </c>
      <c r="B68" s="11">
        <v>117</v>
      </c>
      <c r="C68" s="12">
        <v>913</v>
      </c>
      <c r="D68" s="11">
        <v>126</v>
      </c>
      <c r="E68" s="12">
        <v>911</v>
      </c>
      <c r="F68" s="11">
        <f t="shared" si="19"/>
        <v>243</v>
      </c>
      <c r="G68" s="13">
        <f t="shared" si="20"/>
        <v>1824</v>
      </c>
      <c r="H68" s="13">
        <f t="shared" si="21"/>
        <v>2067</v>
      </c>
      <c r="I68" s="11">
        <v>86</v>
      </c>
      <c r="J68" s="12">
        <v>777</v>
      </c>
      <c r="K68" s="11">
        <v>56</v>
      </c>
      <c r="L68" s="12">
        <v>601</v>
      </c>
      <c r="M68" s="11">
        <v>0</v>
      </c>
      <c r="N68" s="12">
        <v>0</v>
      </c>
      <c r="O68" s="11">
        <f t="shared" si="1"/>
        <v>142</v>
      </c>
      <c r="P68" s="13">
        <f t="shared" si="2"/>
        <v>1378</v>
      </c>
      <c r="Q68" s="13">
        <f t="shared" si="3"/>
        <v>1520</v>
      </c>
      <c r="R68" s="11">
        <f t="shared" si="4"/>
        <v>385</v>
      </c>
      <c r="S68" s="12">
        <f t="shared" si="5"/>
        <v>3202</v>
      </c>
      <c r="T68" s="13">
        <f t="shared" si="6"/>
        <v>3587</v>
      </c>
    </row>
    <row r="69" spans="1:20" ht="12.75">
      <c r="A69" s="115" t="s">
        <v>548</v>
      </c>
      <c r="B69" s="11">
        <v>0</v>
      </c>
      <c r="C69" s="12">
        <v>0</v>
      </c>
      <c r="D69" s="11">
        <v>0</v>
      </c>
      <c r="E69" s="12">
        <v>5</v>
      </c>
      <c r="F69" s="11">
        <f t="shared" si="19"/>
        <v>0</v>
      </c>
      <c r="G69" s="13">
        <f t="shared" si="20"/>
        <v>5</v>
      </c>
      <c r="H69" s="13">
        <f t="shared" si="21"/>
        <v>5</v>
      </c>
      <c r="I69" s="11">
        <v>0</v>
      </c>
      <c r="J69" s="12">
        <v>0</v>
      </c>
      <c r="K69" s="11">
        <v>0</v>
      </c>
      <c r="L69" s="12">
        <v>0</v>
      </c>
      <c r="M69" s="11">
        <v>0</v>
      </c>
      <c r="N69" s="12">
        <v>0</v>
      </c>
      <c r="O69" s="11">
        <f t="shared" si="1"/>
        <v>0</v>
      </c>
      <c r="P69" s="13">
        <f t="shared" si="2"/>
        <v>0</v>
      </c>
      <c r="Q69" s="13">
        <f t="shared" si="3"/>
        <v>0</v>
      </c>
      <c r="R69" s="11">
        <f t="shared" si="4"/>
        <v>0</v>
      </c>
      <c r="S69" s="12">
        <f t="shared" si="5"/>
        <v>5</v>
      </c>
      <c r="T69" s="13">
        <f t="shared" si="6"/>
        <v>5</v>
      </c>
    </row>
    <row r="70" spans="1:20" ht="12.75">
      <c r="A70" s="115" t="s">
        <v>287</v>
      </c>
      <c r="B70" s="11">
        <v>0</v>
      </c>
      <c r="C70" s="12">
        <v>0</v>
      </c>
      <c r="D70" s="11">
        <v>0</v>
      </c>
      <c r="E70" s="12">
        <v>0</v>
      </c>
      <c r="F70" s="11">
        <f t="shared" si="19"/>
        <v>0</v>
      </c>
      <c r="G70" s="13">
        <f t="shared" si="20"/>
        <v>0</v>
      </c>
      <c r="H70" s="13">
        <f t="shared" si="21"/>
        <v>0</v>
      </c>
      <c r="I70" s="11">
        <v>0</v>
      </c>
      <c r="J70" s="12">
        <v>0</v>
      </c>
      <c r="K70" s="11">
        <v>0</v>
      </c>
      <c r="L70" s="12">
        <v>0</v>
      </c>
      <c r="M70" s="11">
        <v>11</v>
      </c>
      <c r="N70" s="12">
        <v>22</v>
      </c>
      <c r="O70" s="11">
        <f t="shared" si="1"/>
        <v>11</v>
      </c>
      <c r="P70" s="13">
        <f t="shared" si="2"/>
        <v>22</v>
      </c>
      <c r="Q70" s="13">
        <f t="shared" si="3"/>
        <v>33</v>
      </c>
      <c r="R70" s="11">
        <f t="shared" si="4"/>
        <v>11</v>
      </c>
      <c r="S70" s="12">
        <f t="shared" si="5"/>
        <v>22</v>
      </c>
      <c r="T70" s="13">
        <f t="shared" si="6"/>
        <v>33</v>
      </c>
    </row>
    <row r="71" spans="1:20" ht="12.75">
      <c r="A71" s="115" t="s">
        <v>463</v>
      </c>
      <c r="B71" s="11">
        <v>0</v>
      </c>
      <c r="C71" s="12">
        <v>0</v>
      </c>
      <c r="D71" s="11">
        <v>0</v>
      </c>
      <c r="E71" s="12">
        <v>0</v>
      </c>
      <c r="F71" s="11">
        <f t="shared" si="19"/>
        <v>0</v>
      </c>
      <c r="G71" s="13">
        <f t="shared" si="20"/>
        <v>0</v>
      </c>
      <c r="H71" s="13">
        <f t="shared" si="21"/>
        <v>0</v>
      </c>
      <c r="I71" s="11">
        <v>0</v>
      </c>
      <c r="J71" s="12">
        <v>0</v>
      </c>
      <c r="K71" s="11">
        <v>0</v>
      </c>
      <c r="L71" s="12">
        <v>0</v>
      </c>
      <c r="M71" s="11">
        <v>6</v>
      </c>
      <c r="N71" s="12">
        <v>2</v>
      </c>
      <c r="O71" s="11">
        <f t="shared" si="1"/>
        <v>6</v>
      </c>
      <c r="P71" s="13">
        <f t="shared" si="2"/>
        <v>2</v>
      </c>
      <c r="Q71" s="13">
        <f t="shared" si="3"/>
        <v>8</v>
      </c>
      <c r="R71" s="11">
        <f t="shared" si="4"/>
        <v>6</v>
      </c>
      <c r="S71" s="12">
        <f t="shared" si="5"/>
        <v>2</v>
      </c>
      <c r="T71" s="13">
        <f t="shared" si="6"/>
        <v>8</v>
      </c>
    </row>
    <row r="72" spans="1:20" ht="12.75">
      <c r="A72" s="115" t="s">
        <v>12</v>
      </c>
      <c r="B72" s="11">
        <v>1176</v>
      </c>
      <c r="C72" s="12">
        <v>49</v>
      </c>
      <c r="D72" s="11">
        <v>1202</v>
      </c>
      <c r="E72" s="12">
        <v>47</v>
      </c>
      <c r="F72" s="11">
        <f t="shared" si="19"/>
        <v>2378</v>
      </c>
      <c r="G72" s="13">
        <f t="shared" si="20"/>
        <v>96</v>
      </c>
      <c r="H72" s="13">
        <f t="shared" si="21"/>
        <v>2474</v>
      </c>
      <c r="I72" s="11">
        <v>0</v>
      </c>
      <c r="J72" s="12">
        <v>0</v>
      </c>
      <c r="K72" s="11">
        <v>0</v>
      </c>
      <c r="L72" s="12">
        <v>0</v>
      </c>
      <c r="M72" s="11">
        <v>0</v>
      </c>
      <c r="N72" s="12">
        <v>0</v>
      </c>
      <c r="O72" s="11">
        <f t="shared" si="1"/>
        <v>0</v>
      </c>
      <c r="P72" s="13">
        <f t="shared" si="2"/>
        <v>0</v>
      </c>
      <c r="Q72" s="13">
        <f t="shared" si="3"/>
        <v>0</v>
      </c>
      <c r="R72" s="11">
        <f t="shared" si="4"/>
        <v>2378</v>
      </c>
      <c r="S72" s="12">
        <f t="shared" si="5"/>
        <v>96</v>
      </c>
      <c r="T72" s="13">
        <f t="shared" si="6"/>
        <v>2474</v>
      </c>
    </row>
    <row r="73" spans="1:20" ht="12.75">
      <c r="A73" s="115" t="s">
        <v>288</v>
      </c>
      <c r="B73" s="11">
        <v>0</v>
      </c>
      <c r="C73" s="12">
        <v>0</v>
      </c>
      <c r="D73" s="11">
        <v>0</v>
      </c>
      <c r="E73" s="12">
        <v>0</v>
      </c>
      <c r="F73" s="11">
        <f t="shared" si="19"/>
        <v>0</v>
      </c>
      <c r="G73" s="13">
        <f t="shared" si="20"/>
        <v>0</v>
      </c>
      <c r="H73" s="13">
        <f t="shared" si="21"/>
        <v>0</v>
      </c>
      <c r="I73" s="11">
        <v>1008</v>
      </c>
      <c r="J73" s="12">
        <v>32</v>
      </c>
      <c r="K73" s="11">
        <v>923</v>
      </c>
      <c r="L73" s="12">
        <v>20</v>
      </c>
      <c r="M73" s="11">
        <v>0</v>
      </c>
      <c r="N73" s="12">
        <v>0</v>
      </c>
      <c r="O73" s="11">
        <f t="shared" si="1"/>
        <v>1931</v>
      </c>
      <c r="P73" s="13">
        <f t="shared" si="2"/>
        <v>52</v>
      </c>
      <c r="Q73" s="13">
        <f t="shared" si="3"/>
        <v>1983</v>
      </c>
      <c r="R73" s="11">
        <f t="shared" si="4"/>
        <v>1931</v>
      </c>
      <c r="S73" s="12">
        <f t="shared" si="5"/>
        <v>52</v>
      </c>
      <c r="T73" s="13">
        <f t="shared" si="6"/>
        <v>1983</v>
      </c>
    </row>
    <row r="74" spans="1:20" ht="12.75">
      <c r="A74" s="115" t="s">
        <v>289</v>
      </c>
      <c r="B74" s="11">
        <v>0</v>
      </c>
      <c r="C74" s="12">
        <v>0</v>
      </c>
      <c r="D74" s="11">
        <v>0</v>
      </c>
      <c r="E74" s="12">
        <v>0</v>
      </c>
      <c r="F74" s="11">
        <f t="shared" si="19"/>
        <v>0</v>
      </c>
      <c r="G74" s="13">
        <f t="shared" si="20"/>
        <v>0</v>
      </c>
      <c r="H74" s="13">
        <f t="shared" si="21"/>
        <v>0</v>
      </c>
      <c r="I74" s="11">
        <v>0</v>
      </c>
      <c r="J74" s="12">
        <v>0</v>
      </c>
      <c r="K74" s="11">
        <v>2</v>
      </c>
      <c r="L74" s="12">
        <v>1</v>
      </c>
      <c r="M74" s="11">
        <v>0</v>
      </c>
      <c r="N74" s="12">
        <v>0</v>
      </c>
      <c r="O74" s="11">
        <f t="shared" si="1"/>
        <v>2</v>
      </c>
      <c r="P74" s="13">
        <f t="shared" si="2"/>
        <v>1</v>
      </c>
      <c r="Q74" s="13">
        <f t="shared" si="3"/>
        <v>3</v>
      </c>
      <c r="R74" s="11">
        <f t="shared" si="4"/>
        <v>2</v>
      </c>
      <c r="S74" s="12">
        <f t="shared" si="5"/>
        <v>1</v>
      </c>
      <c r="T74" s="13">
        <f t="shared" si="6"/>
        <v>3</v>
      </c>
    </row>
    <row r="75" spans="1:20" ht="12.75">
      <c r="A75" s="115" t="s">
        <v>290</v>
      </c>
      <c r="B75" s="11">
        <v>0</v>
      </c>
      <c r="C75" s="12">
        <v>0</v>
      </c>
      <c r="D75" s="11">
        <v>0</v>
      </c>
      <c r="E75" s="12">
        <v>0</v>
      </c>
      <c r="F75" s="11">
        <f t="shared" si="19"/>
        <v>0</v>
      </c>
      <c r="G75" s="13">
        <f t="shared" si="20"/>
        <v>0</v>
      </c>
      <c r="H75" s="13">
        <f t="shared" si="21"/>
        <v>0</v>
      </c>
      <c r="I75" s="11">
        <v>0</v>
      </c>
      <c r="J75" s="12">
        <v>0</v>
      </c>
      <c r="K75" s="11">
        <v>0</v>
      </c>
      <c r="L75" s="12">
        <v>0</v>
      </c>
      <c r="M75" s="11">
        <v>116</v>
      </c>
      <c r="N75" s="12">
        <v>1</v>
      </c>
      <c r="O75" s="11">
        <f t="shared" si="1"/>
        <v>116</v>
      </c>
      <c r="P75" s="13">
        <f t="shared" si="2"/>
        <v>1</v>
      </c>
      <c r="Q75" s="13">
        <f t="shared" si="3"/>
        <v>117</v>
      </c>
      <c r="R75" s="11">
        <f t="shared" si="4"/>
        <v>116</v>
      </c>
      <c r="S75" s="12">
        <f t="shared" si="5"/>
        <v>1</v>
      </c>
      <c r="T75" s="13">
        <f t="shared" si="6"/>
        <v>117</v>
      </c>
    </row>
    <row r="76" spans="1:20" ht="12.75">
      <c r="A76" s="115" t="s">
        <v>291</v>
      </c>
      <c r="B76" s="11">
        <v>0</v>
      </c>
      <c r="C76" s="12">
        <v>0</v>
      </c>
      <c r="D76" s="11">
        <v>0</v>
      </c>
      <c r="E76" s="12">
        <v>0</v>
      </c>
      <c r="F76" s="11">
        <f t="shared" si="19"/>
        <v>0</v>
      </c>
      <c r="G76" s="13">
        <f t="shared" si="20"/>
        <v>0</v>
      </c>
      <c r="H76" s="13">
        <f t="shared" si="21"/>
        <v>0</v>
      </c>
      <c r="I76" s="11">
        <v>0</v>
      </c>
      <c r="J76" s="12">
        <v>0</v>
      </c>
      <c r="K76" s="11">
        <v>0</v>
      </c>
      <c r="L76" s="12">
        <v>0</v>
      </c>
      <c r="M76" s="11">
        <v>607</v>
      </c>
      <c r="N76" s="12">
        <v>4</v>
      </c>
      <c r="O76" s="11">
        <f t="shared" si="1"/>
        <v>607</v>
      </c>
      <c r="P76" s="13">
        <f t="shared" si="2"/>
        <v>4</v>
      </c>
      <c r="Q76" s="13">
        <f t="shared" si="3"/>
        <v>611</v>
      </c>
      <c r="R76" s="11">
        <f t="shared" si="4"/>
        <v>607</v>
      </c>
      <c r="S76" s="12">
        <f t="shared" si="5"/>
        <v>4</v>
      </c>
      <c r="T76" s="13">
        <f t="shared" si="6"/>
        <v>611</v>
      </c>
    </row>
    <row r="77" spans="1:20" ht="12.75">
      <c r="A77" s="115" t="s">
        <v>292</v>
      </c>
      <c r="B77" s="11">
        <v>0</v>
      </c>
      <c r="C77" s="12">
        <v>0</v>
      </c>
      <c r="D77" s="11">
        <v>0</v>
      </c>
      <c r="E77" s="12">
        <v>0</v>
      </c>
      <c r="F77" s="11">
        <f t="shared" si="19"/>
        <v>0</v>
      </c>
      <c r="G77" s="13">
        <f t="shared" si="20"/>
        <v>0</v>
      </c>
      <c r="H77" s="13">
        <f t="shared" si="21"/>
        <v>0</v>
      </c>
      <c r="I77" s="11">
        <v>0</v>
      </c>
      <c r="J77" s="12">
        <v>0</v>
      </c>
      <c r="K77" s="11">
        <v>0</v>
      </c>
      <c r="L77" s="12">
        <v>0</v>
      </c>
      <c r="M77" s="11">
        <v>228</v>
      </c>
      <c r="N77" s="12">
        <v>2</v>
      </c>
      <c r="O77" s="11">
        <f t="shared" si="1"/>
        <v>228</v>
      </c>
      <c r="P77" s="13">
        <f t="shared" si="2"/>
        <v>2</v>
      </c>
      <c r="Q77" s="13">
        <f t="shared" si="3"/>
        <v>230</v>
      </c>
      <c r="R77" s="11">
        <f t="shared" si="4"/>
        <v>228</v>
      </c>
      <c r="S77" s="12">
        <f t="shared" si="5"/>
        <v>2</v>
      </c>
      <c r="T77" s="13">
        <f t="shared" si="6"/>
        <v>230</v>
      </c>
    </row>
    <row r="78" spans="1:20" ht="12.75">
      <c r="A78" s="192" t="s">
        <v>446</v>
      </c>
      <c r="B78" s="11">
        <v>0</v>
      </c>
      <c r="C78" s="12">
        <v>0</v>
      </c>
      <c r="D78" s="11">
        <v>0</v>
      </c>
      <c r="E78" s="12">
        <v>0</v>
      </c>
      <c r="F78" s="11">
        <f t="shared" si="19"/>
        <v>0</v>
      </c>
      <c r="G78" s="13">
        <f t="shared" si="20"/>
        <v>0</v>
      </c>
      <c r="H78" s="13">
        <f t="shared" si="21"/>
        <v>0</v>
      </c>
      <c r="I78" s="11">
        <v>0</v>
      </c>
      <c r="J78" s="12">
        <v>0</v>
      </c>
      <c r="K78" s="11">
        <v>0</v>
      </c>
      <c r="L78" s="12">
        <v>0</v>
      </c>
      <c r="M78" s="11">
        <v>31</v>
      </c>
      <c r="N78" s="12">
        <v>0</v>
      </c>
      <c r="O78" s="11">
        <f t="shared" si="1"/>
        <v>31</v>
      </c>
      <c r="P78" s="13">
        <f t="shared" si="2"/>
        <v>0</v>
      </c>
      <c r="Q78" s="13">
        <f t="shared" si="3"/>
        <v>31</v>
      </c>
      <c r="R78" s="11">
        <f t="shared" si="4"/>
        <v>31</v>
      </c>
      <c r="S78" s="12">
        <f t="shared" si="5"/>
        <v>0</v>
      </c>
      <c r="T78" s="13">
        <f t="shared" si="6"/>
        <v>31</v>
      </c>
    </row>
    <row r="79" spans="1:20" ht="12.75">
      <c r="A79" s="115" t="s">
        <v>550</v>
      </c>
      <c r="B79" s="11">
        <v>0</v>
      </c>
      <c r="C79" s="12">
        <v>0</v>
      </c>
      <c r="D79" s="11">
        <v>0</v>
      </c>
      <c r="E79" s="12">
        <v>0</v>
      </c>
      <c r="F79" s="11">
        <f t="shared" si="19"/>
        <v>0</v>
      </c>
      <c r="G79" s="13">
        <f t="shared" si="20"/>
        <v>0</v>
      </c>
      <c r="H79" s="13">
        <f t="shared" si="21"/>
        <v>0</v>
      </c>
      <c r="I79" s="11">
        <v>0</v>
      </c>
      <c r="J79" s="12">
        <v>0</v>
      </c>
      <c r="K79" s="11">
        <v>0</v>
      </c>
      <c r="L79" s="12">
        <v>0</v>
      </c>
      <c r="M79" s="11">
        <v>8</v>
      </c>
      <c r="N79" s="12">
        <v>0</v>
      </c>
      <c r="O79" s="11">
        <f t="shared" si="1"/>
        <v>8</v>
      </c>
      <c r="P79" s="13">
        <f t="shared" si="2"/>
        <v>0</v>
      </c>
      <c r="Q79" s="13">
        <f t="shared" si="3"/>
        <v>8</v>
      </c>
      <c r="R79" s="11">
        <f t="shared" si="4"/>
        <v>8</v>
      </c>
      <c r="S79" s="12">
        <f t="shared" si="5"/>
        <v>0</v>
      </c>
      <c r="T79" s="13">
        <f t="shared" si="6"/>
        <v>8</v>
      </c>
    </row>
    <row r="80" spans="1:20" ht="12.75">
      <c r="A80" s="115" t="s">
        <v>293</v>
      </c>
      <c r="B80" s="11">
        <v>0</v>
      </c>
      <c r="C80" s="12">
        <v>0</v>
      </c>
      <c r="D80" s="11">
        <v>0</v>
      </c>
      <c r="E80" s="12">
        <v>0</v>
      </c>
      <c r="F80" s="11">
        <f t="shared" si="19"/>
        <v>0</v>
      </c>
      <c r="G80" s="13">
        <f t="shared" si="20"/>
        <v>0</v>
      </c>
      <c r="H80" s="13">
        <f t="shared" si="21"/>
        <v>0</v>
      </c>
      <c r="I80" s="11">
        <v>0</v>
      </c>
      <c r="J80" s="12">
        <v>0</v>
      </c>
      <c r="K80" s="11">
        <v>0</v>
      </c>
      <c r="L80" s="12">
        <v>0</v>
      </c>
      <c r="M80" s="11">
        <v>3</v>
      </c>
      <c r="N80" s="12">
        <v>0</v>
      </c>
      <c r="O80" s="11">
        <f t="shared" si="1"/>
        <v>3</v>
      </c>
      <c r="P80" s="13">
        <f t="shared" si="2"/>
        <v>0</v>
      </c>
      <c r="Q80" s="13">
        <f t="shared" si="3"/>
        <v>3</v>
      </c>
      <c r="R80" s="11">
        <f t="shared" si="4"/>
        <v>3</v>
      </c>
      <c r="S80" s="12">
        <f t="shared" si="5"/>
        <v>0</v>
      </c>
      <c r="T80" s="13">
        <f t="shared" si="6"/>
        <v>3</v>
      </c>
    </row>
    <row r="81" spans="1:20" ht="12.75">
      <c r="A81" s="115" t="s">
        <v>447</v>
      </c>
      <c r="B81" s="11">
        <v>0</v>
      </c>
      <c r="C81" s="12">
        <v>0</v>
      </c>
      <c r="D81" s="11">
        <v>0</v>
      </c>
      <c r="E81" s="12">
        <v>0</v>
      </c>
      <c r="F81" s="11">
        <f t="shared" si="19"/>
        <v>0</v>
      </c>
      <c r="G81" s="13">
        <f t="shared" si="20"/>
        <v>0</v>
      </c>
      <c r="H81" s="13">
        <f t="shared" si="21"/>
        <v>0</v>
      </c>
      <c r="I81" s="11">
        <v>0</v>
      </c>
      <c r="J81" s="12">
        <v>0</v>
      </c>
      <c r="K81" s="11">
        <v>0</v>
      </c>
      <c r="L81" s="12">
        <v>0</v>
      </c>
      <c r="M81" s="11">
        <v>39</v>
      </c>
      <c r="N81" s="12">
        <v>0</v>
      </c>
      <c r="O81" s="11">
        <f t="shared" si="1"/>
        <v>39</v>
      </c>
      <c r="P81" s="13">
        <f t="shared" si="2"/>
        <v>0</v>
      </c>
      <c r="Q81" s="13">
        <f t="shared" si="3"/>
        <v>39</v>
      </c>
      <c r="R81" s="11">
        <f t="shared" si="4"/>
        <v>39</v>
      </c>
      <c r="S81" s="12">
        <f t="shared" si="5"/>
        <v>0</v>
      </c>
      <c r="T81" s="13">
        <f t="shared" si="6"/>
        <v>39</v>
      </c>
    </row>
    <row r="82" spans="1:20" ht="12.75">
      <c r="A82" s="115" t="s">
        <v>294</v>
      </c>
      <c r="B82" s="11">
        <v>0</v>
      </c>
      <c r="C82" s="12">
        <v>0</v>
      </c>
      <c r="D82" s="11">
        <v>0</v>
      </c>
      <c r="E82" s="12">
        <v>0</v>
      </c>
      <c r="F82" s="11">
        <f t="shared" si="19"/>
        <v>0</v>
      </c>
      <c r="G82" s="13">
        <f t="shared" si="20"/>
        <v>0</v>
      </c>
      <c r="H82" s="13">
        <f t="shared" si="21"/>
        <v>0</v>
      </c>
      <c r="I82" s="11">
        <v>0</v>
      </c>
      <c r="J82" s="12">
        <v>0</v>
      </c>
      <c r="K82" s="11">
        <v>0</v>
      </c>
      <c r="L82" s="12">
        <v>0</v>
      </c>
      <c r="M82" s="11">
        <v>251</v>
      </c>
      <c r="N82" s="12">
        <v>4</v>
      </c>
      <c r="O82" s="11">
        <f t="shared" si="1"/>
        <v>251</v>
      </c>
      <c r="P82" s="13">
        <f t="shared" si="2"/>
        <v>4</v>
      </c>
      <c r="Q82" s="13">
        <f t="shared" si="3"/>
        <v>255</v>
      </c>
      <c r="R82" s="11">
        <f t="shared" si="4"/>
        <v>251</v>
      </c>
      <c r="S82" s="12">
        <f t="shared" si="5"/>
        <v>4</v>
      </c>
      <c r="T82" s="13">
        <f t="shared" si="6"/>
        <v>255</v>
      </c>
    </row>
    <row r="83" spans="1:20" ht="12.75">
      <c r="A83" s="115" t="s">
        <v>295</v>
      </c>
      <c r="B83" s="11">
        <v>0</v>
      </c>
      <c r="C83" s="12">
        <v>0</v>
      </c>
      <c r="D83" s="11">
        <v>0</v>
      </c>
      <c r="E83" s="12">
        <v>0</v>
      </c>
      <c r="F83" s="11">
        <f t="shared" si="19"/>
        <v>0</v>
      </c>
      <c r="G83" s="13">
        <f t="shared" si="20"/>
        <v>0</v>
      </c>
      <c r="H83" s="13">
        <f t="shared" si="21"/>
        <v>0</v>
      </c>
      <c r="I83" s="11">
        <v>0</v>
      </c>
      <c r="J83" s="12">
        <v>0</v>
      </c>
      <c r="K83" s="11">
        <v>0</v>
      </c>
      <c r="L83" s="12">
        <v>0</v>
      </c>
      <c r="M83" s="11">
        <v>5</v>
      </c>
      <c r="N83" s="12">
        <v>5</v>
      </c>
      <c r="O83" s="11">
        <f t="shared" si="1"/>
        <v>5</v>
      </c>
      <c r="P83" s="13">
        <f t="shared" si="2"/>
        <v>5</v>
      </c>
      <c r="Q83" s="13">
        <f t="shared" si="3"/>
        <v>10</v>
      </c>
      <c r="R83" s="11">
        <f t="shared" si="4"/>
        <v>5</v>
      </c>
      <c r="S83" s="12">
        <f t="shared" si="5"/>
        <v>5</v>
      </c>
      <c r="T83" s="13">
        <f t="shared" si="6"/>
        <v>10</v>
      </c>
    </row>
    <row r="84" spans="1:20" ht="12.75">
      <c r="A84" s="115" t="s">
        <v>296</v>
      </c>
      <c r="B84" s="11">
        <v>1234</v>
      </c>
      <c r="C84" s="12">
        <v>1083</v>
      </c>
      <c r="D84" s="11">
        <v>1372</v>
      </c>
      <c r="E84" s="12">
        <v>1140</v>
      </c>
      <c r="F84" s="11">
        <f t="shared" si="19"/>
        <v>2606</v>
      </c>
      <c r="G84" s="13">
        <f t="shared" si="20"/>
        <v>2223</v>
      </c>
      <c r="H84" s="13">
        <f t="shared" si="21"/>
        <v>4829</v>
      </c>
      <c r="I84" s="11">
        <v>1368</v>
      </c>
      <c r="J84" s="12">
        <v>1232</v>
      </c>
      <c r="K84" s="11">
        <v>1075</v>
      </c>
      <c r="L84" s="12">
        <v>1055</v>
      </c>
      <c r="M84" s="11">
        <v>0</v>
      </c>
      <c r="N84" s="12">
        <v>0</v>
      </c>
      <c r="O84" s="11">
        <f aca="true" t="shared" si="22" ref="O84:O148">SUM(M84,K84,I84)</f>
        <v>2443</v>
      </c>
      <c r="P84" s="13">
        <f aca="true" t="shared" si="23" ref="P84:P148">SUM(N84,L84,J84)</f>
        <v>2287</v>
      </c>
      <c r="Q84" s="13">
        <f aca="true" t="shared" si="24" ref="Q84:Q148">SUM(O84:P84)</f>
        <v>4730</v>
      </c>
      <c r="R84" s="11">
        <f aca="true" t="shared" si="25" ref="R84:R148">SUM(O84,F84)</f>
        <v>5049</v>
      </c>
      <c r="S84" s="12">
        <f aca="true" t="shared" si="26" ref="S84:S148">SUM(P84,G84)</f>
        <v>4510</v>
      </c>
      <c r="T84" s="13">
        <f aca="true" t="shared" si="27" ref="T84:T148">SUM(Q84,H84)</f>
        <v>9559</v>
      </c>
    </row>
    <row r="85" spans="1:20" ht="12.75">
      <c r="A85" s="192" t="s">
        <v>297</v>
      </c>
      <c r="B85" s="11">
        <v>0</v>
      </c>
      <c r="C85" s="12">
        <v>0</v>
      </c>
      <c r="D85" s="11">
        <v>0</v>
      </c>
      <c r="E85" s="12">
        <v>0</v>
      </c>
      <c r="F85" s="11">
        <f t="shared" si="19"/>
        <v>0</v>
      </c>
      <c r="G85" s="13">
        <f t="shared" si="20"/>
        <v>0</v>
      </c>
      <c r="H85" s="13">
        <f t="shared" si="21"/>
        <v>0</v>
      </c>
      <c r="I85" s="11">
        <v>0</v>
      </c>
      <c r="J85" s="12">
        <v>0</v>
      </c>
      <c r="K85" s="11">
        <v>0</v>
      </c>
      <c r="L85" s="12">
        <v>0</v>
      </c>
      <c r="M85" s="11">
        <v>620</v>
      </c>
      <c r="N85" s="12">
        <v>792</v>
      </c>
      <c r="O85" s="11">
        <f t="shared" si="22"/>
        <v>620</v>
      </c>
      <c r="P85" s="13">
        <f t="shared" si="23"/>
        <v>792</v>
      </c>
      <c r="Q85" s="13">
        <f t="shared" si="24"/>
        <v>1412</v>
      </c>
      <c r="R85" s="11">
        <f t="shared" si="25"/>
        <v>620</v>
      </c>
      <c r="S85" s="12">
        <f t="shared" si="26"/>
        <v>792</v>
      </c>
      <c r="T85" s="13">
        <f t="shared" si="27"/>
        <v>1412</v>
      </c>
    </row>
    <row r="86" spans="1:20" ht="12.75">
      <c r="A86" s="115" t="s">
        <v>448</v>
      </c>
      <c r="B86" s="11">
        <v>0</v>
      </c>
      <c r="C86" s="12">
        <v>0</v>
      </c>
      <c r="D86" s="11">
        <v>0</v>
      </c>
      <c r="E86" s="12">
        <v>0</v>
      </c>
      <c r="F86" s="11">
        <f t="shared" si="19"/>
        <v>0</v>
      </c>
      <c r="G86" s="13">
        <f t="shared" si="20"/>
        <v>0</v>
      </c>
      <c r="H86" s="13">
        <f t="shared" si="21"/>
        <v>0</v>
      </c>
      <c r="I86" s="11">
        <v>0</v>
      </c>
      <c r="J86" s="12">
        <v>0</v>
      </c>
      <c r="K86" s="11">
        <v>0</v>
      </c>
      <c r="L86" s="12">
        <v>0</v>
      </c>
      <c r="M86" s="11">
        <v>5</v>
      </c>
      <c r="N86" s="12">
        <v>40</v>
      </c>
      <c r="O86" s="11">
        <f t="shared" si="22"/>
        <v>5</v>
      </c>
      <c r="P86" s="13">
        <f t="shared" si="23"/>
        <v>40</v>
      </c>
      <c r="Q86" s="13">
        <f t="shared" si="24"/>
        <v>45</v>
      </c>
      <c r="R86" s="11">
        <f t="shared" si="25"/>
        <v>5</v>
      </c>
      <c r="S86" s="12">
        <f t="shared" si="26"/>
        <v>40</v>
      </c>
      <c r="T86" s="13">
        <f t="shared" si="27"/>
        <v>45</v>
      </c>
    </row>
    <row r="87" spans="1:20" ht="12.75">
      <c r="A87" s="192" t="s">
        <v>427</v>
      </c>
      <c r="B87" s="11">
        <v>0</v>
      </c>
      <c r="C87" s="12">
        <v>0</v>
      </c>
      <c r="D87" s="11">
        <v>0</v>
      </c>
      <c r="E87" s="12">
        <v>0</v>
      </c>
      <c r="F87" s="11">
        <f t="shared" si="19"/>
        <v>0</v>
      </c>
      <c r="G87" s="13">
        <f t="shared" si="20"/>
        <v>0</v>
      </c>
      <c r="H87" s="13">
        <f t="shared" si="21"/>
        <v>0</v>
      </c>
      <c r="I87" s="11">
        <v>0</v>
      </c>
      <c r="J87" s="12">
        <v>0</v>
      </c>
      <c r="K87" s="11">
        <v>0</v>
      </c>
      <c r="L87" s="12">
        <v>0</v>
      </c>
      <c r="M87" s="11">
        <v>5</v>
      </c>
      <c r="N87" s="12">
        <v>61</v>
      </c>
      <c r="O87" s="11">
        <f t="shared" si="22"/>
        <v>5</v>
      </c>
      <c r="P87" s="13">
        <f t="shared" si="23"/>
        <v>61</v>
      </c>
      <c r="Q87" s="13">
        <f t="shared" si="24"/>
        <v>66</v>
      </c>
      <c r="R87" s="11">
        <f t="shared" si="25"/>
        <v>5</v>
      </c>
      <c r="S87" s="12">
        <f t="shared" si="26"/>
        <v>61</v>
      </c>
      <c r="T87" s="13">
        <f t="shared" si="27"/>
        <v>66</v>
      </c>
    </row>
    <row r="88" spans="1:20" ht="12.75">
      <c r="A88" s="192" t="s">
        <v>298</v>
      </c>
      <c r="B88" s="11">
        <v>0</v>
      </c>
      <c r="C88" s="12">
        <v>0</v>
      </c>
      <c r="D88" s="11">
        <v>0</v>
      </c>
      <c r="E88" s="12">
        <v>0</v>
      </c>
      <c r="F88" s="11">
        <f t="shared" si="19"/>
        <v>0</v>
      </c>
      <c r="G88" s="13">
        <f t="shared" si="20"/>
        <v>0</v>
      </c>
      <c r="H88" s="13">
        <f t="shared" si="21"/>
        <v>0</v>
      </c>
      <c r="I88" s="11">
        <v>0</v>
      </c>
      <c r="J88" s="12">
        <v>0</v>
      </c>
      <c r="K88" s="11">
        <v>0</v>
      </c>
      <c r="L88" s="12">
        <v>0</v>
      </c>
      <c r="M88" s="11">
        <v>53</v>
      </c>
      <c r="N88" s="12">
        <v>894</v>
      </c>
      <c r="O88" s="11">
        <f t="shared" si="22"/>
        <v>53</v>
      </c>
      <c r="P88" s="13">
        <f t="shared" si="23"/>
        <v>894</v>
      </c>
      <c r="Q88" s="13">
        <f t="shared" si="24"/>
        <v>947</v>
      </c>
      <c r="R88" s="11">
        <f t="shared" si="25"/>
        <v>53</v>
      </c>
      <c r="S88" s="12">
        <f t="shared" si="26"/>
        <v>894</v>
      </c>
      <c r="T88" s="13">
        <f t="shared" si="27"/>
        <v>947</v>
      </c>
    </row>
    <row r="89" spans="1:20" ht="12.75">
      <c r="A89" s="115" t="s">
        <v>299</v>
      </c>
      <c r="B89" s="11">
        <v>0</v>
      </c>
      <c r="C89" s="12">
        <v>0</v>
      </c>
      <c r="D89" s="11">
        <v>0</v>
      </c>
      <c r="E89" s="12">
        <v>0</v>
      </c>
      <c r="F89" s="11">
        <f t="shared" si="19"/>
        <v>0</v>
      </c>
      <c r="G89" s="13">
        <f t="shared" si="20"/>
        <v>0</v>
      </c>
      <c r="H89" s="13">
        <f t="shared" si="21"/>
        <v>0</v>
      </c>
      <c r="I89" s="11">
        <v>60</v>
      </c>
      <c r="J89" s="12">
        <v>1</v>
      </c>
      <c r="K89" s="11">
        <v>46</v>
      </c>
      <c r="L89" s="12">
        <v>0</v>
      </c>
      <c r="M89" s="11">
        <v>0</v>
      </c>
      <c r="N89" s="12">
        <v>0</v>
      </c>
      <c r="O89" s="11">
        <f t="shared" si="22"/>
        <v>106</v>
      </c>
      <c r="P89" s="13">
        <f t="shared" si="23"/>
        <v>1</v>
      </c>
      <c r="Q89" s="13">
        <f t="shared" si="24"/>
        <v>107</v>
      </c>
      <c r="R89" s="11">
        <f t="shared" si="25"/>
        <v>106</v>
      </c>
      <c r="S89" s="12">
        <f t="shared" si="26"/>
        <v>1</v>
      </c>
      <c r="T89" s="13">
        <f t="shared" si="27"/>
        <v>107</v>
      </c>
    </row>
    <row r="90" spans="1:20" ht="12.75">
      <c r="A90" s="115" t="s">
        <v>300</v>
      </c>
      <c r="B90" s="11">
        <v>0</v>
      </c>
      <c r="C90" s="12">
        <v>0</v>
      </c>
      <c r="D90" s="11">
        <v>0</v>
      </c>
      <c r="E90" s="12">
        <v>0</v>
      </c>
      <c r="F90" s="11">
        <f t="shared" si="19"/>
        <v>0</v>
      </c>
      <c r="G90" s="13">
        <f t="shared" si="20"/>
        <v>0</v>
      </c>
      <c r="H90" s="13">
        <f t="shared" si="21"/>
        <v>0</v>
      </c>
      <c r="I90" s="11">
        <v>0</v>
      </c>
      <c r="J90" s="12">
        <v>0</v>
      </c>
      <c r="K90" s="11">
        <v>0</v>
      </c>
      <c r="L90" s="12">
        <v>0</v>
      </c>
      <c r="M90" s="11">
        <v>38</v>
      </c>
      <c r="N90" s="12">
        <v>0</v>
      </c>
      <c r="O90" s="11">
        <f t="shared" si="22"/>
        <v>38</v>
      </c>
      <c r="P90" s="13">
        <f t="shared" si="23"/>
        <v>0</v>
      </c>
      <c r="Q90" s="13">
        <f t="shared" si="24"/>
        <v>38</v>
      </c>
      <c r="R90" s="11">
        <f t="shared" si="25"/>
        <v>38</v>
      </c>
      <c r="S90" s="12">
        <f t="shared" si="26"/>
        <v>0</v>
      </c>
      <c r="T90" s="13">
        <f t="shared" si="27"/>
        <v>38</v>
      </c>
    </row>
    <row r="91" spans="1:20" ht="12.75">
      <c r="A91" s="115" t="s">
        <v>449</v>
      </c>
      <c r="B91" s="11">
        <v>0</v>
      </c>
      <c r="C91" s="12">
        <v>0</v>
      </c>
      <c r="D91" s="11">
        <v>0</v>
      </c>
      <c r="E91" s="12">
        <v>0</v>
      </c>
      <c r="F91" s="11">
        <f t="shared" si="19"/>
        <v>0</v>
      </c>
      <c r="G91" s="13">
        <f t="shared" si="20"/>
        <v>0</v>
      </c>
      <c r="H91" s="13">
        <f t="shared" si="21"/>
        <v>0</v>
      </c>
      <c r="I91" s="11">
        <v>0</v>
      </c>
      <c r="J91" s="12">
        <v>0</v>
      </c>
      <c r="K91" s="11">
        <v>2</v>
      </c>
      <c r="L91" s="12">
        <v>0</v>
      </c>
      <c r="M91" s="11">
        <v>0</v>
      </c>
      <c r="N91" s="12">
        <v>0</v>
      </c>
      <c r="O91" s="11">
        <f t="shared" si="22"/>
        <v>2</v>
      </c>
      <c r="P91" s="13">
        <f t="shared" si="23"/>
        <v>0</v>
      </c>
      <c r="Q91" s="13">
        <f t="shared" si="24"/>
        <v>2</v>
      </c>
      <c r="R91" s="11">
        <f t="shared" si="25"/>
        <v>2</v>
      </c>
      <c r="S91" s="12">
        <f t="shared" si="26"/>
        <v>0</v>
      </c>
      <c r="T91" s="13">
        <f t="shared" si="27"/>
        <v>2</v>
      </c>
    </row>
    <row r="92" spans="1:20" ht="12.75">
      <c r="A92" s="192" t="s">
        <v>464</v>
      </c>
      <c r="B92" s="11">
        <v>0</v>
      </c>
      <c r="C92" s="12">
        <v>0</v>
      </c>
      <c r="D92" s="11">
        <v>0</v>
      </c>
      <c r="E92" s="12">
        <v>0</v>
      </c>
      <c r="F92" s="11">
        <f t="shared" si="19"/>
        <v>0</v>
      </c>
      <c r="G92" s="13">
        <f t="shared" si="20"/>
        <v>0</v>
      </c>
      <c r="H92" s="13">
        <f t="shared" si="21"/>
        <v>0</v>
      </c>
      <c r="I92" s="11">
        <v>0</v>
      </c>
      <c r="J92" s="12">
        <v>0</v>
      </c>
      <c r="K92" s="11">
        <v>0</v>
      </c>
      <c r="L92" s="12">
        <v>0</v>
      </c>
      <c r="M92" s="11">
        <v>1</v>
      </c>
      <c r="N92" s="12">
        <v>0</v>
      </c>
      <c r="O92" s="11">
        <f t="shared" si="22"/>
        <v>1</v>
      </c>
      <c r="P92" s="13">
        <f t="shared" si="23"/>
        <v>0</v>
      </c>
      <c r="Q92" s="13">
        <f t="shared" si="24"/>
        <v>1</v>
      </c>
      <c r="R92" s="11">
        <f t="shared" si="25"/>
        <v>1</v>
      </c>
      <c r="S92" s="12">
        <f t="shared" si="26"/>
        <v>0</v>
      </c>
      <c r="T92" s="13">
        <f t="shared" si="27"/>
        <v>1</v>
      </c>
    </row>
    <row r="93" spans="1:20" ht="12.75">
      <c r="A93" s="115" t="s">
        <v>301</v>
      </c>
      <c r="B93" s="11">
        <v>0</v>
      </c>
      <c r="C93" s="12">
        <v>0</v>
      </c>
      <c r="D93" s="11">
        <v>0</v>
      </c>
      <c r="E93" s="12">
        <v>0</v>
      </c>
      <c r="F93" s="11">
        <f t="shared" si="19"/>
        <v>0</v>
      </c>
      <c r="G93" s="13">
        <f t="shared" si="20"/>
        <v>0</v>
      </c>
      <c r="H93" s="13">
        <f t="shared" si="21"/>
        <v>0</v>
      </c>
      <c r="I93" s="11">
        <v>0</v>
      </c>
      <c r="J93" s="12">
        <v>0</v>
      </c>
      <c r="K93" s="11">
        <v>0</v>
      </c>
      <c r="L93" s="12">
        <v>0</v>
      </c>
      <c r="M93" s="11">
        <v>60</v>
      </c>
      <c r="N93" s="12">
        <v>3</v>
      </c>
      <c r="O93" s="11">
        <f t="shared" si="22"/>
        <v>60</v>
      </c>
      <c r="P93" s="13">
        <f t="shared" si="23"/>
        <v>3</v>
      </c>
      <c r="Q93" s="13">
        <f t="shared" si="24"/>
        <v>63</v>
      </c>
      <c r="R93" s="11">
        <f t="shared" si="25"/>
        <v>60</v>
      </c>
      <c r="S93" s="12">
        <f t="shared" si="26"/>
        <v>3</v>
      </c>
      <c r="T93" s="13">
        <f t="shared" si="27"/>
        <v>63</v>
      </c>
    </row>
    <row r="94" spans="1:20" ht="12.75">
      <c r="A94" s="115" t="s">
        <v>302</v>
      </c>
      <c r="B94" s="11">
        <v>0</v>
      </c>
      <c r="C94" s="12">
        <v>0</v>
      </c>
      <c r="D94" s="11">
        <v>0</v>
      </c>
      <c r="E94" s="12">
        <v>0</v>
      </c>
      <c r="F94" s="11">
        <f t="shared" si="19"/>
        <v>0</v>
      </c>
      <c r="G94" s="13">
        <f t="shared" si="20"/>
        <v>0</v>
      </c>
      <c r="H94" s="13">
        <f t="shared" si="21"/>
        <v>0</v>
      </c>
      <c r="I94" s="11">
        <v>116</v>
      </c>
      <c r="J94" s="12">
        <v>40</v>
      </c>
      <c r="K94" s="11">
        <v>84</v>
      </c>
      <c r="L94" s="12">
        <v>45</v>
      </c>
      <c r="M94" s="11">
        <v>0</v>
      </c>
      <c r="N94" s="12">
        <v>0</v>
      </c>
      <c r="O94" s="11">
        <f t="shared" si="22"/>
        <v>200</v>
      </c>
      <c r="P94" s="13">
        <f t="shared" si="23"/>
        <v>85</v>
      </c>
      <c r="Q94" s="13">
        <f t="shared" si="24"/>
        <v>285</v>
      </c>
      <c r="R94" s="11">
        <f t="shared" si="25"/>
        <v>200</v>
      </c>
      <c r="S94" s="12">
        <f t="shared" si="26"/>
        <v>85</v>
      </c>
      <c r="T94" s="13">
        <f t="shared" si="27"/>
        <v>285</v>
      </c>
    </row>
    <row r="95" spans="1:20" ht="12.75">
      <c r="A95" s="115" t="s">
        <v>303</v>
      </c>
      <c r="B95" s="11">
        <v>0</v>
      </c>
      <c r="C95" s="12">
        <v>0</v>
      </c>
      <c r="D95" s="11">
        <v>0</v>
      </c>
      <c r="E95" s="12">
        <v>0</v>
      </c>
      <c r="F95" s="11">
        <f t="shared" si="19"/>
        <v>0</v>
      </c>
      <c r="G95" s="13">
        <f t="shared" si="20"/>
        <v>0</v>
      </c>
      <c r="H95" s="13">
        <f t="shared" si="21"/>
        <v>0</v>
      </c>
      <c r="I95" s="11">
        <v>636</v>
      </c>
      <c r="J95" s="12">
        <v>10</v>
      </c>
      <c r="K95" s="11">
        <v>550</v>
      </c>
      <c r="L95" s="12">
        <v>13</v>
      </c>
      <c r="M95" s="11">
        <v>0</v>
      </c>
      <c r="N95" s="12">
        <v>0</v>
      </c>
      <c r="O95" s="11">
        <f t="shared" si="22"/>
        <v>1186</v>
      </c>
      <c r="P95" s="13">
        <f t="shared" si="23"/>
        <v>23</v>
      </c>
      <c r="Q95" s="13">
        <f t="shared" si="24"/>
        <v>1209</v>
      </c>
      <c r="R95" s="11">
        <f t="shared" si="25"/>
        <v>1186</v>
      </c>
      <c r="S95" s="12">
        <f t="shared" si="26"/>
        <v>23</v>
      </c>
      <c r="T95" s="13">
        <f t="shared" si="27"/>
        <v>1209</v>
      </c>
    </row>
    <row r="96" spans="1:20" ht="12.75">
      <c r="A96" s="115" t="s">
        <v>428</v>
      </c>
      <c r="B96" s="11">
        <v>0</v>
      </c>
      <c r="C96" s="12">
        <v>0</v>
      </c>
      <c r="D96" s="11">
        <v>0</v>
      </c>
      <c r="E96" s="12">
        <v>0</v>
      </c>
      <c r="F96" s="11">
        <f t="shared" si="19"/>
        <v>0</v>
      </c>
      <c r="G96" s="13">
        <f t="shared" si="20"/>
        <v>0</v>
      </c>
      <c r="H96" s="13">
        <f t="shared" si="21"/>
        <v>0</v>
      </c>
      <c r="I96" s="11">
        <v>2</v>
      </c>
      <c r="J96" s="12">
        <v>0</v>
      </c>
      <c r="K96" s="11">
        <v>7</v>
      </c>
      <c r="L96" s="12">
        <v>0</v>
      </c>
      <c r="M96" s="11">
        <v>0</v>
      </c>
      <c r="N96" s="12">
        <v>0</v>
      </c>
      <c r="O96" s="11">
        <f t="shared" si="22"/>
        <v>9</v>
      </c>
      <c r="P96" s="13">
        <f t="shared" si="23"/>
        <v>0</v>
      </c>
      <c r="Q96" s="13">
        <f t="shared" si="24"/>
        <v>9</v>
      </c>
      <c r="R96" s="11">
        <f t="shared" si="25"/>
        <v>9</v>
      </c>
      <c r="S96" s="12">
        <f t="shared" si="26"/>
        <v>0</v>
      </c>
      <c r="T96" s="13">
        <f t="shared" si="27"/>
        <v>9</v>
      </c>
    </row>
    <row r="97" spans="1:20" ht="12.75">
      <c r="A97" s="115" t="s">
        <v>465</v>
      </c>
      <c r="B97" s="11">
        <v>0</v>
      </c>
      <c r="C97" s="12">
        <v>0</v>
      </c>
      <c r="D97" s="11">
        <v>0</v>
      </c>
      <c r="E97" s="12">
        <v>0</v>
      </c>
      <c r="F97" s="11">
        <f t="shared" si="19"/>
        <v>0</v>
      </c>
      <c r="G97" s="13">
        <f t="shared" si="20"/>
        <v>0</v>
      </c>
      <c r="H97" s="13">
        <f t="shared" si="21"/>
        <v>0</v>
      </c>
      <c r="I97" s="11">
        <v>0</v>
      </c>
      <c r="J97" s="12">
        <v>0</v>
      </c>
      <c r="K97" s="11">
        <v>0</v>
      </c>
      <c r="L97" s="12">
        <v>0</v>
      </c>
      <c r="M97" s="11">
        <v>19</v>
      </c>
      <c r="N97" s="12">
        <v>0</v>
      </c>
      <c r="O97" s="11">
        <f t="shared" si="22"/>
        <v>19</v>
      </c>
      <c r="P97" s="13">
        <f t="shared" si="23"/>
        <v>0</v>
      </c>
      <c r="Q97" s="13">
        <f t="shared" si="24"/>
        <v>19</v>
      </c>
      <c r="R97" s="11">
        <f t="shared" si="25"/>
        <v>19</v>
      </c>
      <c r="S97" s="12">
        <f t="shared" si="26"/>
        <v>0</v>
      </c>
      <c r="T97" s="13">
        <f t="shared" si="27"/>
        <v>19</v>
      </c>
    </row>
    <row r="98" spans="1:20" ht="12.75">
      <c r="A98" s="115" t="s">
        <v>304</v>
      </c>
      <c r="B98" s="11">
        <v>0</v>
      </c>
      <c r="C98" s="12">
        <v>0</v>
      </c>
      <c r="D98" s="11">
        <v>0</v>
      </c>
      <c r="E98" s="12">
        <v>0</v>
      </c>
      <c r="F98" s="11">
        <f t="shared" si="19"/>
        <v>0</v>
      </c>
      <c r="G98" s="13">
        <f t="shared" si="20"/>
        <v>0</v>
      </c>
      <c r="H98" s="13">
        <f t="shared" si="21"/>
        <v>0</v>
      </c>
      <c r="I98" s="11">
        <v>0</v>
      </c>
      <c r="J98" s="12">
        <v>0</v>
      </c>
      <c r="K98" s="11">
        <v>0</v>
      </c>
      <c r="L98" s="12">
        <v>0</v>
      </c>
      <c r="M98" s="11">
        <v>133</v>
      </c>
      <c r="N98" s="12">
        <v>57</v>
      </c>
      <c r="O98" s="11">
        <f t="shared" si="22"/>
        <v>133</v>
      </c>
      <c r="P98" s="13">
        <f t="shared" si="23"/>
        <v>57</v>
      </c>
      <c r="Q98" s="13">
        <f t="shared" si="24"/>
        <v>190</v>
      </c>
      <c r="R98" s="11">
        <f t="shared" si="25"/>
        <v>133</v>
      </c>
      <c r="S98" s="12">
        <f t="shared" si="26"/>
        <v>57</v>
      </c>
      <c r="T98" s="13">
        <f t="shared" si="27"/>
        <v>190</v>
      </c>
    </row>
    <row r="99" spans="1:20" ht="12.75">
      <c r="A99" s="115" t="s">
        <v>551</v>
      </c>
      <c r="B99" s="11">
        <v>0</v>
      </c>
      <c r="C99" s="12">
        <v>0</v>
      </c>
      <c r="D99" s="11">
        <v>0</v>
      </c>
      <c r="E99" s="12">
        <v>0</v>
      </c>
      <c r="F99" s="11">
        <f t="shared" si="19"/>
        <v>0</v>
      </c>
      <c r="G99" s="13">
        <f t="shared" si="20"/>
        <v>0</v>
      </c>
      <c r="H99" s="13">
        <f t="shared" si="21"/>
        <v>0</v>
      </c>
      <c r="I99" s="11">
        <v>0</v>
      </c>
      <c r="J99" s="12">
        <v>0</v>
      </c>
      <c r="K99" s="11">
        <v>0</v>
      </c>
      <c r="L99" s="12">
        <v>0</v>
      </c>
      <c r="M99" s="11">
        <v>8</v>
      </c>
      <c r="N99" s="12">
        <v>0</v>
      </c>
      <c r="O99" s="11">
        <f t="shared" si="22"/>
        <v>8</v>
      </c>
      <c r="P99" s="13">
        <f t="shared" si="23"/>
        <v>0</v>
      </c>
      <c r="Q99" s="13">
        <f t="shared" si="24"/>
        <v>8</v>
      </c>
      <c r="R99" s="11">
        <f t="shared" si="25"/>
        <v>8</v>
      </c>
      <c r="S99" s="12">
        <f t="shared" si="26"/>
        <v>0</v>
      </c>
      <c r="T99" s="13">
        <f t="shared" si="27"/>
        <v>8</v>
      </c>
    </row>
    <row r="100" spans="1:20" ht="12.75">
      <c r="A100" s="115" t="s">
        <v>450</v>
      </c>
      <c r="B100" s="11">
        <v>0</v>
      </c>
      <c r="C100" s="12">
        <v>0</v>
      </c>
      <c r="D100" s="11">
        <v>0</v>
      </c>
      <c r="E100" s="12">
        <v>0</v>
      </c>
      <c r="F100" s="11">
        <f t="shared" si="19"/>
        <v>0</v>
      </c>
      <c r="G100" s="13">
        <f t="shared" si="20"/>
        <v>0</v>
      </c>
      <c r="H100" s="13">
        <f t="shared" si="21"/>
        <v>0</v>
      </c>
      <c r="I100" s="11">
        <v>11</v>
      </c>
      <c r="J100" s="12">
        <v>6</v>
      </c>
      <c r="K100" s="11">
        <v>6</v>
      </c>
      <c r="L100" s="12">
        <v>1</v>
      </c>
      <c r="M100" s="11">
        <v>0</v>
      </c>
      <c r="N100" s="12">
        <v>0</v>
      </c>
      <c r="O100" s="11">
        <f t="shared" si="22"/>
        <v>17</v>
      </c>
      <c r="P100" s="13">
        <f t="shared" si="23"/>
        <v>7</v>
      </c>
      <c r="Q100" s="13">
        <f t="shared" si="24"/>
        <v>24</v>
      </c>
      <c r="R100" s="11">
        <f t="shared" si="25"/>
        <v>17</v>
      </c>
      <c r="S100" s="12">
        <f t="shared" si="26"/>
        <v>7</v>
      </c>
      <c r="T100" s="13">
        <f t="shared" si="27"/>
        <v>24</v>
      </c>
    </row>
    <row r="101" spans="1:20" ht="12.75">
      <c r="A101" s="115" t="s">
        <v>305</v>
      </c>
      <c r="B101" s="11">
        <v>0</v>
      </c>
      <c r="C101" s="12">
        <v>0</v>
      </c>
      <c r="D101" s="11">
        <v>0</v>
      </c>
      <c r="E101" s="12">
        <v>0</v>
      </c>
      <c r="F101" s="11">
        <f t="shared" si="19"/>
        <v>0</v>
      </c>
      <c r="G101" s="13">
        <f t="shared" si="20"/>
        <v>0</v>
      </c>
      <c r="H101" s="13">
        <f t="shared" si="21"/>
        <v>0</v>
      </c>
      <c r="I101" s="11">
        <v>0</v>
      </c>
      <c r="J101" s="12">
        <v>0</v>
      </c>
      <c r="K101" s="11">
        <v>0</v>
      </c>
      <c r="L101" s="12">
        <v>0</v>
      </c>
      <c r="M101" s="11">
        <v>2</v>
      </c>
      <c r="N101" s="12">
        <v>6</v>
      </c>
      <c r="O101" s="11">
        <f t="shared" si="22"/>
        <v>2</v>
      </c>
      <c r="P101" s="13">
        <f t="shared" si="23"/>
        <v>6</v>
      </c>
      <c r="Q101" s="13">
        <f t="shared" si="24"/>
        <v>8</v>
      </c>
      <c r="R101" s="11">
        <f t="shared" si="25"/>
        <v>2</v>
      </c>
      <c r="S101" s="12">
        <f t="shared" si="26"/>
        <v>6</v>
      </c>
      <c r="T101" s="13">
        <f t="shared" si="27"/>
        <v>8</v>
      </c>
    </row>
    <row r="102" spans="1:20" ht="12.75">
      <c r="A102" s="115" t="s">
        <v>127</v>
      </c>
      <c r="B102" s="11">
        <v>8</v>
      </c>
      <c r="C102" s="12">
        <v>1</v>
      </c>
      <c r="D102" s="11">
        <v>2</v>
      </c>
      <c r="E102" s="12">
        <v>0</v>
      </c>
      <c r="F102" s="11">
        <f t="shared" si="19"/>
        <v>10</v>
      </c>
      <c r="G102" s="13">
        <f t="shared" si="20"/>
        <v>1</v>
      </c>
      <c r="H102" s="13">
        <f t="shared" si="21"/>
        <v>11</v>
      </c>
      <c r="I102" s="11">
        <v>0</v>
      </c>
      <c r="J102" s="12">
        <v>0</v>
      </c>
      <c r="K102" s="11">
        <v>0</v>
      </c>
      <c r="L102" s="12">
        <v>0</v>
      </c>
      <c r="M102" s="11">
        <v>0</v>
      </c>
      <c r="N102" s="12">
        <v>0</v>
      </c>
      <c r="O102" s="11">
        <f t="shared" si="22"/>
        <v>0</v>
      </c>
      <c r="P102" s="13">
        <f t="shared" si="23"/>
        <v>0</v>
      </c>
      <c r="Q102" s="13">
        <f t="shared" si="24"/>
        <v>0</v>
      </c>
      <c r="R102" s="11">
        <f t="shared" si="25"/>
        <v>10</v>
      </c>
      <c r="S102" s="12">
        <f t="shared" si="26"/>
        <v>1</v>
      </c>
      <c r="T102" s="13">
        <f t="shared" si="27"/>
        <v>11</v>
      </c>
    </row>
    <row r="103" spans="1:20" ht="12.75">
      <c r="A103" s="115" t="s">
        <v>306</v>
      </c>
      <c r="B103" s="11">
        <v>0</v>
      </c>
      <c r="C103" s="12">
        <v>0</v>
      </c>
      <c r="D103" s="11">
        <v>0</v>
      </c>
      <c r="E103" s="12">
        <v>0</v>
      </c>
      <c r="F103" s="11">
        <f t="shared" si="19"/>
        <v>0</v>
      </c>
      <c r="G103" s="13">
        <f t="shared" si="20"/>
        <v>0</v>
      </c>
      <c r="H103" s="13">
        <f t="shared" si="21"/>
        <v>0</v>
      </c>
      <c r="I103" s="11">
        <v>0</v>
      </c>
      <c r="J103" s="12">
        <v>0</v>
      </c>
      <c r="K103" s="11">
        <v>0</v>
      </c>
      <c r="L103" s="12">
        <v>0</v>
      </c>
      <c r="M103" s="11">
        <v>5</v>
      </c>
      <c r="N103" s="12">
        <v>0</v>
      </c>
      <c r="O103" s="11">
        <f t="shared" si="22"/>
        <v>5</v>
      </c>
      <c r="P103" s="13">
        <f t="shared" si="23"/>
        <v>0</v>
      </c>
      <c r="Q103" s="13">
        <f t="shared" si="24"/>
        <v>5</v>
      </c>
      <c r="R103" s="11">
        <f t="shared" si="25"/>
        <v>5</v>
      </c>
      <c r="S103" s="12">
        <f t="shared" si="26"/>
        <v>0</v>
      </c>
      <c r="T103" s="13">
        <f t="shared" si="27"/>
        <v>5</v>
      </c>
    </row>
    <row r="104" spans="1:20" ht="12.75">
      <c r="A104" s="192" t="s">
        <v>573</v>
      </c>
      <c r="B104" s="11">
        <v>0</v>
      </c>
      <c r="C104" s="12">
        <v>0</v>
      </c>
      <c r="D104" s="11">
        <v>0</v>
      </c>
      <c r="E104" s="12">
        <v>0</v>
      </c>
      <c r="F104" s="11">
        <f t="shared" si="19"/>
        <v>0</v>
      </c>
      <c r="G104" s="13">
        <f t="shared" si="20"/>
        <v>0</v>
      </c>
      <c r="H104" s="13">
        <f t="shared" si="21"/>
        <v>0</v>
      </c>
      <c r="I104" s="11">
        <v>0</v>
      </c>
      <c r="J104" s="12">
        <v>0</v>
      </c>
      <c r="K104" s="11">
        <v>0</v>
      </c>
      <c r="L104" s="12">
        <v>0</v>
      </c>
      <c r="M104" s="11">
        <v>13</v>
      </c>
      <c r="N104" s="12">
        <v>1</v>
      </c>
      <c r="O104" s="11">
        <f t="shared" si="22"/>
        <v>13</v>
      </c>
      <c r="P104" s="13">
        <f t="shared" si="23"/>
        <v>1</v>
      </c>
      <c r="Q104" s="13">
        <f t="shared" si="24"/>
        <v>14</v>
      </c>
      <c r="R104" s="11">
        <f t="shared" si="25"/>
        <v>13</v>
      </c>
      <c r="S104" s="12">
        <f t="shared" si="26"/>
        <v>1</v>
      </c>
      <c r="T104" s="13">
        <f t="shared" si="27"/>
        <v>14</v>
      </c>
    </row>
    <row r="105" spans="1:20" ht="26.25">
      <c r="A105" s="192" t="s">
        <v>574</v>
      </c>
      <c r="B105" s="11">
        <v>0</v>
      </c>
      <c r="C105" s="12">
        <v>0</v>
      </c>
      <c r="D105" s="11">
        <v>0</v>
      </c>
      <c r="E105" s="12">
        <v>0</v>
      </c>
      <c r="F105" s="11">
        <f aca="true" t="shared" si="28" ref="F105:F168">SUM(B105,D105)</f>
        <v>0</v>
      </c>
      <c r="G105" s="13">
        <f aca="true" t="shared" si="29" ref="G105:G168">SUM(C105,E105)</f>
        <v>0</v>
      </c>
      <c r="H105" s="13">
        <f aca="true" t="shared" si="30" ref="H105:H168">SUM(F105:G105)</f>
        <v>0</v>
      </c>
      <c r="I105" s="11">
        <v>0</v>
      </c>
      <c r="J105" s="12">
        <v>0</v>
      </c>
      <c r="K105" s="11">
        <v>0</v>
      </c>
      <c r="L105" s="12">
        <v>0</v>
      </c>
      <c r="M105" s="11">
        <v>3</v>
      </c>
      <c r="N105" s="12">
        <v>0</v>
      </c>
      <c r="O105" s="11">
        <f t="shared" si="22"/>
        <v>3</v>
      </c>
      <c r="P105" s="13">
        <f t="shared" si="23"/>
        <v>0</v>
      </c>
      <c r="Q105" s="13">
        <f t="shared" si="24"/>
        <v>3</v>
      </c>
      <c r="R105" s="11">
        <f t="shared" si="25"/>
        <v>3</v>
      </c>
      <c r="S105" s="12">
        <f t="shared" si="26"/>
        <v>0</v>
      </c>
      <c r="T105" s="13">
        <f t="shared" si="27"/>
        <v>3</v>
      </c>
    </row>
    <row r="106" spans="1:20" ht="12.75">
      <c r="A106" s="115" t="s">
        <v>307</v>
      </c>
      <c r="B106" s="11">
        <v>0</v>
      </c>
      <c r="C106" s="12">
        <v>0</v>
      </c>
      <c r="D106" s="11">
        <v>0</v>
      </c>
      <c r="E106" s="12">
        <v>0</v>
      </c>
      <c r="F106" s="11">
        <f t="shared" si="28"/>
        <v>0</v>
      </c>
      <c r="G106" s="13">
        <f t="shared" si="29"/>
        <v>0</v>
      </c>
      <c r="H106" s="13">
        <f t="shared" si="30"/>
        <v>0</v>
      </c>
      <c r="I106" s="11">
        <v>84</v>
      </c>
      <c r="J106" s="12">
        <v>1</v>
      </c>
      <c r="K106" s="11">
        <v>66</v>
      </c>
      <c r="L106" s="12">
        <v>2</v>
      </c>
      <c r="M106" s="11">
        <v>0</v>
      </c>
      <c r="N106" s="12">
        <v>0</v>
      </c>
      <c r="O106" s="11">
        <f t="shared" si="22"/>
        <v>150</v>
      </c>
      <c r="P106" s="13">
        <f t="shared" si="23"/>
        <v>3</v>
      </c>
      <c r="Q106" s="13">
        <f t="shared" si="24"/>
        <v>153</v>
      </c>
      <c r="R106" s="11">
        <f t="shared" si="25"/>
        <v>150</v>
      </c>
      <c r="S106" s="12">
        <f t="shared" si="26"/>
        <v>3</v>
      </c>
      <c r="T106" s="13">
        <f t="shared" si="27"/>
        <v>153</v>
      </c>
    </row>
    <row r="107" spans="1:20" ht="12.75">
      <c r="A107" s="115" t="s">
        <v>308</v>
      </c>
      <c r="B107" s="11">
        <v>0</v>
      </c>
      <c r="C107" s="12">
        <v>0</v>
      </c>
      <c r="D107" s="11">
        <v>0</v>
      </c>
      <c r="E107" s="12">
        <v>0</v>
      </c>
      <c r="F107" s="11">
        <f t="shared" si="28"/>
        <v>0</v>
      </c>
      <c r="G107" s="13">
        <f t="shared" si="29"/>
        <v>0</v>
      </c>
      <c r="H107" s="13">
        <f t="shared" si="30"/>
        <v>0</v>
      </c>
      <c r="I107" s="11">
        <v>0</v>
      </c>
      <c r="J107" s="12">
        <v>0</v>
      </c>
      <c r="K107" s="11">
        <v>0</v>
      </c>
      <c r="L107" s="12">
        <v>0</v>
      </c>
      <c r="M107" s="11">
        <v>13</v>
      </c>
      <c r="N107" s="12">
        <v>0</v>
      </c>
      <c r="O107" s="11">
        <f t="shared" si="22"/>
        <v>13</v>
      </c>
      <c r="P107" s="13">
        <f t="shared" si="23"/>
        <v>0</v>
      </c>
      <c r="Q107" s="13">
        <f t="shared" si="24"/>
        <v>13</v>
      </c>
      <c r="R107" s="11">
        <f t="shared" si="25"/>
        <v>13</v>
      </c>
      <c r="S107" s="12">
        <f t="shared" si="26"/>
        <v>0</v>
      </c>
      <c r="T107" s="13">
        <f t="shared" si="27"/>
        <v>13</v>
      </c>
    </row>
    <row r="108" spans="1:20" ht="12.75">
      <c r="A108" s="115" t="s">
        <v>309</v>
      </c>
      <c r="B108" s="11">
        <v>0</v>
      </c>
      <c r="C108" s="12">
        <v>0</v>
      </c>
      <c r="D108" s="11">
        <v>0</v>
      </c>
      <c r="E108" s="12">
        <v>0</v>
      </c>
      <c r="F108" s="11">
        <f t="shared" si="28"/>
        <v>0</v>
      </c>
      <c r="G108" s="13">
        <f t="shared" si="29"/>
        <v>0</v>
      </c>
      <c r="H108" s="13">
        <f t="shared" si="30"/>
        <v>0</v>
      </c>
      <c r="I108" s="11">
        <v>0</v>
      </c>
      <c r="J108" s="12">
        <v>0</v>
      </c>
      <c r="K108" s="11">
        <v>0</v>
      </c>
      <c r="L108" s="12">
        <v>0</v>
      </c>
      <c r="M108" s="11">
        <v>31</v>
      </c>
      <c r="N108" s="12">
        <v>5</v>
      </c>
      <c r="O108" s="11">
        <f t="shared" si="22"/>
        <v>31</v>
      </c>
      <c r="P108" s="13">
        <f t="shared" si="23"/>
        <v>5</v>
      </c>
      <c r="Q108" s="13">
        <f t="shared" si="24"/>
        <v>36</v>
      </c>
      <c r="R108" s="11">
        <f t="shared" si="25"/>
        <v>31</v>
      </c>
      <c r="S108" s="12">
        <f t="shared" si="26"/>
        <v>5</v>
      </c>
      <c r="T108" s="13">
        <f t="shared" si="27"/>
        <v>36</v>
      </c>
    </row>
    <row r="109" spans="1:20" ht="12.75">
      <c r="A109" s="115" t="s">
        <v>310</v>
      </c>
      <c r="B109" s="11">
        <v>0</v>
      </c>
      <c r="C109" s="12">
        <v>0</v>
      </c>
      <c r="D109" s="11">
        <v>0</v>
      </c>
      <c r="E109" s="12">
        <v>0</v>
      </c>
      <c r="F109" s="11">
        <f t="shared" si="28"/>
        <v>0</v>
      </c>
      <c r="G109" s="13">
        <f t="shared" si="29"/>
        <v>0</v>
      </c>
      <c r="H109" s="13">
        <f t="shared" si="30"/>
        <v>0</v>
      </c>
      <c r="I109" s="11">
        <v>0</v>
      </c>
      <c r="J109" s="12">
        <v>0</v>
      </c>
      <c r="K109" s="11">
        <v>0</v>
      </c>
      <c r="L109" s="12">
        <v>0</v>
      </c>
      <c r="M109" s="11">
        <v>7</v>
      </c>
      <c r="N109" s="12">
        <v>1</v>
      </c>
      <c r="O109" s="11">
        <f t="shared" si="22"/>
        <v>7</v>
      </c>
      <c r="P109" s="13">
        <f t="shared" si="23"/>
        <v>1</v>
      </c>
      <c r="Q109" s="13">
        <f t="shared" si="24"/>
        <v>8</v>
      </c>
      <c r="R109" s="11">
        <f t="shared" si="25"/>
        <v>7</v>
      </c>
      <c r="S109" s="12">
        <f t="shared" si="26"/>
        <v>1</v>
      </c>
      <c r="T109" s="13">
        <f t="shared" si="27"/>
        <v>8</v>
      </c>
    </row>
    <row r="110" spans="1:20" ht="12.75">
      <c r="A110" s="115" t="s">
        <v>552</v>
      </c>
      <c r="B110" s="11">
        <v>0</v>
      </c>
      <c r="C110" s="12">
        <v>0</v>
      </c>
      <c r="D110" s="11">
        <v>0</v>
      </c>
      <c r="E110" s="12">
        <v>0</v>
      </c>
      <c r="F110" s="11">
        <f t="shared" si="28"/>
        <v>0</v>
      </c>
      <c r="G110" s="13">
        <f t="shared" si="29"/>
        <v>0</v>
      </c>
      <c r="H110" s="13">
        <f t="shared" si="30"/>
        <v>0</v>
      </c>
      <c r="I110" s="11">
        <v>0</v>
      </c>
      <c r="J110" s="12">
        <v>1</v>
      </c>
      <c r="K110" s="11">
        <v>0</v>
      </c>
      <c r="L110" s="12">
        <v>0</v>
      </c>
      <c r="M110" s="11">
        <v>0</v>
      </c>
      <c r="N110" s="12">
        <v>0</v>
      </c>
      <c r="O110" s="11">
        <f t="shared" si="22"/>
        <v>0</v>
      </c>
      <c r="P110" s="13">
        <f t="shared" si="23"/>
        <v>1</v>
      </c>
      <c r="Q110" s="13">
        <f t="shared" si="24"/>
        <v>1</v>
      </c>
      <c r="R110" s="11">
        <f t="shared" si="25"/>
        <v>0</v>
      </c>
      <c r="S110" s="12">
        <f t="shared" si="26"/>
        <v>1</v>
      </c>
      <c r="T110" s="13">
        <f t="shared" si="27"/>
        <v>1</v>
      </c>
    </row>
    <row r="111" spans="1:20" ht="12.75">
      <c r="A111" s="115" t="s">
        <v>311</v>
      </c>
      <c r="B111" s="11">
        <v>22</v>
      </c>
      <c r="C111" s="12">
        <v>196</v>
      </c>
      <c r="D111" s="11">
        <v>12</v>
      </c>
      <c r="E111" s="12">
        <v>196</v>
      </c>
      <c r="F111" s="11">
        <f t="shared" si="28"/>
        <v>34</v>
      </c>
      <c r="G111" s="13">
        <f t="shared" si="29"/>
        <v>392</v>
      </c>
      <c r="H111" s="13">
        <f t="shared" si="30"/>
        <v>426</v>
      </c>
      <c r="I111" s="11">
        <v>0</v>
      </c>
      <c r="J111" s="12">
        <v>0</v>
      </c>
      <c r="K111" s="11">
        <v>0</v>
      </c>
      <c r="L111" s="12">
        <v>0</v>
      </c>
      <c r="M111" s="11">
        <v>0</v>
      </c>
      <c r="N111" s="12">
        <v>0</v>
      </c>
      <c r="O111" s="11">
        <f t="shared" si="22"/>
        <v>0</v>
      </c>
      <c r="P111" s="13">
        <f t="shared" si="23"/>
        <v>0</v>
      </c>
      <c r="Q111" s="13">
        <f t="shared" si="24"/>
        <v>0</v>
      </c>
      <c r="R111" s="11">
        <f t="shared" si="25"/>
        <v>34</v>
      </c>
      <c r="S111" s="12">
        <f t="shared" si="26"/>
        <v>392</v>
      </c>
      <c r="T111" s="13">
        <f t="shared" si="27"/>
        <v>426</v>
      </c>
    </row>
    <row r="112" spans="1:20" ht="12.75">
      <c r="A112" s="115" t="s">
        <v>312</v>
      </c>
      <c r="B112" s="11">
        <v>0</v>
      </c>
      <c r="C112" s="12">
        <v>0</v>
      </c>
      <c r="D112" s="11">
        <v>0</v>
      </c>
      <c r="E112" s="12">
        <v>0</v>
      </c>
      <c r="F112" s="11">
        <f t="shared" si="28"/>
        <v>0</v>
      </c>
      <c r="G112" s="13">
        <f t="shared" si="29"/>
        <v>0</v>
      </c>
      <c r="H112" s="13">
        <f t="shared" si="30"/>
        <v>0</v>
      </c>
      <c r="I112" s="11">
        <v>19</v>
      </c>
      <c r="J112" s="12">
        <v>193</v>
      </c>
      <c r="K112" s="11">
        <v>9</v>
      </c>
      <c r="L112" s="12">
        <v>152</v>
      </c>
      <c r="M112" s="11">
        <v>0</v>
      </c>
      <c r="N112" s="12">
        <v>0</v>
      </c>
      <c r="O112" s="11">
        <f t="shared" si="22"/>
        <v>28</v>
      </c>
      <c r="P112" s="13">
        <f t="shared" si="23"/>
        <v>345</v>
      </c>
      <c r="Q112" s="13">
        <f t="shared" si="24"/>
        <v>373</v>
      </c>
      <c r="R112" s="11">
        <f t="shared" si="25"/>
        <v>28</v>
      </c>
      <c r="S112" s="12">
        <f t="shared" si="26"/>
        <v>345</v>
      </c>
      <c r="T112" s="13">
        <f t="shared" si="27"/>
        <v>373</v>
      </c>
    </row>
    <row r="113" spans="1:20" ht="12.75">
      <c r="A113" s="115" t="s">
        <v>313</v>
      </c>
      <c r="B113" s="11">
        <v>0</v>
      </c>
      <c r="C113" s="12">
        <v>0</v>
      </c>
      <c r="D113" s="11">
        <v>0</v>
      </c>
      <c r="E113" s="12">
        <v>0</v>
      </c>
      <c r="F113" s="11">
        <f t="shared" si="28"/>
        <v>0</v>
      </c>
      <c r="G113" s="13">
        <f t="shared" si="29"/>
        <v>0</v>
      </c>
      <c r="H113" s="13">
        <f t="shared" si="30"/>
        <v>0</v>
      </c>
      <c r="I113" s="11">
        <v>0</v>
      </c>
      <c r="J113" s="12">
        <v>0</v>
      </c>
      <c r="K113" s="11">
        <v>0</v>
      </c>
      <c r="L113" s="12">
        <v>0</v>
      </c>
      <c r="M113" s="11">
        <v>9</v>
      </c>
      <c r="N113" s="12">
        <v>137</v>
      </c>
      <c r="O113" s="11">
        <f t="shared" si="22"/>
        <v>9</v>
      </c>
      <c r="P113" s="13">
        <f t="shared" si="23"/>
        <v>137</v>
      </c>
      <c r="Q113" s="13">
        <f t="shared" si="24"/>
        <v>146</v>
      </c>
      <c r="R113" s="11">
        <f t="shared" si="25"/>
        <v>9</v>
      </c>
      <c r="S113" s="12">
        <f t="shared" si="26"/>
        <v>137</v>
      </c>
      <c r="T113" s="13">
        <f t="shared" si="27"/>
        <v>146</v>
      </c>
    </row>
    <row r="114" spans="1:20" ht="12.75">
      <c r="A114" s="115" t="s">
        <v>466</v>
      </c>
      <c r="B114" s="11">
        <v>0</v>
      </c>
      <c r="C114" s="12">
        <v>0</v>
      </c>
      <c r="D114" s="11">
        <v>0</v>
      </c>
      <c r="E114" s="12">
        <v>0</v>
      </c>
      <c r="F114" s="11">
        <f t="shared" si="28"/>
        <v>0</v>
      </c>
      <c r="G114" s="13">
        <f t="shared" si="29"/>
        <v>0</v>
      </c>
      <c r="H114" s="13">
        <f t="shared" si="30"/>
        <v>0</v>
      </c>
      <c r="I114" s="11">
        <v>0</v>
      </c>
      <c r="J114" s="12">
        <v>0</v>
      </c>
      <c r="K114" s="11">
        <v>0</v>
      </c>
      <c r="L114" s="12">
        <v>0</v>
      </c>
      <c r="M114" s="11">
        <v>0</v>
      </c>
      <c r="N114" s="12">
        <v>3</v>
      </c>
      <c r="O114" s="11">
        <f t="shared" si="22"/>
        <v>0</v>
      </c>
      <c r="P114" s="13">
        <f t="shared" si="23"/>
        <v>3</v>
      </c>
      <c r="Q114" s="13">
        <f t="shared" si="24"/>
        <v>3</v>
      </c>
      <c r="R114" s="11">
        <f t="shared" si="25"/>
        <v>0</v>
      </c>
      <c r="S114" s="12">
        <f t="shared" si="26"/>
        <v>3</v>
      </c>
      <c r="T114" s="13">
        <f t="shared" si="27"/>
        <v>3</v>
      </c>
    </row>
    <row r="115" spans="1:20" ht="12.75">
      <c r="A115" s="115" t="s">
        <v>24</v>
      </c>
      <c r="B115" s="11">
        <v>0</v>
      </c>
      <c r="C115" s="12">
        <v>0</v>
      </c>
      <c r="D115" s="11">
        <v>0</v>
      </c>
      <c r="E115" s="12">
        <v>0</v>
      </c>
      <c r="F115" s="11">
        <f t="shared" si="28"/>
        <v>0</v>
      </c>
      <c r="G115" s="13">
        <f t="shared" si="29"/>
        <v>0</v>
      </c>
      <c r="H115" s="13">
        <f t="shared" si="30"/>
        <v>0</v>
      </c>
      <c r="I115" s="11">
        <v>7</v>
      </c>
      <c r="J115" s="12">
        <v>4</v>
      </c>
      <c r="K115" s="11">
        <v>2</v>
      </c>
      <c r="L115" s="12">
        <v>3</v>
      </c>
      <c r="M115" s="11">
        <v>0</v>
      </c>
      <c r="N115" s="12">
        <v>0</v>
      </c>
      <c r="O115" s="11">
        <f t="shared" si="22"/>
        <v>9</v>
      </c>
      <c r="P115" s="13">
        <f t="shared" si="23"/>
        <v>7</v>
      </c>
      <c r="Q115" s="13">
        <f t="shared" si="24"/>
        <v>16</v>
      </c>
      <c r="R115" s="11">
        <f t="shared" si="25"/>
        <v>9</v>
      </c>
      <c r="S115" s="12">
        <f t="shared" si="26"/>
        <v>7</v>
      </c>
      <c r="T115" s="13">
        <f t="shared" si="27"/>
        <v>16</v>
      </c>
    </row>
    <row r="116" spans="1:20" ht="12.75">
      <c r="A116" s="115" t="s">
        <v>314</v>
      </c>
      <c r="B116" s="11">
        <v>0</v>
      </c>
      <c r="C116" s="12">
        <v>0</v>
      </c>
      <c r="D116" s="11">
        <v>0</v>
      </c>
      <c r="E116" s="12">
        <v>0</v>
      </c>
      <c r="F116" s="11">
        <f t="shared" si="28"/>
        <v>0</v>
      </c>
      <c r="G116" s="13">
        <f t="shared" si="29"/>
        <v>0</v>
      </c>
      <c r="H116" s="13">
        <f t="shared" si="30"/>
        <v>0</v>
      </c>
      <c r="I116" s="11">
        <v>0</v>
      </c>
      <c r="J116" s="12">
        <v>0</v>
      </c>
      <c r="K116" s="11">
        <v>0</v>
      </c>
      <c r="L116" s="12">
        <v>0</v>
      </c>
      <c r="M116" s="11">
        <v>105</v>
      </c>
      <c r="N116" s="12">
        <v>219</v>
      </c>
      <c r="O116" s="11">
        <f t="shared" si="22"/>
        <v>105</v>
      </c>
      <c r="P116" s="13">
        <f t="shared" si="23"/>
        <v>219</v>
      </c>
      <c r="Q116" s="13">
        <f t="shared" si="24"/>
        <v>324</v>
      </c>
      <c r="R116" s="11">
        <f t="shared" si="25"/>
        <v>105</v>
      </c>
      <c r="S116" s="12">
        <f t="shared" si="26"/>
        <v>219</v>
      </c>
      <c r="T116" s="13">
        <f t="shared" si="27"/>
        <v>324</v>
      </c>
    </row>
    <row r="117" spans="1:20" ht="12.75">
      <c r="A117" s="115" t="s">
        <v>553</v>
      </c>
      <c r="B117" s="11">
        <v>0</v>
      </c>
      <c r="C117" s="12">
        <v>0</v>
      </c>
      <c r="D117" s="11">
        <v>0</v>
      </c>
      <c r="E117" s="12">
        <v>0</v>
      </c>
      <c r="F117" s="11">
        <f t="shared" si="28"/>
        <v>0</v>
      </c>
      <c r="G117" s="13">
        <f t="shared" si="29"/>
        <v>0</v>
      </c>
      <c r="H117" s="13">
        <f t="shared" si="30"/>
        <v>0</v>
      </c>
      <c r="I117" s="11">
        <v>0</v>
      </c>
      <c r="J117" s="12">
        <v>0</v>
      </c>
      <c r="K117" s="11">
        <v>0</v>
      </c>
      <c r="L117" s="12">
        <v>0</v>
      </c>
      <c r="M117" s="11">
        <v>1</v>
      </c>
      <c r="N117" s="12">
        <v>0</v>
      </c>
      <c r="O117" s="11">
        <f t="shared" si="22"/>
        <v>1</v>
      </c>
      <c r="P117" s="13">
        <f t="shared" si="23"/>
        <v>0</v>
      </c>
      <c r="Q117" s="13">
        <f t="shared" si="24"/>
        <v>1</v>
      </c>
      <c r="R117" s="11">
        <f t="shared" si="25"/>
        <v>1</v>
      </c>
      <c r="S117" s="12">
        <f t="shared" si="26"/>
        <v>0</v>
      </c>
      <c r="T117" s="13">
        <f t="shared" si="27"/>
        <v>1</v>
      </c>
    </row>
    <row r="118" spans="1:20" ht="12.75">
      <c r="A118" s="115" t="s">
        <v>467</v>
      </c>
      <c r="B118" s="11">
        <v>0</v>
      </c>
      <c r="C118" s="12">
        <v>0</v>
      </c>
      <c r="D118" s="11">
        <v>0</v>
      </c>
      <c r="E118" s="12">
        <v>0</v>
      </c>
      <c r="F118" s="11">
        <f t="shared" si="28"/>
        <v>0</v>
      </c>
      <c r="G118" s="13">
        <f t="shared" si="29"/>
        <v>0</v>
      </c>
      <c r="H118" s="13">
        <f t="shared" si="30"/>
        <v>0</v>
      </c>
      <c r="I118" s="11">
        <v>0</v>
      </c>
      <c r="J118" s="12">
        <v>0</v>
      </c>
      <c r="K118" s="11">
        <v>0</v>
      </c>
      <c r="L118" s="12">
        <v>0</v>
      </c>
      <c r="M118" s="11">
        <v>1</v>
      </c>
      <c r="N118" s="12">
        <v>0</v>
      </c>
      <c r="O118" s="11">
        <f t="shared" si="22"/>
        <v>1</v>
      </c>
      <c r="P118" s="13">
        <f t="shared" si="23"/>
        <v>0</v>
      </c>
      <c r="Q118" s="13">
        <f t="shared" si="24"/>
        <v>1</v>
      </c>
      <c r="R118" s="11">
        <f t="shared" si="25"/>
        <v>1</v>
      </c>
      <c r="S118" s="12">
        <f t="shared" si="26"/>
        <v>0</v>
      </c>
      <c r="T118" s="13">
        <f t="shared" si="27"/>
        <v>1</v>
      </c>
    </row>
    <row r="119" spans="1:20" ht="26.25">
      <c r="A119" s="192" t="s">
        <v>575</v>
      </c>
      <c r="B119" s="11">
        <v>0</v>
      </c>
      <c r="C119" s="12">
        <v>0</v>
      </c>
      <c r="D119" s="11">
        <v>0</v>
      </c>
      <c r="E119" s="12">
        <v>0</v>
      </c>
      <c r="F119" s="11">
        <f t="shared" si="28"/>
        <v>0</v>
      </c>
      <c r="G119" s="13">
        <f t="shared" si="29"/>
        <v>0</v>
      </c>
      <c r="H119" s="13">
        <f t="shared" si="30"/>
        <v>0</v>
      </c>
      <c r="I119" s="11">
        <v>0</v>
      </c>
      <c r="J119" s="12">
        <v>0</v>
      </c>
      <c r="K119" s="11">
        <v>0</v>
      </c>
      <c r="L119" s="12">
        <v>0</v>
      </c>
      <c r="M119" s="11">
        <v>4</v>
      </c>
      <c r="N119" s="12">
        <v>1</v>
      </c>
      <c r="O119" s="11">
        <f t="shared" si="22"/>
        <v>4</v>
      </c>
      <c r="P119" s="13">
        <f t="shared" si="23"/>
        <v>1</v>
      </c>
      <c r="Q119" s="13">
        <f t="shared" si="24"/>
        <v>5</v>
      </c>
      <c r="R119" s="11">
        <f t="shared" si="25"/>
        <v>4</v>
      </c>
      <c r="S119" s="12">
        <f t="shared" si="26"/>
        <v>1</v>
      </c>
      <c r="T119" s="13">
        <f t="shared" si="27"/>
        <v>5</v>
      </c>
    </row>
    <row r="120" spans="1:20" ht="26.25">
      <c r="A120" s="192" t="s">
        <v>576</v>
      </c>
      <c r="B120" s="11">
        <v>0</v>
      </c>
      <c r="C120" s="12">
        <v>0</v>
      </c>
      <c r="D120" s="11">
        <v>0</v>
      </c>
      <c r="E120" s="12">
        <v>0</v>
      </c>
      <c r="F120" s="11">
        <f t="shared" si="28"/>
        <v>0</v>
      </c>
      <c r="G120" s="13">
        <f t="shared" si="29"/>
        <v>0</v>
      </c>
      <c r="H120" s="13">
        <f t="shared" si="30"/>
        <v>0</v>
      </c>
      <c r="I120" s="11">
        <v>0</v>
      </c>
      <c r="J120" s="12">
        <v>0</v>
      </c>
      <c r="K120" s="11">
        <v>0</v>
      </c>
      <c r="L120" s="12">
        <v>0</v>
      </c>
      <c r="M120" s="11">
        <v>4</v>
      </c>
      <c r="N120" s="12">
        <v>0</v>
      </c>
      <c r="O120" s="11">
        <f t="shared" si="22"/>
        <v>4</v>
      </c>
      <c r="P120" s="13">
        <f t="shared" si="23"/>
        <v>0</v>
      </c>
      <c r="Q120" s="13">
        <f t="shared" si="24"/>
        <v>4</v>
      </c>
      <c r="R120" s="11">
        <f t="shared" si="25"/>
        <v>4</v>
      </c>
      <c r="S120" s="12">
        <f t="shared" si="26"/>
        <v>0</v>
      </c>
      <c r="T120" s="13">
        <f t="shared" si="27"/>
        <v>4</v>
      </c>
    </row>
    <row r="121" spans="1:20" ht="26.25">
      <c r="A121" s="192" t="s">
        <v>577</v>
      </c>
      <c r="B121" s="11">
        <v>0</v>
      </c>
      <c r="C121" s="12">
        <v>0</v>
      </c>
      <c r="D121" s="11">
        <v>0</v>
      </c>
      <c r="E121" s="12">
        <v>0</v>
      </c>
      <c r="F121" s="11">
        <f t="shared" si="28"/>
        <v>0</v>
      </c>
      <c r="G121" s="13">
        <f t="shared" si="29"/>
        <v>0</v>
      </c>
      <c r="H121" s="13">
        <f t="shared" si="30"/>
        <v>0</v>
      </c>
      <c r="I121" s="11">
        <v>0</v>
      </c>
      <c r="J121" s="12">
        <v>0</v>
      </c>
      <c r="K121" s="11">
        <v>0</v>
      </c>
      <c r="L121" s="12">
        <v>0</v>
      </c>
      <c r="M121" s="11">
        <v>3</v>
      </c>
      <c r="N121" s="12">
        <v>0</v>
      </c>
      <c r="O121" s="11">
        <f t="shared" si="22"/>
        <v>3</v>
      </c>
      <c r="P121" s="13">
        <f t="shared" si="23"/>
        <v>0</v>
      </c>
      <c r="Q121" s="13">
        <f t="shared" si="24"/>
        <v>3</v>
      </c>
      <c r="R121" s="11">
        <f t="shared" si="25"/>
        <v>3</v>
      </c>
      <c r="S121" s="12">
        <f t="shared" si="26"/>
        <v>0</v>
      </c>
      <c r="T121" s="13">
        <f t="shared" si="27"/>
        <v>3</v>
      </c>
    </row>
    <row r="122" spans="1:20" ht="12.75">
      <c r="A122" s="115" t="s">
        <v>429</v>
      </c>
      <c r="B122" s="11">
        <v>0</v>
      </c>
      <c r="C122" s="12">
        <v>0</v>
      </c>
      <c r="D122" s="11">
        <v>0</v>
      </c>
      <c r="E122" s="12">
        <v>0</v>
      </c>
      <c r="F122" s="11">
        <f t="shared" si="28"/>
        <v>0</v>
      </c>
      <c r="G122" s="13">
        <f t="shared" si="29"/>
        <v>0</v>
      </c>
      <c r="H122" s="13">
        <f t="shared" si="30"/>
        <v>0</v>
      </c>
      <c r="I122" s="11">
        <v>15</v>
      </c>
      <c r="J122" s="12">
        <v>0</v>
      </c>
      <c r="K122" s="11">
        <v>27</v>
      </c>
      <c r="L122" s="12">
        <v>0</v>
      </c>
      <c r="M122" s="11">
        <v>0</v>
      </c>
      <c r="N122" s="12">
        <v>0</v>
      </c>
      <c r="O122" s="11">
        <f t="shared" si="22"/>
        <v>42</v>
      </c>
      <c r="P122" s="13">
        <f t="shared" si="23"/>
        <v>0</v>
      </c>
      <c r="Q122" s="13">
        <f t="shared" si="24"/>
        <v>42</v>
      </c>
      <c r="R122" s="11">
        <f t="shared" si="25"/>
        <v>42</v>
      </c>
      <c r="S122" s="12">
        <f t="shared" si="26"/>
        <v>0</v>
      </c>
      <c r="T122" s="13">
        <f t="shared" si="27"/>
        <v>42</v>
      </c>
    </row>
    <row r="123" spans="1:20" ht="12.75">
      <c r="A123" s="115" t="s">
        <v>315</v>
      </c>
      <c r="B123" s="11">
        <v>0</v>
      </c>
      <c r="C123" s="12">
        <v>0</v>
      </c>
      <c r="D123" s="11">
        <v>0</v>
      </c>
      <c r="E123" s="12">
        <v>0</v>
      </c>
      <c r="F123" s="11">
        <f t="shared" si="28"/>
        <v>0</v>
      </c>
      <c r="G123" s="13">
        <f t="shared" si="29"/>
        <v>0</v>
      </c>
      <c r="H123" s="13">
        <f t="shared" si="30"/>
        <v>0</v>
      </c>
      <c r="I123" s="11">
        <v>60</v>
      </c>
      <c r="J123" s="12">
        <v>40</v>
      </c>
      <c r="K123" s="11">
        <v>29</v>
      </c>
      <c r="L123" s="12">
        <v>45</v>
      </c>
      <c r="M123" s="11">
        <v>0</v>
      </c>
      <c r="N123" s="12">
        <v>0</v>
      </c>
      <c r="O123" s="11">
        <f t="shared" si="22"/>
        <v>89</v>
      </c>
      <c r="P123" s="13">
        <f t="shared" si="23"/>
        <v>85</v>
      </c>
      <c r="Q123" s="13">
        <f t="shared" si="24"/>
        <v>174</v>
      </c>
      <c r="R123" s="11">
        <f t="shared" si="25"/>
        <v>89</v>
      </c>
      <c r="S123" s="12">
        <f t="shared" si="26"/>
        <v>85</v>
      </c>
      <c r="T123" s="13">
        <f t="shared" si="27"/>
        <v>174</v>
      </c>
    </row>
    <row r="124" spans="1:20" ht="12.75">
      <c r="A124" s="115" t="s">
        <v>554</v>
      </c>
      <c r="B124" s="11">
        <v>0</v>
      </c>
      <c r="C124" s="12">
        <v>0</v>
      </c>
      <c r="D124" s="11">
        <v>0</v>
      </c>
      <c r="E124" s="12">
        <v>0</v>
      </c>
      <c r="F124" s="11">
        <f t="shared" si="28"/>
        <v>0</v>
      </c>
      <c r="G124" s="13">
        <f t="shared" si="29"/>
        <v>0</v>
      </c>
      <c r="H124" s="13">
        <f t="shared" si="30"/>
        <v>0</v>
      </c>
      <c r="I124" s="11">
        <v>0</v>
      </c>
      <c r="J124" s="12">
        <v>0</v>
      </c>
      <c r="K124" s="11">
        <v>0</v>
      </c>
      <c r="L124" s="12">
        <v>0</v>
      </c>
      <c r="M124" s="11">
        <v>0</v>
      </c>
      <c r="N124" s="12">
        <v>1</v>
      </c>
      <c r="O124" s="11">
        <f t="shared" si="22"/>
        <v>0</v>
      </c>
      <c r="P124" s="13">
        <f t="shared" si="23"/>
        <v>1</v>
      </c>
      <c r="Q124" s="13">
        <f t="shared" si="24"/>
        <v>1</v>
      </c>
      <c r="R124" s="11">
        <f t="shared" si="25"/>
        <v>0</v>
      </c>
      <c r="S124" s="12">
        <f t="shared" si="26"/>
        <v>1</v>
      </c>
      <c r="T124" s="13">
        <f t="shared" si="27"/>
        <v>1</v>
      </c>
    </row>
    <row r="125" spans="1:20" ht="39">
      <c r="A125" s="192" t="s">
        <v>578</v>
      </c>
      <c r="B125" s="11">
        <v>0</v>
      </c>
      <c r="C125" s="12">
        <v>0</v>
      </c>
      <c r="D125" s="11">
        <v>0</v>
      </c>
      <c r="E125" s="12">
        <v>0</v>
      </c>
      <c r="F125" s="11">
        <f t="shared" si="28"/>
        <v>0</v>
      </c>
      <c r="G125" s="13">
        <f t="shared" si="29"/>
        <v>0</v>
      </c>
      <c r="H125" s="13">
        <f t="shared" si="30"/>
        <v>0</v>
      </c>
      <c r="I125" s="11">
        <v>0</v>
      </c>
      <c r="J125" s="12">
        <v>0</v>
      </c>
      <c r="K125" s="11">
        <v>0</v>
      </c>
      <c r="L125" s="12">
        <v>0</v>
      </c>
      <c r="M125" s="11">
        <v>5</v>
      </c>
      <c r="N125" s="12">
        <v>2</v>
      </c>
      <c r="O125" s="11">
        <f t="shared" si="22"/>
        <v>5</v>
      </c>
      <c r="P125" s="13">
        <f t="shared" si="23"/>
        <v>2</v>
      </c>
      <c r="Q125" s="13">
        <f t="shared" si="24"/>
        <v>7</v>
      </c>
      <c r="R125" s="11">
        <f t="shared" si="25"/>
        <v>5</v>
      </c>
      <c r="S125" s="12">
        <f t="shared" si="26"/>
        <v>2</v>
      </c>
      <c r="T125" s="13">
        <f t="shared" si="27"/>
        <v>7</v>
      </c>
    </row>
    <row r="126" spans="1:20" ht="26.25">
      <c r="A126" s="192" t="s">
        <v>579</v>
      </c>
      <c r="B126" s="11">
        <v>0</v>
      </c>
      <c r="C126" s="12">
        <v>0</v>
      </c>
      <c r="D126" s="11">
        <v>0</v>
      </c>
      <c r="E126" s="12">
        <v>0</v>
      </c>
      <c r="F126" s="11">
        <f t="shared" si="28"/>
        <v>0</v>
      </c>
      <c r="G126" s="13">
        <f t="shared" si="29"/>
        <v>0</v>
      </c>
      <c r="H126" s="13">
        <f t="shared" si="30"/>
        <v>0</v>
      </c>
      <c r="I126" s="11">
        <v>0</v>
      </c>
      <c r="J126" s="12">
        <v>0</v>
      </c>
      <c r="K126" s="11">
        <v>0</v>
      </c>
      <c r="L126" s="12">
        <v>0</v>
      </c>
      <c r="M126" s="11">
        <v>3</v>
      </c>
      <c r="N126" s="12">
        <v>0</v>
      </c>
      <c r="O126" s="11">
        <f t="shared" si="22"/>
        <v>3</v>
      </c>
      <c r="P126" s="13">
        <f t="shared" si="23"/>
        <v>0</v>
      </c>
      <c r="Q126" s="13">
        <f t="shared" si="24"/>
        <v>3</v>
      </c>
      <c r="R126" s="11">
        <f t="shared" si="25"/>
        <v>3</v>
      </c>
      <c r="S126" s="12">
        <f t="shared" si="26"/>
        <v>0</v>
      </c>
      <c r="T126" s="13">
        <f t="shared" si="27"/>
        <v>3</v>
      </c>
    </row>
    <row r="127" spans="1:20" ht="12.75">
      <c r="A127" s="115" t="s">
        <v>316</v>
      </c>
      <c r="B127" s="11">
        <v>0</v>
      </c>
      <c r="C127" s="12">
        <v>0</v>
      </c>
      <c r="D127" s="11">
        <v>0</v>
      </c>
      <c r="E127" s="12">
        <v>0</v>
      </c>
      <c r="F127" s="11">
        <f t="shared" si="28"/>
        <v>0</v>
      </c>
      <c r="G127" s="13">
        <f t="shared" si="29"/>
        <v>0</v>
      </c>
      <c r="H127" s="13">
        <f t="shared" si="30"/>
        <v>0</v>
      </c>
      <c r="I127" s="11">
        <v>0</v>
      </c>
      <c r="J127" s="12">
        <v>0</v>
      </c>
      <c r="K127" s="11">
        <v>0</v>
      </c>
      <c r="L127" s="12">
        <v>0</v>
      </c>
      <c r="M127" s="11">
        <v>64</v>
      </c>
      <c r="N127" s="12">
        <v>175</v>
      </c>
      <c r="O127" s="11">
        <f t="shared" si="22"/>
        <v>64</v>
      </c>
      <c r="P127" s="13">
        <f t="shared" si="23"/>
        <v>175</v>
      </c>
      <c r="Q127" s="13">
        <f t="shared" si="24"/>
        <v>239</v>
      </c>
      <c r="R127" s="11">
        <f t="shared" si="25"/>
        <v>64</v>
      </c>
      <c r="S127" s="12">
        <f t="shared" si="26"/>
        <v>175</v>
      </c>
      <c r="T127" s="13">
        <f t="shared" si="27"/>
        <v>239</v>
      </c>
    </row>
    <row r="128" spans="1:20" ht="12.75">
      <c r="A128" s="115" t="s">
        <v>317</v>
      </c>
      <c r="B128" s="11">
        <v>0</v>
      </c>
      <c r="C128" s="12">
        <v>0</v>
      </c>
      <c r="D128" s="11">
        <v>0</v>
      </c>
      <c r="E128" s="12">
        <v>0</v>
      </c>
      <c r="F128" s="11">
        <f t="shared" si="28"/>
        <v>0</v>
      </c>
      <c r="G128" s="13">
        <f t="shared" si="29"/>
        <v>0</v>
      </c>
      <c r="H128" s="13">
        <f t="shared" si="30"/>
        <v>0</v>
      </c>
      <c r="I128" s="11">
        <v>101</v>
      </c>
      <c r="J128" s="12">
        <v>227</v>
      </c>
      <c r="K128" s="11">
        <v>117</v>
      </c>
      <c r="L128" s="12">
        <v>252</v>
      </c>
      <c r="M128" s="11">
        <v>0</v>
      </c>
      <c r="N128" s="12">
        <v>0</v>
      </c>
      <c r="O128" s="11">
        <f t="shared" si="22"/>
        <v>218</v>
      </c>
      <c r="P128" s="13">
        <f t="shared" si="23"/>
        <v>479</v>
      </c>
      <c r="Q128" s="13">
        <f t="shared" si="24"/>
        <v>697</v>
      </c>
      <c r="R128" s="11">
        <f t="shared" si="25"/>
        <v>218</v>
      </c>
      <c r="S128" s="12">
        <f t="shared" si="26"/>
        <v>479</v>
      </c>
      <c r="T128" s="13">
        <f t="shared" si="27"/>
        <v>697</v>
      </c>
    </row>
    <row r="129" spans="1:20" ht="12.75">
      <c r="A129" s="115" t="s">
        <v>318</v>
      </c>
      <c r="B129" s="11">
        <v>1</v>
      </c>
      <c r="C129" s="12">
        <v>14</v>
      </c>
      <c r="D129" s="11">
        <v>5</v>
      </c>
      <c r="E129" s="12">
        <v>23</v>
      </c>
      <c r="F129" s="11">
        <f t="shared" si="28"/>
        <v>6</v>
      </c>
      <c r="G129" s="13">
        <f t="shared" si="29"/>
        <v>37</v>
      </c>
      <c r="H129" s="13">
        <f t="shared" si="30"/>
        <v>43</v>
      </c>
      <c r="I129" s="11">
        <v>2</v>
      </c>
      <c r="J129" s="12">
        <v>18</v>
      </c>
      <c r="K129" s="11">
        <v>2</v>
      </c>
      <c r="L129" s="12">
        <v>17</v>
      </c>
      <c r="M129" s="11">
        <v>0</v>
      </c>
      <c r="N129" s="12">
        <v>0</v>
      </c>
      <c r="O129" s="11">
        <f t="shared" si="22"/>
        <v>4</v>
      </c>
      <c r="P129" s="13">
        <f t="shared" si="23"/>
        <v>35</v>
      </c>
      <c r="Q129" s="13">
        <f t="shared" si="24"/>
        <v>39</v>
      </c>
      <c r="R129" s="11">
        <f t="shared" si="25"/>
        <v>10</v>
      </c>
      <c r="S129" s="12">
        <f t="shared" si="26"/>
        <v>72</v>
      </c>
      <c r="T129" s="13">
        <f t="shared" si="27"/>
        <v>82</v>
      </c>
    </row>
    <row r="130" spans="1:20" ht="12.75">
      <c r="A130" s="115" t="s">
        <v>319</v>
      </c>
      <c r="B130" s="11">
        <v>0</v>
      </c>
      <c r="C130" s="12">
        <v>0</v>
      </c>
      <c r="D130" s="11">
        <v>0</v>
      </c>
      <c r="E130" s="12">
        <v>0</v>
      </c>
      <c r="F130" s="11">
        <f t="shared" si="28"/>
        <v>0</v>
      </c>
      <c r="G130" s="13">
        <f t="shared" si="29"/>
        <v>0</v>
      </c>
      <c r="H130" s="13">
        <f t="shared" si="30"/>
        <v>0</v>
      </c>
      <c r="I130" s="11">
        <v>0</v>
      </c>
      <c r="J130" s="12">
        <v>0</v>
      </c>
      <c r="K130" s="11">
        <v>0</v>
      </c>
      <c r="L130" s="12">
        <v>0</v>
      </c>
      <c r="M130" s="11">
        <v>137</v>
      </c>
      <c r="N130" s="12">
        <v>1</v>
      </c>
      <c r="O130" s="11">
        <f t="shared" si="22"/>
        <v>137</v>
      </c>
      <c r="P130" s="13">
        <f t="shared" si="23"/>
        <v>1</v>
      </c>
      <c r="Q130" s="13">
        <f t="shared" si="24"/>
        <v>138</v>
      </c>
      <c r="R130" s="11">
        <f t="shared" si="25"/>
        <v>137</v>
      </c>
      <c r="S130" s="12">
        <f t="shared" si="26"/>
        <v>1</v>
      </c>
      <c r="T130" s="13">
        <f t="shared" si="27"/>
        <v>138</v>
      </c>
    </row>
    <row r="131" spans="1:20" ht="12.75">
      <c r="A131" s="115" t="s">
        <v>451</v>
      </c>
      <c r="B131" s="11">
        <v>0</v>
      </c>
      <c r="C131" s="12">
        <v>0</v>
      </c>
      <c r="D131" s="11">
        <v>0</v>
      </c>
      <c r="E131" s="12">
        <v>0</v>
      </c>
      <c r="F131" s="11">
        <f t="shared" si="28"/>
        <v>0</v>
      </c>
      <c r="G131" s="13">
        <f t="shared" si="29"/>
        <v>0</v>
      </c>
      <c r="H131" s="13">
        <f t="shared" si="30"/>
        <v>0</v>
      </c>
      <c r="I131" s="11">
        <v>4</v>
      </c>
      <c r="J131" s="12">
        <v>1</v>
      </c>
      <c r="K131" s="11">
        <v>2</v>
      </c>
      <c r="L131" s="12">
        <v>0</v>
      </c>
      <c r="M131" s="11">
        <v>0</v>
      </c>
      <c r="N131" s="12">
        <v>0</v>
      </c>
      <c r="O131" s="11">
        <f t="shared" si="22"/>
        <v>6</v>
      </c>
      <c r="P131" s="13">
        <f t="shared" si="23"/>
        <v>1</v>
      </c>
      <c r="Q131" s="13">
        <f t="shared" si="24"/>
        <v>7</v>
      </c>
      <c r="R131" s="11">
        <f t="shared" si="25"/>
        <v>6</v>
      </c>
      <c r="S131" s="12">
        <f t="shared" si="26"/>
        <v>1</v>
      </c>
      <c r="T131" s="13">
        <f t="shared" si="27"/>
        <v>7</v>
      </c>
    </row>
    <row r="132" spans="1:20" ht="12.75">
      <c r="A132" s="115" t="s">
        <v>320</v>
      </c>
      <c r="B132" s="11">
        <v>424</v>
      </c>
      <c r="C132" s="12">
        <v>242</v>
      </c>
      <c r="D132" s="11">
        <v>457</v>
      </c>
      <c r="E132" s="12">
        <v>240</v>
      </c>
      <c r="F132" s="11">
        <f t="shared" si="28"/>
        <v>881</v>
      </c>
      <c r="G132" s="13">
        <f t="shared" si="29"/>
        <v>482</v>
      </c>
      <c r="H132" s="13">
        <f t="shared" si="30"/>
        <v>1363</v>
      </c>
      <c r="I132" s="11">
        <v>0</v>
      </c>
      <c r="J132" s="12">
        <v>0</v>
      </c>
      <c r="K132" s="11">
        <v>0</v>
      </c>
      <c r="L132" s="12">
        <v>0</v>
      </c>
      <c r="M132" s="11">
        <v>0</v>
      </c>
      <c r="N132" s="12">
        <v>0</v>
      </c>
      <c r="O132" s="11">
        <f t="shared" si="22"/>
        <v>0</v>
      </c>
      <c r="P132" s="13">
        <f t="shared" si="23"/>
        <v>0</v>
      </c>
      <c r="Q132" s="13">
        <f t="shared" si="24"/>
        <v>0</v>
      </c>
      <c r="R132" s="11">
        <f t="shared" si="25"/>
        <v>881</v>
      </c>
      <c r="S132" s="12">
        <f t="shared" si="26"/>
        <v>482</v>
      </c>
      <c r="T132" s="13">
        <f t="shared" si="27"/>
        <v>1363</v>
      </c>
    </row>
    <row r="133" spans="1:20" ht="26.25">
      <c r="A133" s="192" t="s">
        <v>566</v>
      </c>
      <c r="B133" s="11">
        <v>0</v>
      </c>
      <c r="C133" s="12">
        <v>0</v>
      </c>
      <c r="D133" s="11">
        <v>0</v>
      </c>
      <c r="E133" s="12">
        <v>0</v>
      </c>
      <c r="F133" s="11">
        <f t="shared" si="28"/>
        <v>0</v>
      </c>
      <c r="G133" s="13">
        <f t="shared" si="29"/>
        <v>0</v>
      </c>
      <c r="H133" s="13">
        <f t="shared" si="30"/>
        <v>0</v>
      </c>
      <c r="I133" s="11">
        <v>0</v>
      </c>
      <c r="J133" s="12">
        <v>0</v>
      </c>
      <c r="K133" s="11">
        <v>0</v>
      </c>
      <c r="L133" s="12">
        <v>0</v>
      </c>
      <c r="M133" s="11">
        <v>42</v>
      </c>
      <c r="N133" s="12">
        <v>2</v>
      </c>
      <c r="O133" s="11">
        <f t="shared" si="22"/>
        <v>42</v>
      </c>
      <c r="P133" s="13">
        <f t="shared" si="23"/>
        <v>2</v>
      </c>
      <c r="Q133" s="13">
        <f t="shared" si="24"/>
        <v>44</v>
      </c>
      <c r="R133" s="11">
        <f t="shared" si="25"/>
        <v>42</v>
      </c>
      <c r="S133" s="12">
        <f t="shared" si="26"/>
        <v>2</v>
      </c>
      <c r="T133" s="13">
        <f t="shared" si="27"/>
        <v>44</v>
      </c>
    </row>
    <row r="134" spans="1:20" ht="26.25">
      <c r="A134" s="192" t="s">
        <v>580</v>
      </c>
      <c r="B134" s="11">
        <v>0</v>
      </c>
      <c r="C134" s="12">
        <v>0</v>
      </c>
      <c r="D134" s="11">
        <v>0</v>
      </c>
      <c r="E134" s="12">
        <v>0</v>
      </c>
      <c r="F134" s="11">
        <f t="shared" si="28"/>
        <v>0</v>
      </c>
      <c r="G134" s="13">
        <f t="shared" si="29"/>
        <v>0</v>
      </c>
      <c r="H134" s="13">
        <f t="shared" si="30"/>
        <v>0</v>
      </c>
      <c r="I134" s="11">
        <v>0</v>
      </c>
      <c r="J134" s="12">
        <v>0</v>
      </c>
      <c r="K134" s="11">
        <v>2</v>
      </c>
      <c r="L134" s="12">
        <v>0</v>
      </c>
      <c r="M134" s="11">
        <v>0</v>
      </c>
      <c r="N134" s="12">
        <v>0</v>
      </c>
      <c r="O134" s="11">
        <f t="shared" si="22"/>
        <v>2</v>
      </c>
      <c r="P134" s="13">
        <f t="shared" si="23"/>
        <v>0</v>
      </c>
      <c r="Q134" s="13">
        <f t="shared" si="24"/>
        <v>2</v>
      </c>
      <c r="R134" s="11">
        <f t="shared" si="25"/>
        <v>2</v>
      </c>
      <c r="S134" s="12">
        <f t="shared" si="26"/>
        <v>0</v>
      </c>
      <c r="T134" s="13">
        <f t="shared" si="27"/>
        <v>2</v>
      </c>
    </row>
    <row r="135" spans="1:20" ht="12.75">
      <c r="A135" s="115" t="s">
        <v>321</v>
      </c>
      <c r="B135" s="11">
        <v>169</v>
      </c>
      <c r="C135" s="12">
        <v>212</v>
      </c>
      <c r="D135" s="11">
        <v>169</v>
      </c>
      <c r="E135" s="12">
        <v>244</v>
      </c>
      <c r="F135" s="11">
        <f t="shared" si="28"/>
        <v>338</v>
      </c>
      <c r="G135" s="13">
        <f t="shared" si="29"/>
        <v>456</v>
      </c>
      <c r="H135" s="13">
        <f t="shared" si="30"/>
        <v>794</v>
      </c>
      <c r="I135" s="11">
        <v>0</v>
      </c>
      <c r="J135" s="12">
        <v>0</v>
      </c>
      <c r="K135" s="11">
        <v>0</v>
      </c>
      <c r="L135" s="12">
        <v>0</v>
      </c>
      <c r="M135" s="11">
        <v>0</v>
      </c>
      <c r="N135" s="12">
        <v>0</v>
      </c>
      <c r="O135" s="11">
        <f t="shared" si="22"/>
        <v>0</v>
      </c>
      <c r="P135" s="13">
        <f t="shared" si="23"/>
        <v>0</v>
      </c>
      <c r="Q135" s="13">
        <f t="shared" si="24"/>
        <v>0</v>
      </c>
      <c r="R135" s="11">
        <f t="shared" si="25"/>
        <v>338</v>
      </c>
      <c r="S135" s="12">
        <f t="shared" si="26"/>
        <v>456</v>
      </c>
      <c r="T135" s="13">
        <f t="shared" si="27"/>
        <v>794</v>
      </c>
    </row>
    <row r="136" spans="1:20" ht="12.75">
      <c r="A136" s="192" t="s">
        <v>322</v>
      </c>
      <c r="B136" s="11">
        <v>0</v>
      </c>
      <c r="C136" s="12">
        <v>0</v>
      </c>
      <c r="D136" s="11">
        <v>0</v>
      </c>
      <c r="E136" s="12">
        <v>0</v>
      </c>
      <c r="F136" s="11">
        <f t="shared" si="28"/>
        <v>0</v>
      </c>
      <c r="G136" s="13">
        <f t="shared" si="29"/>
        <v>0</v>
      </c>
      <c r="H136" s="13">
        <f t="shared" si="30"/>
        <v>0</v>
      </c>
      <c r="I136" s="11">
        <v>0</v>
      </c>
      <c r="J136" s="12">
        <v>0</v>
      </c>
      <c r="K136" s="11">
        <v>0</v>
      </c>
      <c r="L136" s="12">
        <v>0</v>
      </c>
      <c r="M136" s="11">
        <v>136</v>
      </c>
      <c r="N136" s="12">
        <v>148</v>
      </c>
      <c r="O136" s="11">
        <f t="shared" si="22"/>
        <v>136</v>
      </c>
      <c r="P136" s="13">
        <f t="shared" si="23"/>
        <v>148</v>
      </c>
      <c r="Q136" s="13">
        <f t="shared" si="24"/>
        <v>284</v>
      </c>
      <c r="R136" s="11">
        <f t="shared" si="25"/>
        <v>136</v>
      </c>
      <c r="S136" s="12">
        <f t="shared" si="26"/>
        <v>148</v>
      </c>
      <c r="T136" s="13">
        <f t="shared" si="27"/>
        <v>284</v>
      </c>
    </row>
    <row r="137" spans="1:20" ht="12.75">
      <c r="A137" s="115" t="s">
        <v>323</v>
      </c>
      <c r="B137" s="11">
        <v>0</v>
      </c>
      <c r="C137" s="12">
        <v>0</v>
      </c>
      <c r="D137" s="11">
        <v>0</v>
      </c>
      <c r="E137" s="12">
        <v>0</v>
      </c>
      <c r="F137" s="11">
        <f t="shared" si="28"/>
        <v>0</v>
      </c>
      <c r="G137" s="13">
        <f t="shared" si="29"/>
        <v>0</v>
      </c>
      <c r="H137" s="13">
        <f t="shared" si="30"/>
        <v>0</v>
      </c>
      <c r="I137" s="11">
        <v>192</v>
      </c>
      <c r="J137" s="12">
        <v>239</v>
      </c>
      <c r="K137" s="11">
        <v>162</v>
      </c>
      <c r="L137" s="12">
        <v>226</v>
      </c>
      <c r="M137" s="11">
        <v>0</v>
      </c>
      <c r="N137" s="12">
        <v>0</v>
      </c>
      <c r="O137" s="11">
        <f t="shared" si="22"/>
        <v>354</v>
      </c>
      <c r="P137" s="13">
        <f t="shared" si="23"/>
        <v>465</v>
      </c>
      <c r="Q137" s="13">
        <f t="shared" si="24"/>
        <v>819</v>
      </c>
      <c r="R137" s="11">
        <f t="shared" si="25"/>
        <v>354</v>
      </c>
      <c r="S137" s="12">
        <f t="shared" si="26"/>
        <v>465</v>
      </c>
      <c r="T137" s="13">
        <f t="shared" si="27"/>
        <v>819</v>
      </c>
    </row>
    <row r="138" spans="1:20" ht="12.75">
      <c r="A138" s="115" t="s">
        <v>324</v>
      </c>
      <c r="B138" s="11">
        <v>0</v>
      </c>
      <c r="C138" s="12">
        <v>0</v>
      </c>
      <c r="D138" s="11">
        <v>0</v>
      </c>
      <c r="E138" s="12">
        <v>0</v>
      </c>
      <c r="F138" s="11">
        <f t="shared" si="28"/>
        <v>0</v>
      </c>
      <c r="G138" s="13">
        <f t="shared" si="29"/>
        <v>0</v>
      </c>
      <c r="H138" s="13">
        <f t="shared" si="30"/>
        <v>0</v>
      </c>
      <c r="I138" s="11">
        <v>0</v>
      </c>
      <c r="J138" s="12">
        <v>0</v>
      </c>
      <c r="K138" s="11">
        <v>0</v>
      </c>
      <c r="L138" s="12">
        <v>0</v>
      </c>
      <c r="M138" s="11">
        <v>118</v>
      </c>
      <c r="N138" s="12">
        <v>2</v>
      </c>
      <c r="O138" s="11">
        <f t="shared" si="22"/>
        <v>118</v>
      </c>
      <c r="P138" s="13">
        <f t="shared" si="23"/>
        <v>2</v>
      </c>
      <c r="Q138" s="13">
        <f t="shared" si="24"/>
        <v>120</v>
      </c>
      <c r="R138" s="11">
        <f t="shared" si="25"/>
        <v>118</v>
      </c>
      <c r="S138" s="12">
        <f t="shared" si="26"/>
        <v>2</v>
      </c>
      <c r="T138" s="13">
        <f t="shared" si="27"/>
        <v>120</v>
      </c>
    </row>
    <row r="139" spans="1:20" ht="12.75">
      <c r="A139" s="115" t="s">
        <v>325</v>
      </c>
      <c r="B139" s="11">
        <v>359</v>
      </c>
      <c r="C139" s="12">
        <v>182</v>
      </c>
      <c r="D139" s="11">
        <v>331</v>
      </c>
      <c r="E139" s="12">
        <v>200</v>
      </c>
      <c r="F139" s="11">
        <f t="shared" si="28"/>
        <v>690</v>
      </c>
      <c r="G139" s="13">
        <f t="shared" si="29"/>
        <v>382</v>
      </c>
      <c r="H139" s="13">
        <f t="shared" si="30"/>
        <v>1072</v>
      </c>
      <c r="I139" s="11">
        <v>262</v>
      </c>
      <c r="J139" s="12">
        <v>149</v>
      </c>
      <c r="K139" s="11">
        <v>235</v>
      </c>
      <c r="L139" s="12">
        <v>129</v>
      </c>
      <c r="M139" s="11">
        <v>0</v>
      </c>
      <c r="N139" s="12">
        <v>0</v>
      </c>
      <c r="O139" s="11">
        <f t="shared" si="22"/>
        <v>497</v>
      </c>
      <c r="P139" s="13">
        <f t="shared" si="23"/>
        <v>278</v>
      </c>
      <c r="Q139" s="13">
        <f t="shared" si="24"/>
        <v>775</v>
      </c>
      <c r="R139" s="11">
        <f t="shared" si="25"/>
        <v>1187</v>
      </c>
      <c r="S139" s="12">
        <f t="shared" si="26"/>
        <v>660</v>
      </c>
      <c r="T139" s="13">
        <f t="shared" si="27"/>
        <v>1847</v>
      </c>
    </row>
    <row r="140" spans="1:20" ht="12.75">
      <c r="A140" s="115" t="s">
        <v>555</v>
      </c>
      <c r="B140" s="11">
        <v>0</v>
      </c>
      <c r="C140" s="12">
        <v>0</v>
      </c>
      <c r="D140" s="11">
        <v>0</v>
      </c>
      <c r="E140" s="12">
        <v>0</v>
      </c>
      <c r="F140" s="11">
        <f t="shared" si="28"/>
        <v>0</v>
      </c>
      <c r="G140" s="13">
        <f t="shared" si="29"/>
        <v>0</v>
      </c>
      <c r="H140" s="13">
        <f t="shared" si="30"/>
        <v>0</v>
      </c>
      <c r="I140" s="11">
        <v>2</v>
      </c>
      <c r="J140" s="12">
        <v>0</v>
      </c>
      <c r="K140" s="11">
        <v>0</v>
      </c>
      <c r="L140" s="12">
        <v>0</v>
      </c>
      <c r="M140" s="11">
        <v>0</v>
      </c>
      <c r="N140" s="12">
        <v>0</v>
      </c>
      <c r="O140" s="11">
        <f t="shared" si="22"/>
        <v>2</v>
      </c>
      <c r="P140" s="13">
        <f t="shared" si="23"/>
        <v>0</v>
      </c>
      <c r="Q140" s="13">
        <f t="shared" si="24"/>
        <v>2</v>
      </c>
      <c r="R140" s="11">
        <f t="shared" si="25"/>
        <v>2</v>
      </c>
      <c r="S140" s="12">
        <f t="shared" si="26"/>
        <v>0</v>
      </c>
      <c r="T140" s="13">
        <f t="shared" si="27"/>
        <v>2</v>
      </c>
    </row>
    <row r="141" spans="1:20" ht="12.75">
      <c r="A141" s="115" t="s">
        <v>326</v>
      </c>
      <c r="B141" s="11">
        <v>0</v>
      </c>
      <c r="C141" s="12">
        <v>0</v>
      </c>
      <c r="D141" s="11">
        <v>0</v>
      </c>
      <c r="E141" s="12">
        <v>0</v>
      </c>
      <c r="F141" s="11">
        <f t="shared" si="28"/>
        <v>0</v>
      </c>
      <c r="G141" s="13">
        <f t="shared" si="29"/>
        <v>0</v>
      </c>
      <c r="H141" s="13">
        <f t="shared" si="30"/>
        <v>0</v>
      </c>
      <c r="I141" s="11">
        <v>0</v>
      </c>
      <c r="J141" s="12">
        <v>0</v>
      </c>
      <c r="K141" s="11">
        <v>0</v>
      </c>
      <c r="L141" s="12">
        <v>0</v>
      </c>
      <c r="M141" s="11">
        <v>38</v>
      </c>
      <c r="N141" s="12">
        <v>16</v>
      </c>
      <c r="O141" s="11">
        <f t="shared" si="22"/>
        <v>38</v>
      </c>
      <c r="P141" s="13">
        <f t="shared" si="23"/>
        <v>16</v>
      </c>
      <c r="Q141" s="13">
        <f t="shared" si="24"/>
        <v>54</v>
      </c>
      <c r="R141" s="11">
        <f t="shared" si="25"/>
        <v>38</v>
      </c>
      <c r="S141" s="12">
        <f t="shared" si="26"/>
        <v>16</v>
      </c>
      <c r="T141" s="13">
        <f t="shared" si="27"/>
        <v>54</v>
      </c>
    </row>
    <row r="142" spans="1:20" ht="12.75">
      <c r="A142" s="115" t="s">
        <v>327</v>
      </c>
      <c r="B142" s="11">
        <v>0</v>
      </c>
      <c r="C142" s="12">
        <v>0</v>
      </c>
      <c r="D142" s="11">
        <v>0</v>
      </c>
      <c r="E142" s="12">
        <v>0</v>
      </c>
      <c r="F142" s="11">
        <f t="shared" si="28"/>
        <v>0</v>
      </c>
      <c r="G142" s="13">
        <f t="shared" si="29"/>
        <v>0</v>
      </c>
      <c r="H142" s="13">
        <f t="shared" si="30"/>
        <v>0</v>
      </c>
      <c r="I142" s="11">
        <v>0</v>
      </c>
      <c r="J142" s="12">
        <v>0</v>
      </c>
      <c r="K142" s="11">
        <v>0</v>
      </c>
      <c r="L142" s="12">
        <v>0</v>
      </c>
      <c r="M142" s="11">
        <v>7</v>
      </c>
      <c r="N142" s="12">
        <v>0</v>
      </c>
      <c r="O142" s="11">
        <f t="shared" si="22"/>
        <v>7</v>
      </c>
      <c r="P142" s="13">
        <f t="shared" si="23"/>
        <v>0</v>
      </c>
      <c r="Q142" s="13">
        <f t="shared" si="24"/>
        <v>7</v>
      </c>
      <c r="R142" s="11">
        <f t="shared" si="25"/>
        <v>7</v>
      </c>
      <c r="S142" s="12">
        <f t="shared" si="26"/>
        <v>0</v>
      </c>
      <c r="T142" s="13">
        <f t="shared" si="27"/>
        <v>7</v>
      </c>
    </row>
    <row r="143" spans="1:20" ht="12.75">
      <c r="A143" s="115" t="s">
        <v>328</v>
      </c>
      <c r="B143" s="11">
        <v>0</v>
      </c>
      <c r="C143" s="12">
        <v>0</v>
      </c>
      <c r="D143" s="11">
        <v>0</v>
      </c>
      <c r="E143" s="12">
        <v>0</v>
      </c>
      <c r="F143" s="11">
        <f t="shared" si="28"/>
        <v>0</v>
      </c>
      <c r="G143" s="13">
        <f t="shared" si="29"/>
        <v>0</v>
      </c>
      <c r="H143" s="13">
        <f t="shared" si="30"/>
        <v>0</v>
      </c>
      <c r="I143" s="11">
        <v>0</v>
      </c>
      <c r="J143" s="12">
        <v>0</v>
      </c>
      <c r="K143" s="11">
        <v>0</v>
      </c>
      <c r="L143" s="12">
        <v>0</v>
      </c>
      <c r="M143" s="11">
        <v>5</v>
      </c>
      <c r="N143" s="12">
        <v>0</v>
      </c>
      <c r="O143" s="11">
        <f t="shared" si="22"/>
        <v>5</v>
      </c>
      <c r="P143" s="13">
        <f t="shared" si="23"/>
        <v>0</v>
      </c>
      <c r="Q143" s="13">
        <f t="shared" si="24"/>
        <v>5</v>
      </c>
      <c r="R143" s="11">
        <f t="shared" si="25"/>
        <v>5</v>
      </c>
      <c r="S143" s="12">
        <f t="shared" si="26"/>
        <v>0</v>
      </c>
      <c r="T143" s="13">
        <f t="shared" si="27"/>
        <v>5</v>
      </c>
    </row>
    <row r="144" spans="1:20" ht="12.75">
      <c r="A144" s="115" t="s">
        <v>329</v>
      </c>
      <c r="B144" s="11">
        <v>0</v>
      </c>
      <c r="C144" s="12">
        <v>0</v>
      </c>
      <c r="D144" s="11">
        <v>0</v>
      </c>
      <c r="E144" s="12">
        <v>0</v>
      </c>
      <c r="F144" s="11">
        <f t="shared" si="28"/>
        <v>0</v>
      </c>
      <c r="G144" s="13">
        <f t="shared" si="29"/>
        <v>0</v>
      </c>
      <c r="H144" s="13">
        <f t="shared" si="30"/>
        <v>0</v>
      </c>
      <c r="I144" s="11">
        <v>0</v>
      </c>
      <c r="J144" s="12">
        <v>0</v>
      </c>
      <c r="K144" s="11">
        <v>0</v>
      </c>
      <c r="L144" s="12">
        <v>0</v>
      </c>
      <c r="M144" s="11">
        <v>8</v>
      </c>
      <c r="N144" s="12">
        <v>1</v>
      </c>
      <c r="O144" s="11">
        <f t="shared" si="22"/>
        <v>8</v>
      </c>
      <c r="P144" s="13">
        <f t="shared" si="23"/>
        <v>1</v>
      </c>
      <c r="Q144" s="13">
        <f t="shared" si="24"/>
        <v>9</v>
      </c>
      <c r="R144" s="11">
        <f t="shared" si="25"/>
        <v>8</v>
      </c>
      <c r="S144" s="12">
        <f t="shared" si="26"/>
        <v>1</v>
      </c>
      <c r="T144" s="13">
        <f t="shared" si="27"/>
        <v>9</v>
      </c>
    </row>
    <row r="145" spans="1:20" ht="26.25">
      <c r="A145" s="192" t="s">
        <v>581</v>
      </c>
      <c r="B145" s="11">
        <v>0</v>
      </c>
      <c r="C145" s="12">
        <v>0</v>
      </c>
      <c r="D145" s="11">
        <v>0</v>
      </c>
      <c r="E145" s="12">
        <v>0</v>
      </c>
      <c r="F145" s="11">
        <f t="shared" si="28"/>
        <v>0</v>
      </c>
      <c r="G145" s="13">
        <f t="shared" si="29"/>
        <v>0</v>
      </c>
      <c r="H145" s="13">
        <f t="shared" si="30"/>
        <v>0</v>
      </c>
      <c r="I145" s="11">
        <v>0</v>
      </c>
      <c r="J145" s="12">
        <v>0</v>
      </c>
      <c r="K145" s="11">
        <v>0</v>
      </c>
      <c r="L145" s="12">
        <v>0</v>
      </c>
      <c r="M145" s="11">
        <v>1</v>
      </c>
      <c r="N145" s="12">
        <v>0</v>
      </c>
      <c r="O145" s="11">
        <f t="shared" si="22"/>
        <v>1</v>
      </c>
      <c r="P145" s="13">
        <f t="shared" si="23"/>
        <v>0</v>
      </c>
      <c r="Q145" s="13">
        <f t="shared" si="24"/>
        <v>1</v>
      </c>
      <c r="R145" s="11">
        <f t="shared" si="25"/>
        <v>1</v>
      </c>
      <c r="S145" s="12">
        <f t="shared" si="26"/>
        <v>0</v>
      </c>
      <c r="T145" s="13">
        <f t="shared" si="27"/>
        <v>1</v>
      </c>
    </row>
    <row r="146" spans="1:20" ht="12.75">
      <c r="A146" s="115" t="s">
        <v>330</v>
      </c>
      <c r="B146" s="11">
        <v>11</v>
      </c>
      <c r="C146" s="12">
        <v>0</v>
      </c>
      <c r="D146" s="11">
        <v>9</v>
      </c>
      <c r="E146" s="12">
        <v>2</v>
      </c>
      <c r="F146" s="11">
        <f t="shared" si="28"/>
        <v>20</v>
      </c>
      <c r="G146" s="13">
        <f t="shared" si="29"/>
        <v>2</v>
      </c>
      <c r="H146" s="13">
        <f t="shared" si="30"/>
        <v>22</v>
      </c>
      <c r="I146" s="11">
        <v>1</v>
      </c>
      <c r="J146" s="12">
        <v>1</v>
      </c>
      <c r="K146" s="11">
        <v>0</v>
      </c>
      <c r="L146" s="12">
        <v>0</v>
      </c>
      <c r="M146" s="11">
        <v>0</v>
      </c>
      <c r="N146" s="12">
        <v>0</v>
      </c>
      <c r="O146" s="11">
        <f t="shared" si="22"/>
        <v>1</v>
      </c>
      <c r="P146" s="13">
        <f t="shared" si="23"/>
        <v>1</v>
      </c>
      <c r="Q146" s="13">
        <f t="shared" si="24"/>
        <v>2</v>
      </c>
      <c r="R146" s="11">
        <f t="shared" si="25"/>
        <v>21</v>
      </c>
      <c r="S146" s="12">
        <f t="shared" si="26"/>
        <v>3</v>
      </c>
      <c r="T146" s="13">
        <f t="shared" si="27"/>
        <v>24</v>
      </c>
    </row>
    <row r="147" spans="1:20" ht="12.75">
      <c r="A147" s="115" t="s">
        <v>331</v>
      </c>
      <c r="B147" s="11">
        <v>0</v>
      </c>
      <c r="C147" s="12">
        <v>0</v>
      </c>
      <c r="D147" s="11">
        <v>0</v>
      </c>
      <c r="E147" s="12">
        <v>0</v>
      </c>
      <c r="F147" s="11">
        <f t="shared" si="28"/>
        <v>0</v>
      </c>
      <c r="G147" s="13">
        <f t="shared" si="29"/>
        <v>0</v>
      </c>
      <c r="H147" s="13">
        <f t="shared" si="30"/>
        <v>0</v>
      </c>
      <c r="I147" s="11">
        <v>230</v>
      </c>
      <c r="J147" s="12">
        <v>0</v>
      </c>
      <c r="K147" s="11">
        <v>194</v>
      </c>
      <c r="L147" s="12">
        <v>1</v>
      </c>
      <c r="M147" s="11">
        <v>0</v>
      </c>
      <c r="N147" s="12">
        <v>0</v>
      </c>
      <c r="O147" s="11">
        <f>SUM(M147,K147,I147)</f>
        <v>424</v>
      </c>
      <c r="P147" s="13">
        <f>SUM(N147,L147,J147)</f>
        <v>1</v>
      </c>
      <c r="Q147" s="13">
        <f>SUM(O147:P147)</f>
        <v>425</v>
      </c>
      <c r="R147" s="11">
        <f>SUM(O147,F147)</f>
        <v>424</v>
      </c>
      <c r="S147" s="12">
        <f>SUM(P147,G147)</f>
        <v>1</v>
      </c>
      <c r="T147" s="13">
        <f>SUM(Q147,H147)</f>
        <v>425</v>
      </c>
    </row>
    <row r="148" spans="1:20" ht="12.75">
      <c r="A148" s="115" t="s">
        <v>391</v>
      </c>
      <c r="B148" s="11">
        <v>0</v>
      </c>
      <c r="C148" s="12">
        <v>0</v>
      </c>
      <c r="D148" s="11">
        <v>0</v>
      </c>
      <c r="E148" s="12">
        <v>0</v>
      </c>
      <c r="F148" s="11">
        <f t="shared" si="28"/>
        <v>0</v>
      </c>
      <c r="G148" s="13">
        <f t="shared" si="29"/>
        <v>0</v>
      </c>
      <c r="H148" s="13">
        <f t="shared" si="30"/>
        <v>0</v>
      </c>
      <c r="I148" s="11">
        <v>9</v>
      </c>
      <c r="J148" s="12">
        <v>0</v>
      </c>
      <c r="K148" s="11">
        <v>17</v>
      </c>
      <c r="L148" s="12">
        <v>0</v>
      </c>
      <c r="M148" s="11">
        <v>0</v>
      </c>
      <c r="N148" s="12">
        <v>0</v>
      </c>
      <c r="O148" s="11">
        <f t="shared" si="22"/>
        <v>26</v>
      </c>
      <c r="P148" s="13">
        <f t="shared" si="23"/>
        <v>0</v>
      </c>
      <c r="Q148" s="13">
        <f t="shared" si="24"/>
        <v>26</v>
      </c>
      <c r="R148" s="11">
        <f t="shared" si="25"/>
        <v>26</v>
      </c>
      <c r="S148" s="12">
        <f t="shared" si="26"/>
        <v>0</v>
      </c>
      <c r="T148" s="13">
        <f t="shared" si="27"/>
        <v>26</v>
      </c>
    </row>
    <row r="149" spans="1:20" ht="12.75">
      <c r="A149" s="115" t="s">
        <v>332</v>
      </c>
      <c r="B149" s="11">
        <v>0</v>
      </c>
      <c r="C149" s="12">
        <v>0</v>
      </c>
      <c r="D149" s="11">
        <v>0</v>
      </c>
      <c r="E149" s="12">
        <v>0</v>
      </c>
      <c r="F149" s="11">
        <f t="shared" si="28"/>
        <v>0</v>
      </c>
      <c r="G149" s="13">
        <f t="shared" si="29"/>
        <v>0</v>
      </c>
      <c r="H149" s="13">
        <f t="shared" si="30"/>
        <v>0</v>
      </c>
      <c r="I149" s="11">
        <v>14</v>
      </c>
      <c r="J149" s="12">
        <v>0</v>
      </c>
      <c r="K149" s="11">
        <v>20</v>
      </c>
      <c r="L149" s="12">
        <v>0</v>
      </c>
      <c r="M149" s="11">
        <v>0</v>
      </c>
      <c r="N149" s="12">
        <v>0</v>
      </c>
      <c r="O149" s="11">
        <f>SUM(M149,K149,I149)</f>
        <v>34</v>
      </c>
      <c r="P149" s="13">
        <f>SUM(N149,L149,J149)</f>
        <v>0</v>
      </c>
      <c r="Q149" s="13">
        <f>SUM(O149:P149)</f>
        <v>34</v>
      </c>
      <c r="R149" s="11">
        <f>SUM(O149,F149)</f>
        <v>34</v>
      </c>
      <c r="S149" s="12">
        <f>SUM(P149,G149)</f>
        <v>0</v>
      </c>
      <c r="T149" s="13">
        <f>SUM(Q149,H149)</f>
        <v>34</v>
      </c>
    </row>
    <row r="150" spans="1:20" ht="12.75">
      <c r="A150" s="192" t="s">
        <v>582</v>
      </c>
      <c r="B150" s="11">
        <v>0</v>
      </c>
      <c r="C150" s="12">
        <v>0</v>
      </c>
      <c r="D150" s="11">
        <v>0</v>
      </c>
      <c r="E150" s="12">
        <v>0</v>
      </c>
      <c r="F150" s="11">
        <f t="shared" si="28"/>
        <v>0</v>
      </c>
      <c r="G150" s="13">
        <f t="shared" si="29"/>
        <v>0</v>
      </c>
      <c r="H150" s="13">
        <f t="shared" si="30"/>
        <v>0</v>
      </c>
      <c r="I150" s="11">
        <v>6</v>
      </c>
      <c r="J150" s="12">
        <v>0</v>
      </c>
      <c r="K150" s="11">
        <v>9</v>
      </c>
      <c r="L150" s="12">
        <v>0</v>
      </c>
      <c r="M150" s="11">
        <v>0</v>
      </c>
      <c r="N150" s="12">
        <v>0</v>
      </c>
      <c r="O150" s="11">
        <f aca="true" t="shared" si="31" ref="O150:O161">SUM(M150,K150,I150)</f>
        <v>15</v>
      </c>
      <c r="P150" s="13">
        <f aca="true" t="shared" si="32" ref="P150:P161">SUM(N150,L150,J150)</f>
        <v>0</v>
      </c>
      <c r="Q150" s="13">
        <f aca="true" t="shared" si="33" ref="Q150:Q161">SUM(O150:P150)</f>
        <v>15</v>
      </c>
      <c r="R150" s="11">
        <f aca="true" t="shared" si="34" ref="R150:R161">SUM(O150,F150)</f>
        <v>15</v>
      </c>
      <c r="S150" s="12">
        <f aca="true" t="shared" si="35" ref="S150:S161">SUM(P150,G150)</f>
        <v>0</v>
      </c>
      <c r="T150" s="13">
        <f aca="true" t="shared" si="36" ref="T150:T161">SUM(Q150,H150)</f>
        <v>15</v>
      </c>
    </row>
    <row r="151" spans="1:20" ht="12.75">
      <c r="A151" s="115" t="s">
        <v>333</v>
      </c>
      <c r="B151" s="11">
        <v>0</v>
      </c>
      <c r="C151" s="12">
        <v>0</v>
      </c>
      <c r="D151" s="11">
        <v>0</v>
      </c>
      <c r="E151" s="12">
        <v>0</v>
      </c>
      <c r="F151" s="11">
        <f t="shared" si="28"/>
        <v>0</v>
      </c>
      <c r="G151" s="13">
        <f t="shared" si="29"/>
        <v>0</v>
      </c>
      <c r="H151" s="13">
        <f t="shared" si="30"/>
        <v>0</v>
      </c>
      <c r="I151" s="11">
        <v>0</v>
      </c>
      <c r="J151" s="12">
        <v>0</v>
      </c>
      <c r="K151" s="11">
        <v>0</v>
      </c>
      <c r="L151" s="12">
        <v>0</v>
      </c>
      <c r="M151" s="11">
        <v>9</v>
      </c>
      <c r="N151" s="12">
        <v>0</v>
      </c>
      <c r="O151" s="11">
        <f t="shared" si="31"/>
        <v>9</v>
      </c>
      <c r="P151" s="13">
        <f t="shared" si="32"/>
        <v>0</v>
      </c>
      <c r="Q151" s="13">
        <f t="shared" si="33"/>
        <v>9</v>
      </c>
      <c r="R151" s="11">
        <f t="shared" si="34"/>
        <v>9</v>
      </c>
      <c r="S151" s="12">
        <f t="shared" si="35"/>
        <v>0</v>
      </c>
      <c r="T151" s="13">
        <f t="shared" si="36"/>
        <v>9</v>
      </c>
    </row>
    <row r="152" spans="1:20" ht="12.75">
      <c r="A152" s="115" t="s">
        <v>334</v>
      </c>
      <c r="B152" s="11">
        <v>93</v>
      </c>
      <c r="C152" s="12">
        <v>46</v>
      </c>
      <c r="D152" s="11">
        <v>96</v>
      </c>
      <c r="E152" s="12">
        <v>49</v>
      </c>
      <c r="F152" s="11">
        <f t="shared" si="28"/>
        <v>189</v>
      </c>
      <c r="G152" s="13">
        <f t="shared" si="29"/>
        <v>95</v>
      </c>
      <c r="H152" s="13">
        <f t="shared" si="30"/>
        <v>284</v>
      </c>
      <c r="I152" s="11">
        <v>106</v>
      </c>
      <c r="J152" s="12">
        <v>48</v>
      </c>
      <c r="K152" s="11">
        <v>98</v>
      </c>
      <c r="L152" s="12">
        <v>38</v>
      </c>
      <c r="M152" s="11">
        <v>0</v>
      </c>
      <c r="N152" s="12">
        <v>0</v>
      </c>
      <c r="O152" s="11">
        <f t="shared" si="31"/>
        <v>204</v>
      </c>
      <c r="P152" s="13">
        <f t="shared" si="32"/>
        <v>86</v>
      </c>
      <c r="Q152" s="13">
        <f t="shared" si="33"/>
        <v>290</v>
      </c>
      <c r="R152" s="11">
        <f t="shared" si="34"/>
        <v>393</v>
      </c>
      <c r="S152" s="12">
        <f t="shared" si="35"/>
        <v>181</v>
      </c>
      <c r="T152" s="13">
        <f t="shared" si="36"/>
        <v>574</v>
      </c>
    </row>
    <row r="153" spans="1:20" ht="12.75">
      <c r="A153" s="115" t="s">
        <v>468</v>
      </c>
      <c r="B153" s="11">
        <v>0</v>
      </c>
      <c r="C153" s="12">
        <v>0</v>
      </c>
      <c r="D153" s="11">
        <v>0</v>
      </c>
      <c r="E153" s="12">
        <v>0</v>
      </c>
      <c r="F153" s="11">
        <f t="shared" si="28"/>
        <v>0</v>
      </c>
      <c r="G153" s="13">
        <f t="shared" si="29"/>
        <v>0</v>
      </c>
      <c r="H153" s="13">
        <f t="shared" si="30"/>
        <v>0</v>
      </c>
      <c r="I153" s="11">
        <v>0</v>
      </c>
      <c r="J153" s="12">
        <v>0</v>
      </c>
      <c r="K153" s="11">
        <v>0</v>
      </c>
      <c r="L153" s="12">
        <v>0</v>
      </c>
      <c r="M153" s="11">
        <v>15</v>
      </c>
      <c r="N153" s="12">
        <v>1</v>
      </c>
      <c r="O153" s="11">
        <f t="shared" si="31"/>
        <v>15</v>
      </c>
      <c r="P153" s="13">
        <f t="shared" si="32"/>
        <v>1</v>
      </c>
      <c r="Q153" s="13">
        <f t="shared" si="33"/>
        <v>16</v>
      </c>
      <c r="R153" s="11">
        <f t="shared" si="34"/>
        <v>15</v>
      </c>
      <c r="S153" s="12">
        <f t="shared" si="35"/>
        <v>1</v>
      </c>
      <c r="T153" s="13">
        <f t="shared" si="36"/>
        <v>16</v>
      </c>
    </row>
    <row r="154" spans="1:20" ht="12.75">
      <c r="A154" s="115" t="s">
        <v>430</v>
      </c>
      <c r="B154" s="11">
        <v>0</v>
      </c>
      <c r="C154" s="12">
        <v>0</v>
      </c>
      <c r="D154" s="11">
        <v>0</v>
      </c>
      <c r="E154" s="12">
        <v>0</v>
      </c>
      <c r="F154" s="11">
        <f t="shared" si="28"/>
        <v>0</v>
      </c>
      <c r="G154" s="13">
        <f t="shared" si="29"/>
        <v>0</v>
      </c>
      <c r="H154" s="13">
        <f t="shared" si="30"/>
        <v>0</v>
      </c>
      <c r="I154" s="11">
        <v>0</v>
      </c>
      <c r="J154" s="12">
        <v>0</v>
      </c>
      <c r="K154" s="11">
        <v>1</v>
      </c>
      <c r="L154" s="12">
        <v>1</v>
      </c>
      <c r="M154" s="11">
        <v>0</v>
      </c>
      <c r="N154" s="12">
        <v>0</v>
      </c>
      <c r="O154" s="11">
        <f t="shared" si="31"/>
        <v>1</v>
      </c>
      <c r="P154" s="13">
        <f t="shared" si="32"/>
        <v>1</v>
      </c>
      <c r="Q154" s="13">
        <f t="shared" si="33"/>
        <v>2</v>
      </c>
      <c r="R154" s="11">
        <f t="shared" si="34"/>
        <v>1</v>
      </c>
      <c r="S154" s="12">
        <f t="shared" si="35"/>
        <v>1</v>
      </c>
      <c r="T154" s="13">
        <f t="shared" si="36"/>
        <v>2</v>
      </c>
    </row>
    <row r="155" spans="1:20" ht="12.75">
      <c r="A155" s="115" t="s">
        <v>335</v>
      </c>
      <c r="B155" s="11">
        <v>0</v>
      </c>
      <c r="C155" s="12">
        <v>0</v>
      </c>
      <c r="D155" s="11">
        <v>0</v>
      </c>
      <c r="E155" s="12">
        <v>0</v>
      </c>
      <c r="F155" s="11">
        <f t="shared" si="28"/>
        <v>0</v>
      </c>
      <c r="G155" s="13">
        <f t="shared" si="29"/>
        <v>0</v>
      </c>
      <c r="H155" s="13">
        <f t="shared" si="30"/>
        <v>0</v>
      </c>
      <c r="I155" s="11">
        <v>35</v>
      </c>
      <c r="J155" s="12">
        <v>4</v>
      </c>
      <c r="K155" s="11">
        <v>38</v>
      </c>
      <c r="L155" s="12">
        <v>1</v>
      </c>
      <c r="M155" s="11">
        <v>0</v>
      </c>
      <c r="N155" s="12">
        <v>0</v>
      </c>
      <c r="O155" s="11">
        <f t="shared" si="31"/>
        <v>73</v>
      </c>
      <c r="P155" s="13">
        <f t="shared" si="32"/>
        <v>5</v>
      </c>
      <c r="Q155" s="13">
        <f t="shared" si="33"/>
        <v>78</v>
      </c>
      <c r="R155" s="11">
        <f t="shared" si="34"/>
        <v>73</v>
      </c>
      <c r="S155" s="12">
        <f t="shared" si="35"/>
        <v>5</v>
      </c>
      <c r="T155" s="13">
        <f t="shared" si="36"/>
        <v>78</v>
      </c>
    </row>
    <row r="156" spans="1:20" ht="12.75">
      <c r="A156" s="115" t="s">
        <v>336</v>
      </c>
      <c r="B156" s="11">
        <v>39</v>
      </c>
      <c r="C156" s="12">
        <v>5</v>
      </c>
      <c r="D156" s="11">
        <v>45</v>
      </c>
      <c r="E156" s="12">
        <v>9</v>
      </c>
      <c r="F156" s="11">
        <f t="shared" si="28"/>
        <v>84</v>
      </c>
      <c r="G156" s="13">
        <f t="shared" si="29"/>
        <v>14</v>
      </c>
      <c r="H156" s="13">
        <f t="shared" si="30"/>
        <v>98</v>
      </c>
      <c r="I156" s="11">
        <v>0</v>
      </c>
      <c r="J156" s="12">
        <v>0</v>
      </c>
      <c r="K156" s="11">
        <v>0</v>
      </c>
      <c r="L156" s="12">
        <v>0</v>
      </c>
      <c r="M156" s="11">
        <v>0</v>
      </c>
      <c r="N156" s="12">
        <v>0</v>
      </c>
      <c r="O156" s="11">
        <f t="shared" si="31"/>
        <v>0</v>
      </c>
      <c r="P156" s="13">
        <f t="shared" si="32"/>
        <v>0</v>
      </c>
      <c r="Q156" s="13">
        <f t="shared" si="33"/>
        <v>0</v>
      </c>
      <c r="R156" s="11">
        <f t="shared" si="34"/>
        <v>84</v>
      </c>
      <c r="S156" s="12">
        <f t="shared" si="35"/>
        <v>14</v>
      </c>
      <c r="T156" s="13">
        <f t="shared" si="36"/>
        <v>98</v>
      </c>
    </row>
    <row r="157" spans="1:20" ht="12.75">
      <c r="A157" s="115" t="s">
        <v>337</v>
      </c>
      <c r="B157" s="11">
        <v>0</v>
      </c>
      <c r="C157" s="12">
        <v>0</v>
      </c>
      <c r="D157" s="11">
        <v>0</v>
      </c>
      <c r="E157" s="12">
        <v>0</v>
      </c>
      <c r="F157" s="11">
        <f t="shared" si="28"/>
        <v>0</v>
      </c>
      <c r="G157" s="13">
        <f t="shared" si="29"/>
        <v>0</v>
      </c>
      <c r="H157" s="13">
        <f t="shared" si="30"/>
        <v>0</v>
      </c>
      <c r="I157" s="11">
        <v>0</v>
      </c>
      <c r="J157" s="12">
        <v>0</v>
      </c>
      <c r="K157" s="11">
        <v>0</v>
      </c>
      <c r="L157" s="12">
        <v>0</v>
      </c>
      <c r="M157" s="11">
        <v>33</v>
      </c>
      <c r="N157" s="12">
        <v>8</v>
      </c>
      <c r="O157" s="11">
        <f t="shared" si="31"/>
        <v>33</v>
      </c>
      <c r="P157" s="13">
        <f t="shared" si="32"/>
        <v>8</v>
      </c>
      <c r="Q157" s="13">
        <f t="shared" si="33"/>
        <v>41</v>
      </c>
      <c r="R157" s="11">
        <f t="shared" si="34"/>
        <v>33</v>
      </c>
      <c r="S157" s="12">
        <f t="shared" si="35"/>
        <v>8</v>
      </c>
      <c r="T157" s="13">
        <f t="shared" si="36"/>
        <v>41</v>
      </c>
    </row>
    <row r="158" spans="1:20" ht="12.75">
      <c r="A158" s="115" t="s">
        <v>338</v>
      </c>
      <c r="B158" s="11">
        <v>0</v>
      </c>
      <c r="C158" s="12">
        <v>0</v>
      </c>
      <c r="D158" s="11">
        <v>0</v>
      </c>
      <c r="E158" s="12">
        <v>0</v>
      </c>
      <c r="F158" s="11">
        <f t="shared" si="28"/>
        <v>0</v>
      </c>
      <c r="G158" s="13">
        <f t="shared" si="29"/>
        <v>0</v>
      </c>
      <c r="H158" s="13">
        <f t="shared" si="30"/>
        <v>0</v>
      </c>
      <c r="I158" s="11">
        <v>0</v>
      </c>
      <c r="J158" s="12">
        <v>0</v>
      </c>
      <c r="K158" s="11">
        <v>0</v>
      </c>
      <c r="L158" s="12">
        <v>0</v>
      </c>
      <c r="M158" s="11">
        <v>80</v>
      </c>
      <c r="N158" s="12">
        <v>36</v>
      </c>
      <c r="O158" s="11">
        <f t="shared" si="31"/>
        <v>80</v>
      </c>
      <c r="P158" s="13">
        <f t="shared" si="32"/>
        <v>36</v>
      </c>
      <c r="Q158" s="13">
        <f t="shared" si="33"/>
        <v>116</v>
      </c>
      <c r="R158" s="11">
        <f t="shared" si="34"/>
        <v>80</v>
      </c>
      <c r="S158" s="12">
        <f t="shared" si="35"/>
        <v>36</v>
      </c>
      <c r="T158" s="13">
        <f t="shared" si="36"/>
        <v>116</v>
      </c>
    </row>
    <row r="159" spans="1:20" ht="12.75">
      <c r="A159" s="115" t="s">
        <v>452</v>
      </c>
      <c r="B159" s="11">
        <v>0</v>
      </c>
      <c r="C159" s="12">
        <v>0</v>
      </c>
      <c r="D159" s="11">
        <v>0</v>
      </c>
      <c r="E159" s="12">
        <v>0</v>
      </c>
      <c r="F159" s="11">
        <f t="shared" si="28"/>
        <v>0</v>
      </c>
      <c r="G159" s="13">
        <f t="shared" si="29"/>
        <v>0</v>
      </c>
      <c r="H159" s="13">
        <f t="shared" si="30"/>
        <v>0</v>
      </c>
      <c r="I159" s="11">
        <v>0</v>
      </c>
      <c r="J159" s="12">
        <v>0</v>
      </c>
      <c r="K159" s="11">
        <v>0</v>
      </c>
      <c r="L159" s="12">
        <v>0</v>
      </c>
      <c r="M159" s="11">
        <v>25</v>
      </c>
      <c r="N159" s="12">
        <v>0</v>
      </c>
      <c r="O159" s="11">
        <f t="shared" si="31"/>
        <v>25</v>
      </c>
      <c r="P159" s="13">
        <f t="shared" si="32"/>
        <v>0</v>
      </c>
      <c r="Q159" s="13">
        <f t="shared" si="33"/>
        <v>25</v>
      </c>
      <c r="R159" s="11">
        <f t="shared" si="34"/>
        <v>25</v>
      </c>
      <c r="S159" s="12">
        <f t="shared" si="35"/>
        <v>0</v>
      </c>
      <c r="T159" s="13">
        <f t="shared" si="36"/>
        <v>25</v>
      </c>
    </row>
    <row r="160" spans="1:20" ht="12.75">
      <c r="A160" s="115" t="s">
        <v>339</v>
      </c>
      <c r="B160" s="11">
        <v>0</v>
      </c>
      <c r="C160" s="12">
        <v>0</v>
      </c>
      <c r="D160" s="11">
        <v>0</v>
      </c>
      <c r="E160" s="12">
        <v>0</v>
      </c>
      <c r="F160" s="11">
        <f t="shared" si="28"/>
        <v>0</v>
      </c>
      <c r="G160" s="13">
        <f t="shared" si="29"/>
        <v>0</v>
      </c>
      <c r="H160" s="13">
        <f t="shared" si="30"/>
        <v>0</v>
      </c>
      <c r="I160" s="11">
        <v>0</v>
      </c>
      <c r="J160" s="12">
        <v>0</v>
      </c>
      <c r="K160" s="11">
        <v>0</v>
      </c>
      <c r="L160" s="12">
        <v>0</v>
      </c>
      <c r="M160" s="11">
        <v>27</v>
      </c>
      <c r="N160" s="12">
        <v>1</v>
      </c>
      <c r="O160" s="11">
        <f t="shared" si="31"/>
        <v>27</v>
      </c>
      <c r="P160" s="13">
        <f t="shared" si="32"/>
        <v>1</v>
      </c>
      <c r="Q160" s="13">
        <f t="shared" si="33"/>
        <v>28</v>
      </c>
      <c r="R160" s="11">
        <f t="shared" si="34"/>
        <v>27</v>
      </c>
      <c r="S160" s="12">
        <f t="shared" si="35"/>
        <v>1</v>
      </c>
      <c r="T160" s="13">
        <f t="shared" si="36"/>
        <v>28</v>
      </c>
    </row>
    <row r="161" spans="1:20" ht="12.75">
      <c r="A161" s="115" t="s">
        <v>556</v>
      </c>
      <c r="B161" s="11">
        <v>0</v>
      </c>
      <c r="C161" s="12">
        <v>0</v>
      </c>
      <c r="D161" s="11">
        <v>0</v>
      </c>
      <c r="E161" s="12">
        <v>0</v>
      </c>
      <c r="F161" s="11">
        <f t="shared" si="28"/>
        <v>0</v>
      </c>
      <c r="G161" s="13">
        <f t="shared" si="29"/>
        <v>0</v>
      </c>
      <c r="H161" s="13">
        <f t="shared" si="30"/>
        <v>0</v>
      </c>
      <c r="I161" s="11">
        <v>0</v>
      </c>
      <c r="J161" s="12">
        <v>0</v>
      </c>
      <c r="K161" s="11">
        <v>0</v>
      </c>
      <c r="L161" s="12">
        <v>0</v>
      </c>
      <c r="M161" s="11">
        <v>10</v>
      </c>
      <c r="N161" s="12">
        <v>0</v>
      </c>
      <c r="O161" s="11">
        <f t="shared" si="31"/>
        <v>10</v>
      </c>
      <c r="P161" s="13">
        <f t="shared" si="32"/>
        <v>0</v>
      </c>
      <c r="Q161" s="13">
        <f t="shared" si="33"/>
        <v>10</v>
      </c>
      <c r="R161" s="11">
        <f t="shared" si="34"/>
        <v>10</v>
      </c>
      <c r="S161" s="12">
        <f t="shared" si="35"/>
        <v>0</v>
      </c>
      <c r="T161" s="13">
        <f t="shared" si="36"/>
        <v>10</v>
      </c>
    </row>
    <row r="162" spans="1:20" ht="12.75">
      <c r="A162" s="115" t="s">
        <v>13</v>
      </c>
      <c r="B162" s="11">
        <v>7</v>
      </c>
      <c r="C162" s="12">
        <v>0</v>
      </c>
      <c r="D162" s="11">
        <v>9</v>
      </c>
      <c r="E162" s="12">
        <v>0</v>
      </c>
      <c r="F162" s="11">
        <f t="shared" si="28"/>
        <v>16</v>
      </c>
      <c r="G162" s="13">
        <f t="shared" si="29"/>
        <v>0</v>
      </c>
      <c r="H162" s="13">
        <f t="shared" si="30"/>
        <v>16</v>
      </c>
      <c r="I162" s="11">
        <v>5</v>
      </c>
      <c r="J162" s="12">
        <v>0</v>
      </c>
      <c r="K162" s="11">
        <v>2</v>
      </c>
      <c r="L162" s="12">
        <v>0</v>
      </c>
      <c r="M162" s="11">
        <v>0</v>
      </c>
      <c r="N162" s="12">
        <v>0</v>
      </c>
      <c r="O162" s="11">
        <f aca="true" t="shared" si="37" ref="O162:O175">SUM(M162,K162,I162)</f>
        <v>7</v>
      </c>
      <c r="P162" s="13">
        <f aca="true" t="shared" si="38" ref="P162:P175">SUM(N162,L162,J162)</f>
        <v>0</v>
      </c>
      <c r="Q162" s="13">
        <f aca="true" t="shared" si="39" ref="Q162:Q175">SUM(O162:P162)</f>
        <v>7</v>
      </c>
      <c r="R162" s="11">
        <f aca="true" t="shared" si="40" ref="R162:R175">SUM(O162,F162)</f>
        <v>23</v>
      </c>
      <c r="S162" s="12">
        <f aca="true" t="shared" si="41" ref="S162:S175">SUM(P162,G162)</f>
        <v>0</v>
      </c>
      <c r="T162" s="13">
        <f aca="true" t="shared" si="42" ref="T162:T175">SUM(Q162,H162)</f>
        <v>23</v>
      </c>
    </row>
    <row r="163" spans="1:20" ht="12.75">
      <c r="A163" s="115" t="s">
        <v>340</v>
      </c>
      <c r="B163" s="11">
        <v>0</v>
      </c>
      <c r="C163" s="12">
        <v>0</v>
      </c>
      <c r="D163" s="11">
        <v>0</v>
      </c>
      <c r="E163" s="12">
        <v>0</v>
      </c>
      <c r="F163" s="11">
        <f t="shared" si="28"/>
        <v>0</v>
      </c>
      <c r="G163" s="13">
        <f t="shared" si="29"/>
        <v>0</v>
      </c>
      <c r="H163" s="13">
        <f t="shared" si="30"/>
        <v>0</v>
      </c>
      <c r="I163" s="11">
        <v>0</v>
      </c>
      <c r="J163" s="12">
        <v>0</v>
      </c>
      <c r="K163" s="11">
        <v>0</v>
      </c>
      <c r="L163" s="12">
        <v>0</v>
      </c>
      <c r="M163" s="11">
        <v>151</v>
      </c>
      <c r="N163" s="12">
        <v>1290</v>
      </c>
      <c r="O163" s="11">
        <f t="shared" si="37"/>
        <v>151</v>
      </c>
      <c r="P163" s="13">
        <f t="shared" si="38"/>
        <v>1290</v>
      </c>
      <c r="Q163" s="13">
        <f t="shared" si="39"/>
        <v>1441</v>
      </c>
      <c r="R163" s="11">
        <f t="shared" si="40"/>
        <v>151</v>
      </c>
      <c r="S163" s="12">
        <f t="shared" si="41"/>
        <v>1290</v>
      </c>
      <c r="T163" s="13">
        <f t="shared" si="42"/>
        <v>1441</v>
      </c>
    </row>
    <row r="164" spans="1:20" ht="12.75">
      <c r="A164" s="115" t="s">
        <v>469</v>
      </c>
      <c r="B164" s="11">
        <v>0</v>
      </c>
      <c r="C164" s="12">
        <v>0</v>
      </c>
      <c r="D164" s="11">
        <v>0</v>
      </c>
      <c r="E164" s="12">
        <v>0</v>
      </c>
      <c r="F164" s="11">
        <f t="shared" si="28"/>
        <v>0</v>
      </c>
      <c r="G164" s="13">
        <f t="shared" si="29"/>
        <v>0</v>
      </c>
      <c r="H164" s="13">
        <f t="shared" si="30"/>
        <v>0</v>
      </c>
      <c r="I164" s="11">
        <v>0</v>
      </c>
      <c r="J164" s="12">
        <v>0</v>
      </c>
      <c r="K164" s="11">
        <v>0</v>
      </c>
      <c r="L164" s="12">
        <v>0</v>
      </c>
      <c r="M164" s="11">
        <v>3</v>
      </c>
      <c r="N164" s="12">
        <v>0</v>
      </c>
      <c r="O164" s="11">
        <f t="shared" si="37"/>
        <v>3</v>
      </c>
      <c r="P164" s="13">
        <f t="shared" si="38"/>
        <v>0</v>
      </c>
      <c r="Q164" s="13">
        <f t="shared" si="39"/>
        <v>3</v>
      </c>
      <c r="R164" s="11">
        <f t="shared" si="40"/>
        <v>3</v>
      </c>
      <c r="S164" s="12">
        <f t="shared" si="41"/>
        <v>0</v>
      </c>
      <c r="T164" s="13">
        <f t="shared" si="42"/>
        <v>3</v>
      </c>
    </row>
    <row r="165" spans="1:20" ht="12.75">
      <c r="A165" s="115" t="s">
        <v>341</v>
      </c>
      <c r="B165" s="11">
        <v>4</v>
      </c>
      <c r="C165" s="12">
        <v>0</v>
      </c>
      <c r="D165" s="11">
        <v>7</v>
      </c>
      <c r="E165" s="12">
        <v>0</v>
      </c>
      <c r="F165" s="11">
        <f t="shared" si="28"/>
        <v>11</v>
      </c>
      <c r="G165" s="13">
        <f t="shared" si="29"/>
        <v>0</v>
      </c>
      <c r="H165" s="13">
        <f t="shared" si="30"/>
        <v>11</v>
      </c>
      <c r="I165" s="11">
        <v>1</v>
      </c>
      <c r="J165" s="12">
        <v>1</v>
      </c>
      <c r="K165" s="11">
        <v>5</v>
      </c>
      <c r="L165" s="12">
        <v>0</v>
      </c>
      <c r="M165" s="11">
        <v>0</v>
      </c>
      <c r="N165" s="12">
        <v>0</v>
      </c>
      <c r="O165" s="11">
        <f t="shared" si="37"/>
        <v>6</v>
      </c>
      <c r="P165" s="13">
        <f t="shared" si="38"/>
        <v>1</v>
      </c>
      <c r="Q165" s="13">
        <f t="shared" si="39"/>
        <v>7</v>
      </c>
      <c r="R165" s="11">
        <f t="shared" si="40"/>
        <v>17</v>
      </c>
      <c r="S165" s="12">
        <f t="shared" si="41"/>
        <v>1</v>
      </c>
      <c r="T165" s="13">
        <f t="shared" si="42"/>
        <v>18</v>
      </c>
    </row>
    <row r="166" spans="1:20" ht="12.75">
      <c r="A166" s="115" t="s">
        <v>342</v>
      </c>
      <c r="B166" s="11">
        <v>0</v>
      </c>
      <c r="C166" s="12">
        <v>0</v>
      </c>
      <c r="D166" s="11">
        <v>0</v>
      </c>
      <c r="E166" s="12">
        <v>0</v>
      </c>
      <c r="F166" s="11">
        <f t="shared" si="28"/>
        <v>0</v>
      </c>
      <c r="G166" s="13">
        <f t="shared" si="29"/>
        <v>0</v>
      </c>
      <c r="H166" s="13">
        <f t="shared" si="30"/>
        <v>0</v>
      </c>
      <c r="I166" s="11">
        <v>0</v>
      </c>
      <c r="J166" s="12">
        <v>0</v>
      </c>
      <c r="K166" s="11">
        <v>0</v>
      </c>
      <c r="L166" s="12">
        <v>0</v>
      </c>
      <c r="M166" s="11">
        <v>131</v>
      </c>
      <c r="N166" s="12">
        <v>14</v>
      </c>
      <c r="O166" s="11">
        <f t="shared" si="37"/>
        <v>131</v>
      </c>
      <c r="P166" s="13">
        <f t="shared" si="38"/>
        <v>14</v>
      </c>
      <c r="Q166" s="13">
        <f t="shared" si="39"/>
        <v>145</v>
      </c>
      <c r="R166" s="11">
        <f t="shared" si="40"/>
        <v>131</v>
      </c>
      <c r="S166" s="12">
        <f t="shared" si="41"/>
        <v>14</v>
      </c>
      <c r="T166" s="13">
        <f t="shared" si="42"/>
        <v>145</v>
      </c>
    </row>
    <row r="167" spans="1:20" ht="12.75">
      <c r="A167" s="115" t="s">
        <v>431</v>
      </c>
      <c r="B167" s="11">
        <v>0</v>
      </c>
      <c r="C167" s="12">
        <v>0</v>
      </c>
      <c r="D167" s="11">
        <v>0</v>
      </c>
      <c r="E167" s="12">
        <v>0</v>
      </c>
      <c r="F167" s="11">
        <f t="shared" si="28"/>
        <v>0</v>
      </c>
      <c r="G167" s="13">
        <f t="shared" si="29"/>
        <v>0</v>
      </c>
      <c r="H167" s="13">
        <f t="shared" si="30"/>
        <v>0</v>
      </c>
      <c r="I167" s="11">
        <v>0</v>
      </c>
      <c r="J167" s="12">
        <v>0</v>
      </c>
      <c r="K167" s="11">
        <v>0</v>
      </c>
      <c r="L167" s="12">
        <v>0</v>
      </c>
      <c r="M167" s="11">
        <v>31</v>
      </c>
      <c r="N167" s="12">
        <v>0</v>
      </c>
      <c r="O167" s="11">
        <f t="shared" si="37"/>
        <v>31</v>
      </c>
      <c r="P167" s="13">
        <f t="shared" si="38"/>
        <v>0</v>
      </c>
      <c r="Q167" s="13">
        <f t="shared" si="39"/>
        <v>31</v>
      </c>
      <c r="R167" s="11">
        <f t="shared" si="40"/>
        <v>31</v>
      </c>
      <c r="S167" s="12">
        <f t="shared" si="41"/>
        <v>0</v>
      </c>
      <c r="T167" s="13">
        <f t="shared" si="42"/>
        <v>31</v>
      </c>
    </row>
    <row r="168" spans="1:20" ht="12.75">
      <c r="A168" s="115" t="s">
        <v>343</v>
      </c>
      <c r="B168" s="11">
        <v>0</v>
      </c>
      <c r="C168" s="12">
        <v>0</v>
      </c>
      <c r="D168" s="11">
        <v>0</v>
      </c>
      <c r="E168" s="12">
        <v>0</v>
      </c>
      <c r="F168" s="11">
        <f t="shared" si="28"/>
        <v>0</v>
      </c>
      <c r="G168" s="13">
        <f t="shared" si="29"/>
        <v>0</v>
      </c>
      <c r="H168" s="13">
        <f t="shared" si="30"/>
        <v>0</v>
      </c>
      <c r="I168" s="11">
        <v>262</v>
      </c>
      <c r="J168" s="12">
        <v>27</v>
      </c>
      <c r="K168" s="11">
        <v>192</v>
      </c>
      <c r="L168" s="12">
        <v>21</v>
      </c>
      <c r="M168" s="11">
        <v>0</v>
      </c>
      <c r="N168" s="12">
        <v>0</v>
      </c>
      <c r="O168" s="11">
        <f t="shared" si="37"/>
        <v>454</v>
      </c>
      <c r="P168" s="13">
        <f t="shared" si="38"/>
        <v>48</v>
      </c>
      <c r="Q168" s="13">
        <f t="shared" si="39"/>
        <v>502</v>
      </c>
      <c r="R168" s="11">
        <f t="shared" si="40"/>
        <v>454</v>
      </c>
      <c r="S168" s="12">
        <f t="shared" si="41"/>
        <v>48</v>
      </c>
      <c r="T168" s="13">
        <f t="shared" si="42"/>
        <v>502</v>
      </c>
    </row>
    <row r="169" spans="1:20" ht="12.75">
      <c r="A169" s="115" t="s">
        <v>344</v>
      </c>
      <c r="B169" s="11">
        <v>0</v>
      </c>
      <c r="C169" s="12">
        <v>0</v>
      </c>
      <c r="D169" s="11">
        <v>0</v>
      </c>
      <c r="E169" s="12">
        <v>0</v>
      </c>
      <c r="F169" s="11">
        <f aca="true" t="shared" si="43" ref="F169:F175">SUM(B169,D169)</f>
        <v>0</v>
      </c>
      <c r="G169" s="13">
        <f aca="true" t="shared" si="44" ref="G169:G175">SUM(C169,E169)</f>
        <v>0</v>
      </c>
      <c r="H169" s="13">
        <f aca="true" t="shared" si="45" ref="H169:H175">SUM(F169:G169)</f>
        <v>0</v>
      </c>
      <c r="I169" s="11">
        <v>0</v>
      </c>
      <c r="J169" s="12">
        <v>0</v>
      </c>
      <c r="K169" s="11">
        <v>0</v>
      </c>
      <c r="L169" s="12">
        <v>0</v>
      </c>
      <c r="M169" s="11">
        <v>7</v>
      </c>
      <c r="N169" s="12">
        <v>4</v>
      </c>
      <c r="O169" s="11">
        <f t="shared" si="37"/>
        <v>7</v>
      </c>
      <c r="P169" s="13">
        <f t="shared" si="38"/>
        <v>4</v>
      </c>
      <c r="Q169" s="13">
        <f t="shared" si="39"/>
        <v>11</v>
      </c>
      <c r="R169" s="11">
        <f t="shared" si="40"/>
        <v>7</v>
      </c>
      <c r="S169" s="12">
        <f t="shared" si="41"/>
        <v>4</v>
      </c>
      <c r="T169" s="13">
        <f t="shared" si="42"/>
        <v>11</v>
      </c>
    </row>
    <row r="170" spans="1:20" ht="12.75">
      <c r="A170" s="115" t="s">
        <v>557</v>
      </c>
      <c r="B170" s="11">
        <v>0</v>
      </c>
      <c r="C170" s="12">
        <v>0</v>
      </c>
      <c r="D170" s="11">
        <v>0</v>
      </c>
      <c r="E170" s="12">
        <v>0</v>
      </c>
      <c r="F170" s="11">
        <f t="shared" si="43"/>
        <v>0</v>
      </c>
      <c r="G170" s="13">
        <f t="shared" si="44"/>
        <v>0</v>
      </c>
      <c r="H170" s="13">
        <f t="shared" si="45"/>
        <v>0</v>
      </c>
      <c r="I170" s="11">
        <v>38</v>
      </c>
      <c r="J170" s="12">
        <v>0</v>
      </c>
      <c r="K170" s="11">
        <v>25</v>
      </c>
      <c r="L170" s="12">
        <v>1</v>
      </c>
      <c r="M170" s="11">
        <v>0</v>
      </c>
      <c r="N170" s="12">
        <v>0</v>
      </c>
      <c r="O170" s="11">
        <f t="shared" si="37"/>
        <v>63</v>
      </c>
      <c r="P170" s="13">
        <f t="shared" si="38"/>
        <v>1</v>
      </c>
      <c r="Q170" s="13">
        <f t="shared" si="39"/>
        <v>64</v>
      </c>
      <c r="R170" s="11">
        <f t="shared" si="40"/>
        <v>63</v>
      </c>
      <c r="S170" s="12">
        <f t="shared" si="41"/>
        <v>1</v>
      </c>
      <c r="T170" s="13">
        <f t="shared" si="42"/>
        <v>64</v>
      </c>
    </row>
    <row r="171" spans="1:20" ht="12.75">
      <c r="A171" s="115" t="s">
        <v>345</v>
      </c>
      <c r="B171" s="11">
        <v>0</v>
      </c>
      <c r="C171" s="12">
        <v>0</v>
      </c>
      <c r="D171" s="11">
        <v>0</v>
      </c>
      <c r="E171" s="12">
        <v>0</v>
      </c>
      <c r="F171" s="11">
        <f t="shared" si="43"/>
        <v>0</v>
      </c>
      <c r="G171" s="13">
        <f t="shared" si="44"/>
        <v>0</v>
      </c>
      <c r="H171" s="13">
        <f t="shared" si="45"/>
        <v>0</v>
      </c>
      <c r="I171" s="11">
        <v>0</v>
      </c>
      <c r="J171" s="12">
        <v>0</v>
      </c>
      <c r="K171" s="11">
        <v>0</v>
      </c>
      <c r="L171" s="12">
        <v>0</v>
      </c>
      <c r="M171" s="11">
        <v>3</v>
      </c>
      <c r="N171" s="12">
        <v>0</v>
      </c>
      <c r="O171" s="11">
        <f t="shared" si="37"/>
        <v>3</v>
      </c>
      <c r="P171" s="13">
        <f t="shared" si="38"/>
        <v>0</v>
      </c>
      <c r="Q171" s="13">
        <f t="shared" si="39"/>
        <v>3</v>
      </c>
      <c r="R171" s="11">
        <f t="shared" si="40"/>
        <v>3</v>
      </c>
      <c r="S171" s="12">
        <f t="shared" si="41"/>
        <v>0</v>
      </c>
      <c r="T171" s="13">
        <f t="shared" si="42"/>
        <v>3</v>
      </c>
    </row>
    <row r="172" spans="1:20" ht="12.75">
      <c r="A172" s="115" t="s">
        <v>346</v>
      </c>
      <c r="B172" s="11">
        <v>0</v>
      </c>
      <c r="C172" s="12">
        <v>0</v>
      </c>
      <c r="D172" s="11">
        <v>0</v>
      </c>
      <c r="E172" s="12">
        <v>0</v>
      </c>
      <c r="F172" s="11">
        <f t="shared" si="43"/>
        <v>0</v>
      </c>
      <c r="G172" s="13">
        <f t="shared" si="44"/>
        <v>0</v>
      </c>
      <c r="H172" s="13">
        <f t="shared" si="45"/>
        <v>0</v>
      </c>
      <c r="I172" s="11">
        <v>3</v>
      </c>
      <c r="J172" s="12">
        <v>0</v>
      </c>
      <c r="K172" s="11">
        <v>6</v>
      </c>
      <c r="L172" s="12">
        <v>0</v>
      </c>
      <c r="M172" s="11">
        <v>0</v>
      </c>
      <c r="N172" s="12">
        <v>0</v>
      </c>
      <c r="O172" s="11">
        <f t="shared" si="37"/>
        <v>9</v>
      </c>
      <c r="P172" s="13">
        <f t="shared" si="38"/>
        <v>0</v>
      </c>
      <c r="Q172" s="13">
        <f t="shared" si="39"/>
        <v>9</v>
      </c>
      <c r="R172" s="11">
        <f t="shared" si="40"/>
        <v>9</v>
      </c>
      <c r="S172" s="12">
        <f t="shared" si="41"/>
        <v>0</v>
      </c>
      <c r="T172" s="13">
        <f t="shared" si="42"/>
        <v>9</v>
      </c>
    </row>
    <row r="173" spans="1:20" ht="12.75">
      <c r="A173" s="115" t="s">
        <v>347</v>
      </c>
      <c r="B173" s="11">
        <v>0</v>
      </c>
      <c r="C173" s="12">
        <v>0</v>
      </c>
      <c r="D173" s="11">
        <v>0</v>
      </c>
      <c r="E173" s="12">
        <v>0</v>
      </c>
      <c r="F173" s="11">
        <f t="shared" si="43"/>
        <v>0</v>
      </c>
      <c r="G173" s="13">
        <f t="shared" si="44"/>
        <v>0</v>
      </c>
      <c r="H173" s="13">
        <f t="shared" si="45"/>
        <v>0</v>
      </c>
      <c r="I173" s="11">
        <v>0</v>
      </c>
      <c r="J173" s="12">
        <v>0</v>
      </c>
      <c r="K173" s="11">
        <v>0</v>
      </c>
      <c r="L173" s="12">
        <v>0</v>
      </c>
      <c r="M173" s="11">
        <v>43</v>
      </c>
      <c r="N173" s="12">
        <v>31</v>
      </c>
      <c r="O173" s="11">
        <f t="shared" si="37"/>
        <v>43</v>
      </c>
      <c r="P173" s="13">
        <f t="shared" si="38"/>
        <v>31</v>
      </c>
      <c r="Q173" s="13">
        <f t="shared" si="39"/>
        <v>74</v>
      </c>
      <c r="R173" s="11">
        <f t="shared" si="40"/>
        <v>43</v>
      </c>
      <c r="S173" s="12">
        <f t="shared" si="41"/>
        <v>31</v>
      </c>
      <c r="T173" s="13">
        <f t="shared" si="42"/>
        <v>74</v>
      </c>
    </row>
    <row r="174" spans="1:20" ht="12.75">
      <c r="A174" s="115" t="s">
        <v>348</v>
      </c>
      <c r="B174" s="11">
        <v>0</v>
      </c>
      <c r="C174" s="12">
        <v>0</v>
      </c>
      <c r="D174" s="11">
        <v>0</v>
      </c>
      <c r="E174" s="12">
        <v>0</v>
      </c>
      <c r="F174" s="11">
        <f t="shared" si="43"/>
        <v>0</v>
      </c>
      <c r="G174" s="13">
        <f t="shared" si="44"/>
        <v>0</v>
      </c>
      <c r="H174" s="13">
        <f t="shared" si="45"/>
        <v>0</v>
      </c>
      <c r="I174" s="11">
        <v>0</v>
      </c>
      <c r="J174" s="12">
        <v>0</v>
      </c>
      <c r="K174" s="11">
        <v>0</v>
      </c>
      <c r="L174" s="12">
        <v>0</v>
      </c>
      <c r="M174" s="11">
        <v>263</v>
      </c>
      <c r="N174" s="12">
        <v>61</v>
      </c>
      <c r="O174" s="11">
        <f t="shared" si="37"/>
        <v>263</v>
      </c>
      <c r="P174" s="13">
        <f t="shared" si="38"/>
        <v>61</v>
      </c>
      <c r="Q174" s="13">
        <f t="shared" si="39"/>
        <v>324</v>
      </c>
      <c r="R174" s="11">
        <f t="shared" si="40"/>
        <v>263</v>
      </c>
      <c r="S174" s="12">
        <f t="shared" si="41"/>
        <v>61</v>
      </c>
      <c r="T174" s="13">
        <f t="shared" si="42"/>
        <v>324</v>
      </c>
    </row>
    <row r="175" spans="1:20" ht="12.75">
      <c r="A175" s="115" t="s">
        <v>349</v>
      </c>
      <c r="B175" s="11">
        <v>279</v>
      </c>
      <c r="C175" s="12">
        <v>265</v>
      </c>
      <c r="D175" s="11">
        <v>370</v>
      </c>
      <c r="E175" s="12">
        <v>278</v>
      </c>
      <c r="F175" s="11">
        <f t="shared" si="43"/>
        <v>649</v>
      </c>
      <c r="G175" s="13">
        <f t="shared" si="44"/>
        <v>543</v>
      </c>
      <c r="H175" s="13">
        <f t="shared" si="45"/>
        <v>1192</v>
      </c>
      <c r="I175" s="11">
        <v>444</v>
      </c>
      <c r="J175" s="12">
        <v>260</v>
      </c>
      <c r="K175" s="11">
        <v>350</v>
      </c>
      <c r="L175" s="12">
        <v>302</v>
      </c>
      <c r="M175" s="11">
        <v>0</v>
      </c>
      <c r="N175" s="12">
        <v>0</v>
      </c>
      <c r="O175" s="11">
        <f t="shared" si="37"/>
        <v>794</v>
      </c>
      <c r="P175" s="13">
        <f t="shared" si="38"/>
        <v>562</v>
      </c>
      <c r="Q175" s="13">
        <f t="shared" si="39"/>
        <v>1356</v>
      </c>
      <c r="R175" s="11">
        <f t="shared" si="40"/>
        <v>1443</v>
      </c>
      <c r="S175" s="12">
        <f t="shared" si="41"/>
        <v>1105</v>
      </c>
      <c r="T175" s="13">
        <f t="shared" si="42"/>
        <v>2548</v>
      </c>
    </row>
    <row r="176" spans="1:20" ht="12.75">
      <c r="A176" s="115" t="s">
        <v>350</v>
      </c>
      <c r="B176" s="11">
        <v>0</v>
      </c>
      <c r="C176" s="12">
        <v>0</v>
      </c>
      <c r="D176" s="11">
        <v>0</v>
      </c>
      <c r="E176" s="12">
        <v>0</v>
      </c>
      <c r="F176" s="11">
        <f aca="true" t="shared" si="46" ref="F176:F187">SUM(B176,D176)</f>
        <v>0</v>
      </c>
      <c r="G176" s="13">
        <f aca="true" t="shared" si="47" ref="G176:G187">SUM(C176,E176)</f>
        <v>0</v>
      </c>
      <c r="H176" s="13">
        <f aca="true" t="shared" si="48" ref="H176:H187">SUM(F176:G176)</f>
        <v>0</v>
      </c>
      <c r="I176" s="11">
        <v>0</v>
      </c>
      <c r="J176" s="12">
        <v>0</v>
      </c>
      <c r="K176" s="11">
        <v>0</v>
      </c>
      <c r="L176" s="12">
        <v>0</v>
      </c>
      <c r="M176" s="11">
        <v>67</v>
      </c>
      <c r="N176" s="12">
        <v>48</v>
      </c>
      <c r="O176" s="11">
        <f aca="true" t="shared" si="49" ref="O176:O187">SUM(M176,K176,I176)</f>
        <v>67</v>
      </c>
      <c r="P176" s="13">
        <f aca="true" t="shared" si="50" ref="P176:P187">SUM(N176,L176,J176)</f>
        <v>48</v>
      </c>
      <c r="Q176" s="13">
        <f aca="true" t="shared" si="51" ref="Q176:Q187">SUM(O176:P176)</f>
        <v>115</v>
      </c>
      <c r="R176" s="11">
        <f aca="true" t="shared" si="52" ref="R176:R187">SUM(O176,F176)</f>
        <v>67</v>
      </c>
      <c r="S176" s="12">
        <f aca="true" t="shared" si="53" ref="S176:S187">SUM(P176,G176)</f>
        <v>48</v>
      </c>
      <c r="T176" s="13">
        <f aca="true" t="shared" si="54" ref="T176:T187">SUM(Q176,H176)</f>
        <v>115</v>
      </c>
    </row>
    <row r="177" spans="1:20" ht="12.75">
      <c r="A177" s="115" t="s">
        <v>351</v>
      </c>
      <c r="B177" s="11">
        <v>0</v>
      </c>
      <c r="C177" s="12">
        <v>0</v>
      </c>
      <c r="D177" s="11">
        <v>0</v>
      </c>
      <c r="E177" s="12">
        <v>0</v>
      </c>
      <c r="F177" s="11">
        <f t="shared" si="46"/>
        <v>0</v>
      </c>
      <c r="G177" s="13">
        <f t="shared" si="47"/>
        <v>0</v>
      </c>
      <c r="H177" s="13">
        <f t="shared" si="48"/>
        <v>0</v>
      </c>
      <c r="I177" s="11">
        <v>0</v>
      </c>
      <c r="J177" s="12">
        <v>0</v>
      </c>
      <c r="K177" s="11">
        <v>0</v>
      </c>
      <c r="L177" s="12">
        <v>0</v>
      </c>
      <c r="M177" s="11">
        <v>211</v>
      </c>
      <c r="N177" s="12">
        <v>1</v>
      </c>
      <c r="O177" s="11">
        <f t="shared" si="49"/>
        <v>211</v>
      </c>
      <c r="P177" s="13">
        <f t="shared" si="50"/>
        <v>1</v>
      </c>
      <c r="Q177" s="13">
        <f t="shared" si="51"/>
        <v>212</v>
      </c>
      <c r="R177" s="11">
        <f t="shared" si="52"/>
        <v>211</v>
      </c>
      <c r="S177" s="12">
        <f t="shared" si="53"/>
        <v>1</v>
      </c>
      <c r="T177" s="13">
        <f t="shared" si="54"/>
        <v>212</v>
      </c>
    </row>
    <row r="178" spans="1:20" ht="12.75">
      <c r="A178" s="115" t="s">
        <v>558</v>
      </c>
      <c r="B178" s="11">
        <v>0</v>
      </c>
      <c r="C178" s="12">
        <v>0</v>
      </c>
      <c r="D178" s="11">
        <v>0</v>
      </c>
      <c r="E178" s="12">
        <v>0</v>
      </c>
      <c r="F178" s="11">
        <f t="shared" si="46"/>
        <v>0</v>
      </c>
      <c r="G178" s="13">
        <f t="shared" si="47"/>
        <v>0</v>
      </c>
      <c r="H178" s="13">
        <f t="shared" si="48"/>
        <v>0</v>
      </c>
      <c r="I178" s="11">
        <v>0</v>
      </c>
      <c r="J178" s="12">
        <v>0</v>
      </c>
      <c r="K178" s="11">
        <v>0</v>
      </c>
      <c r="L178" s="12">
        <v>0</v>
      </c>
      <c r="M178" s="11">
        <v>17</v>
      </c>
      <c r="N178" s="12">
        <v>95</v>
      </c>
      <c r="O178" s="11">
        <f t="shared" si="49"/>
        <v>17</v>
      </c>
      <c r="P178" s="13">
        <f t="shared" si="50"/>
        <v>95</v>
      </c>
      <c r="Q178" s="13">
        <f t="shared" si="51"/>
        <v>112</v>
      </c>
      <c r="R178" s="11">
        <f t="shared" si="52"/>
        <v>17</v>
      </c>
      <c r="S178" s="12">
        <f t="shared" si="53"/>
        <v>95</v>
      </c>
      <c r="T178" s="13">
        <f t="shared" si="54"/>
        <v>112</v>
      </c>
    </row>
    <row r="179" spans="1:20" ht="12.75">
      <c r="A179" s="115" t="s">
        <v>352</v>
      </c>
      <c r="B179" s="11">
        <v>0</v>
      </c>
      <c r="C179" s="12">
        <v>0</v>
      </c>
      <c r="D179" s="11">
        <v>0</v>
      </c>
      <c r="E179" s="12">
        <v>0</v>
      </c>
      <c r="F179" s="11">
        <f t="shared" si="46"/>
        <v>0</v>
      </c>
      <c r="G179" s="13">
        <f t="shared" si="47"/>
        <v>0</v>
      </c>
      <c r="H179" s="13">
        <f t="shared" si="48"/>
        <v>0</v>
      </c>
      <c r="I179" s="11">
        <v>416</v>
      </c>
      <c r="J179" s="12">
        <v>2727</v>
      </c>
      <c r="K179" s="11">
        <v>297</v>
      </c>
      <c r="L179" s="12">
        <v>2490</v>
      </c>
      <c r="M179" s="11">
        <v>0</v>
      </c>
      <c r="N179" s="12">
        <v>0</v>
      </c>
      <c r="O179" s="11">
        <f t="shared" si="49"/>
        <v>713</v>
      </c>
      <c r="P179" s="13">
        <f t="shared" si="50"/>
        <v>5217</v>
      </c>
      <c r="Q179" s="13">
        <f t="shared" si="51"/>
        <v>5930</v>
      </c>
      <c r="R179" s="11">
        <f t="shared" si="52"/>
        <v>713</v>
      </c>
      <c r="S179" s="12">
        <f t="shared" si="53"/>
        <v>5217</v>
      </c>
      <c r="T179" s="13">
        <f t="shared" si="54"/>
        <v>5930</v>
      </c>
    </row>
    <row r="180" spans="1:20" ht="12.75">
      <c r="A180" s="115" t="s">
        <v>353</v>
      </c>
      <c r="B180" s="11">
        <v>565</v>
      </c>
      <c r="C180" s="12">
        <v>2893</v>
      </c>
      <c r="D180" s="11">
        <v>573</v>
      </c>
      <c r="E180" s="12">
        <v>3021</v>
      </c>
      <c r="F180" s="11">
        <f t="shared" si="46"/>
        <v>1138</v>
      </c>
      <c r="G180" s="13">
        <f t="shared" si="47"/>
        <v>5914</v>
      </c>
      <c r="H180" s="13">
        <f t="shared" si="48"/>
        <v>7052</v>
      </c>
      <c r="I180" s="11">
        <v>0</v>
      </c>
      <c r="J180" s="12">
        <v>0</v>
      </c>
      <c r="K180" s="11">
        <v>0</v>
      </c>
      <c r="L180" s="12">
        <v>0</v>
      </c>
      <c r="M180" s="11">
        <v>0</v>
      </c>
      <c r="N180" s="12">
        <v>0</v>
      </c>
      <c r="O180" s="11">
        <f t="shared" si="49"/>
        <v>0</v>
      </c>
      <c r="P180" s="13">
        <f t="shared" si="50"/>
        <v>0</v>
      </c>
      <c r="Q180" s="13">
        <f t="shared" si="51"/>
        <v>0</v>
      </c>
      <c r="R180" s="11">
        <f t="shared" si="52"/>
        <v>1138</v>
      </c>
      <c r="S180" s="12">
        <f t="shared" si="53"/>
        <v>5914</v>
      </c>
      <c r="T180" s="13">
        <f t="shared" si="54"/>
        <v>7052</v>
      </c>
    </row>
    <row r="181" spans="1:20" ht="12.75">
      <c r="A181" s="115" t="s">
        <v>453</v>
      </c>
      <c r="B181" s="11">
        <v>0</v>
      </c>
      <c r="C181" s="12">
        <v>0</v>
      </c>
      <c r="D181" s="11">
        <v>0</v>
      </c>
      <c r="E181" s="12">
        <v>0</v>
      </c>
      <c r="F181" s="11">
        <f t="shared" si="46"/>
        <v>0</v>
      </c>
      <c r="G181" s="13">
        <f t="shared" si="47"/>
        <v>0</v>
      </c>
      <c r="H181" s="13">
        <f t="shared" si="48"/>
        <v>0</v>
      </c>
      <c r="I181" s="11">
        <v>0</v>
      </c>
      <c r="J181" s="12">
        <v>0</v>
      </c>
      <c r="K181" s="11">
        <v>0</v>
      </c>
      <c r="L181" s="12">
        <v>0</v>
      </c>
      <c r="M181" s="11">
        <v>9</v>
      </c>
      <c r="N181" s="12">
        <v>0</v>
      </c>
      <c r="O181" s="11">
        <f t="shared" si="49"/>
        <v>9</v>
      </c>
      <c r="P181" s="13">
        <f t="shared" si="50"/>
        <v>0</v>
      </c>
      <c r="Q181" s="13">
        <f t="shared" si="51"/>
        <v>9</v>
      </c>
      <c r="R181" s="11">
        <f t="shared" si="52"/>
        <v>9</v>
      </c>
      <c r="S181" s="12">
        <f t="shared" si="53"/>
        <v>0</v>
      </c>
      <c r="T181" s="13">
        <f t="shared" si="54"/>
        <v>9</v>
      </c>
    </row>
    <row r="182" spans="1:20" ht="12.75">
      <c r="A182" s="115" t="s">
        <v>354</v>
      </c>
      <c r="B182" s="11">
        <v>0</v>
      </c>
      <c r="C182" s="12">
        <v>0</v>
      </c>
      <c r="D182" s="11">
        <v>0</v>
      </c>
      <c r="E182" s="12">
        <v>0</v>
      </c>
      <c r="F182" s="11">
        <f t="shared" si="46"/>
        <v>0</v>
      </c>
      <c r="G182" s="13">
        <f t="shared" si="47"/>
        <v>0</v>
      </c>
      <c r="H182" s="13">
        <f t="shared" si="48"/>
        <v>0</v>
      </c>
      <c r="I182" s="11">
        <v>95</v>
      </c>
      <c r="J182" s="12">
        <v>13</v>
      </c>
      <c r="K182" s="11">
        <v>88</v>
      </c>
      <c r="L182" s="12">
        <v>7</v>
      </c>
      <c r="M182" s="11">
        <v>0</v>
      </c>
      <c r="N182" s="12">
        <v>0</v>
      </c>
      <c r="O182" s="11">
        <f t="shared" si="49"/>
        <v>183</v>
      </c>
      <c r="P182" s="13">
        <f t="shared" si="50"/>
        <v>20</v>
      </c>
      <c r="Q182" s="13">
        <f t="shared" si="51"/>
        <v>203</v>
      </c>
      <c r="R182" s="11">
        <f t="shared" si="52"/>
        <v>183</v>
      </c>
      <c r="S182" s="12">
        <f t="shared" si="53"/>
        <v>20</v>
      </c>
      <c r="T182" s="13">
        <f t="shared" si="54"/>
        <v>203</v>
      </c>
    </row>
    <row r="183" spans="1:20" ht="12.75">
      <c r="A183" s="115" t="s">
        <v>355</v>
      </c>
      <c r="B183" s="11">
        <v>0</v>
      </c>
      <c r="C183" s="12">
        <v>0</v>
      </c>
      <c r="D183" s="11">
        <v>0</v>
      </c>
      <c r="E183" s="12">
        <v>0</v>
      </c>
      <c r="F183" s="11">
        <f t="shared" si="46"/>
        <v>0</v>
      </c>
      <c r="G183" s="13">
        <f t="shared" si="47"/>
        <v>0</v>
      </c>
      <c r="H183" s="13">
        <f t="shared" si="48"/>
        <v>0</v>
      </c>
      <c r="I183" s="11">
        <v>0</v>
      </c>
      <c r="J183" s="12">
        <v>0</v>
      </c>
      <c r="K183" s="11">
        <v>0</v>
      </c>
      <c r="L183" s="12">
        <v>0</v>
      </c>
      <c r="M183" s="11">
        <v>13</v>
      </c>
      <c r="N183" s="12">
        <v>0</v>
      </c>
      <c r="O183" s="11">
        <f t="shared" si="49"/>
        <v>13</v>
      </c>
      <c r="P183" s="13">
        <f t="shared" si="50"/>
        <v>0</v>
      </c>
      <c r="Q183" s="13">
        <f t="shared" si="51"/>
        <v>13</v>
      </c>
      <c r="R183" s="11">
        <f t="shared" si="52"/>
        <v>13</v>
      </c>
      <c r="S183" s="12">
        <f t="shared" si="53"/>
        <v>0</v>
      </c>
      <c r="T183" s="13">
        <f t="shared" si="54"/>
        <v>13</v>
      </c>
    </row>
    <row r="184" spans="1:20" ht="12.75">
      <c r="A184" s="115" t="s">
        <v>356</v>
      </c>
      <c r="B184" s="11">
        <v>0</v>
      </c>
      <c r="C184" s="12">
        <v>0</v>
      </c>
      <c r="D184" s="11">
        <v>0</v>
      </c>
      <c r="E184" s="12">
        <v>0</v>
      </c>
      <c r="F184" s="11">
        <f t="shared" si="46"/>
        <v>0</v>
      </c>
      <c r="G184" s="13">
        <f t="shared" si="47"/>
        <v>0</v>
      </c>
      <c r="H184" s="13">
        <f t="shared" si="48"/>
        <v>0</v>
      </c>
      <c r="I184" s="11">
        <v>0</v>
      </c>
      <c r="J184" s="12">
        <v>0</v>
      </c>
      <c r="K184" s="11">
        <v>0</v>
      </c>
      <c r="L184" s="12">
        <v>0</v>
      </c>
      <c r="M184" s="11">
        <v>24</v>
      </c>
      <c r="N184" s="12">
        <v>8</v>
      </c>
      <c r="O184" s="11">
        <f t="shared" si="49"/>
        <v>24</v>
      </c>
      <c r="P184" s="13">
        <f t="shared" si="50"/>
        <v>8</v>
      </c>
      <c r="Q184" s="13">
        <f t="shared" si="51"/>
        <v>32</v>
      </c>
      <c r="R184" s="11">
        <f t="shared" si="52"/>
        <v>24</v>
      </c>
      <c r="S184" s="12">
        <f t="shared" si="53"/>
        <v>8</v>
      </c>
      <c r="T184" s="13">
        <f t="shared" si="54"/>
        <v>32</v>
      </c>
    </row>
    <row r="185" spans="1:20" ht="12.75">
      <c r="A185" s="115" t="s">
        <v>357</v>
      </c>
      <c r="B185" s="11">
        <v>0</v>
      </c>
      <c r="C185" s="12">
        <v>0</v>
      </c>
      <c r="D185" s="11">
        <v>0</v>
      </c>
      <c r="E185" s="12">
        <v>0</v>
      </c>
      <c r="F185" s="11">
        <f t="shared" si="46"/>
        <v>0</v>
      </c>
      <c r="G185" s="13">
        <f t="shared" si="47"/>
        <v>0</v>
      </c>
      <c r="H185" s="13">
        <f t="shared" si="48"/>
        <v>0</v>
      </c>
      <c r="I185" s="11">
        <v>271</v>
      </c>
      <c r="J185" s="12">
        <v>5</v>
      </c>
      <c r="K185" s="11">
        <v>259</v>
      </c>
      <c r="L185" s="12">
        <v>5</v>
      </c>
      <c r="M185" s="11">
        <v>0</v>
      </c>
      <c r="N185" s="12">
        <v>0</v>
      </c>
      <c r="O185" s="11">
        <f t="shared" si="49"/>
        <v>530</v>
      </c>
      <c r="P185" s="13">
        <f t="shared" si="50"/>
        <v>10</v>
      </c>
      <c r="Q185" s="13">
        <f t="shared" si="51"/>
        <v>540</v>
      </c>
      <c r="R185" s="11">
        <f t="shared" si="52"/>
        <v>530</v>
      </c>
      <c r="S185" s="12">
        <f t="shared" si="53"/>
        <v>10</v>
      </c>
      <c r="T185" s="13">
        <f t="shared" si="54"/>
        <v>540</v>
      </c>
    </row>
    <row r="186" spans="1:20" ht="12.75">
      <c r="A186" s="115" t="s">
        <v>358</v>
      </c>
      <c r="B186" s="11">
        <v>0</v>
      </c>
      <c r="C186" s="12">
        <v>0</v>
      </c>
      <c r="D186" s="11">
        <v>0</v>
      </c>
      <c r="E186" s="12">
        <v>0</v>
      </c>
      <c r="F186" s="11">
        <f t="shared" si="46"/>
        <v>0</v>
      </c>
      <c r="G186" s="13">
        <f t="shared" si="47"/>
        <v>0</v>
      </c>
      <c r="H186" s="13">
        <f t="shared" si="48"/>
        <v>0</v>
      </c>
      <c r="I186" s="11">
        <v>0</v>
      </c>
      <c r="J186" s="12">
        <v>0</v>
      </c>
      <c r="K186" s="11">
        <v>0</v>
      </c>
      <c r="L186" s="12">
        <v>0</v>
      </c>
      <c r="M186" s="11">
        <v>119</v>
      </c>
      <c r="N186" s="12">
        <v>193</v>
      </c>
      <c r="O186" s="11">
        <f t="shared" si="49"/>
        <v>119</v>
      </c>
      <c r="P186" s="13">
        <f t="shared" si="50"/>
        <v>193</v>
      </c>
      <c r="Q186" s="13">
        <f t="shared" si="51"/>
        <v>312</v>
      </c>
      <c r="R186" s="11">
        <f t="shared" si="52"/>
        <v>119</v>
      </c>
      <c r="S186" s="12">
        <f t="shared" si="53"/>
        <v>193</v>
      </c>
      <c r="T186" s="13">
        <f t="shared" si="54"/>
        <v>312</v>
      </c>
    </row>
    <row r="187" spans="1:20" ht="12.75">
      <c r="A187" s="115" t="s">
        <v>359</v>
      </c>
      <c r="B187" s="11">
        <v>0</v>
      </c>
      <c r="C187" s="12">
        <v>0</v>
      </c>
      <c r="D187" s="11">
        <v>0</v>
      </c>
      <c r="E187" s="12">
        <v>0</v>
      </c>
      <c r="F187" s="11">
        <f t="shared" si="46"/>
        <v>0</v>
      </c>
      <c r="G187" s="13">
        <f t="shared" si="47"/>
        <v>0</v>
      </c>
      <c r="H187" s="13">
        <f t="shared" si="48"/>
        <v>0</v>
      </c>
      <c r="I187" s="11">
        <v>0</v>
      </c>
      <c r="J187" s="12">
        <v>0</v>
      </c>
      <c r="K187" s="11">
        <v>0</v>
      </c>
      <c r="L187" s="12">
        <v>0</v>
      </c>
      <c r="M187" s="11">
        <v>12</v>
      </c>
      <c r="N187" s="12">
        <v>4</v>
      </c>
      <c r="O187" s="11">
        <f t="shared" si="49"/>
        <v>12</v>
      </c>
      <c r="P187" s="13">
        <f t="shared" si="50"/>
        <v>4</v>
      </c>
      <c r="Q187" s="13">
        <f t="shared" si="51"/>
        <v>16</v>
      </c>
      <c r="R187" s="11">
        <f t="shared" si="52"/>
        <v>12</v>
      </c>
      <c r="S187" s="12">
        <f t="shared" si="53"/>
        <v>4</v>
      </c>
      <c r="T187" s="13">
        <f t="shared" si="54"/>
        <v>16</v>
      </c>
    </row>
    <row r="188" spans="1:23" s="21" customFormat="1" ht="12.75">
      <c r="A188" s="7" t="s">
        <v>27</v>
      </c>
      <c r="B188" s="17">
        <f>SUM(B8:B187)</f>
        <v>8561</v>
      </c>
      <c r="C188" s="18">
        <f aca="true" t="shared" si="55" ref="C188:T188">SUM(C8:C187)</f>
        <v>6302</v>
      </c>
      <c r="D188" s="17">
        <f t="shared" si="55"/>
        <v>8844</v>
      </c>
      <c r="E188" s="18">
        <f t="shared" si="55"/>
        <v>6543</v>
      </c>
      <c r="F188" s="17">
        <f t="shared" si="55"/>
        <v>17405</v>
      </c>
      <c r="G188" s="18">
        <f t="shared" si="55"/>
        <v>12845</v>
      </c>
      <c r="H188" s="18">
        <f t="shared" si="55"/>
        <v>30250</v>
      </c>
      <c r="I188" s="17">
        <f t="shared" si="55"/>
        <v>8783</v>
      </c>
      <c r="J188" s="18">
        <f t="shared" si="55"/>
        <v>6517</v>
      </c>
      <c r="K188" s="17">
        <f t="shared" si="55"/>
        <v>7474</v>
      </c>
      <c r="L188" s="18">
        <f t="shared" si="55"/>
        <v>5852</v>
      </c>
      <c r="M188" s="17">
        <f t="shared" si="55"/>
        <v>5936</v>
      </c>
      <c r="N188" s="18">
        <f t="shared" si="55"/>
        <v>5294</v>
      </c>
      <c r="O188" s="17">
        <f t="shared" si="55"/>
        <v>22193</v>
      </c>
      <c r="P188" s="18">
        <f>SUM(P8:P187)</f>
        <v>17663</v>
      </c>
      <c r="Q188" s="18">
        <f t="shared" si="55"/>
        <v>39856</v>
      </c>
      <c r="R188" s="17">
        <f t="shared" si="55"/>
        <v>39598</v>
      </c>
      <c r="S188" s="18">
        <f t="shared" si="55"/>
        <v>30508</v>
      </c>
      <c r="T188" s="18">
        <f t="shared" si="55"/>
        <v>70106</v>
      </c>
      <c r="W188"/>
    </row>
    <row r="189" spans="1:20" s="16" customFormat="1" ht="6" customHeight="1">
      <c r="A189" s="7"/>
      <c r="B189" s="31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1"/>
      <c r="S189" s="30"/>
      <c r="T189" s="30"/>
    </row>
    <row r="190" spans="1:20" s="16" customFormat="1" ht="12.75">
      <c r="A190" s="42" t="s">
        <v>75</v>
      </c>
      <c r="B190" s="31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1"/>
      <c r="S190" s="30"/>
      <c r="T190" s="30"/>
    </row>
    <row r="191" spans="1:20" s="35" customFormat="1" ht="12.75">
      <c r="A191" s="264" t="s">
        <v>76</v>
      </c>
      <c r="Q191" s="265"/>
      <c r="R191" s="126">
        <v>276</v>
      </c>
      <c r="S191" s="126">
        <v>459</v>
      </c>
      <c r="T191" s="126">
        <v>735</v>
      </c>
    </row>
    <row r="192" spans="1:20" s="16" customFormat="1" ht="12.75">
      <c r="A192" s="39" t="s">
        <v>101</v>
      </c>
      <c r="B192" s="217"/>
      <c r="C192" s="222"/>
      <c r="D192" s="222"/>
      <c r="E192" s="222"/>
      <c r="F192" s="222"/>
      <c r="G192" s="222"/>
      <c r="H192" s="222"/>
      <c r="I192" s="222"/>
      <c r="J192" s="222"/>
      <c r="K192" s="222"/>
      <c r="L192" s="222"/>
      <c r="M192" s="222"/>
      <c r="N192" s="222"/>
      <c r="O192" s="222"/>
      <c r="P192" s="222"/>
      <c r="Q192" s="223"/>
      <c r="R192" s="126"/>
      <c r="S192" s="126"/>
      <c r="T192" s="126"/>
    </row>
    <row r="193" spans="2:20" s="16" customFormat="1" ht="12.75">
      <c r="B193" s="31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113"/>
      <c r="R193" s="30"/>
      <c r="S193" s="30"/>
      <c r="T193" s="30"/>
    </row>
    <row r="194" spans="1:20" s="21" customFormat="1" ht="12.75">
      <c r="A194" s="16" t="s">
        <v>71</v>
      </c>
      <c r="B194" s="218"/>
      <c r="C194" s="219"/>
      <c r="D194" s="219"/>
      <c r="E194" s="219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20"/>
      <c r="R194" s="221">
        <f>SUM(R191,R188)</f>
        <v>39874</v>
      </c>
      <c r="S194" s="221">
        <f>SUM(S191,S188)</f>
        <v>30967</v>
      </c>
      <c r="T194" s="221">
        <f>SUM(T191,T188)</f>
        <v>70841</v>
      </c>
    </row>
    <row r="195" spans="18:20" s="4" customFormat="1" ht="12.75">
      <c r="R195" s="88"/>
      <c r="S195" s="88"/>
      <c r="T195" s="88"/>
    </row>
    <row r="196" spans="18:20" ht="12.75">
      <c r="R196" s="87"/>
      <c r="S196" s="87"/>
      <c r="T196" s="88"/>
    </row>
    <row r="197" spans="16:20" ht="12.75">
      <c r="P197"/>
      <c r="Q197"/>
      <c r="T197"/>
    </row>
    <row r="198" spans="7:13" ht="12.75">
      <c r="G198" s="88"/>
      <c r="H198" s="88"/>
      <c r="I198" s="88"/>
      <c r="L198" s="88"/>
      <c r="M198" s="88"/>
    </row>
    <row r="199" spans="7:13" ht="12.75">
      <c r="G199" s="88"/>
      <c r="H199" s="88"/>
      <c r="I199" s="88"/>
      <c r="J199" s="88"/>
      <c r="L199" s="88"/>
      <c r="M199" s="88"/>
    </row>
  </sheetData>
  <sheetProtection/>
  <mergeCells count="12">
    <mergeCell ref="B5:H5"/>
    <mergeCell ref="F6:H6"/>
    <mergeCell ref="B6:C6"/>
    <mergeCell ref="D6:E6"/>
    <mergeCell ref="I6:J6"/>
    <mergeCell ref="R5:T5"/>
    <mergeCell ref="A2:T2"/>
    <mergeCell ref="A3:T3"/>
    <mergeCell ref="I5:Q5"/>
    <mergeCell ref="M6:N6"/>
    <mergeCell ref="O6:Q6"/>
    <mergeCell ref="K6:L6"/>
  </mergeCells>
  <printOptions horizontalCentered="1"/>
  <pageMargins left="0" right="0" top="0.1968503937007874" bottom="0.5905511811023623" header="0.5118110236220472" footer="0.5118110236220472"/>
  <pageSetup horizontalDpi="600" verticalDpi="600" orientation="landscape" paperSize="9" scale="85" r:id="rId2"/>
  <headerFooter alignWithMargins="0">
    <oddFooter>&amp;R&amp;A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PageLayoutView="0" workbookViewId="0" topLeftCell="A1">
      <selection activeCell="A48" sqref="A48"/>
    </sheetView>
  </sheetViews>
  <sheetFormatPr defaultColWidth="9.140625" defaultRowHeight="12.75"/>
  <cols>
    <col min="1" max="1" width="47.421875" style="87" customWidth="1"/>
    <col min="2" max="4" width="12.8515625" style="87" customWidth="1"/>
    <col min="5" max="16384" width="9.140625" style="87" customWidth="1"/>
  </cols>
  <sheetData>
    <row r="1" spans="1:4" ht="12.75">
      <c r="A1" s="3" t="s">
        <v>471</v>
      </c>
      <c r="B1" s="104"/>
      <c r="C1" s="104"/>
      <c r="D1" s="104"/>
    </row>
    <row r="2" spans="1:4" ht="12.75">
      <c r="A2" s="310" t="s">
        <v>8</v>
      </c>
      <c r="B2" s="310"/>
      <c r="C2" s="310"/>
      <c r="D2" s="310"/>
    </row>
    <row r="3" spans="1:4" ht="12.75">
      <c r="A3" s="310" t="s">
        <v>65</v>
      </c>
      <c r="B3" s="310"/>
      <c r="C3" s="310"/>
      <c r="D3" s="310"/>
    </row>
    <row r="4" spans="1:4" ht="12.75">
      <c r="A4" s="310" t="s">
        <v>102</v>
      </c>
      <c r="B4" s="310"/>
      <c r="C4" s="310"/>
      <c r="D4" s="310"/>
    </row>
    <row r="5" ht="13.5" thickBot="1"/>
    <row r="6" spans="1:4" ht="12.75">
      <c r="A6" s="121" t="s">
        <v>103</v>
      </c>
      <c r="B6" s="272" t="s">
        <v>63</v>
      </c>
      <c r="C6" s="122" t="s">
        <v>64</v>
      </c>
      <c r="D6" s="122" t="s">
        <v>27</v>
      </c>
    </row>
    <row r="7" spans="1:4" ht="12.75">
      <c r="A7" s="87" t="s">
        <v>360</v>
      </c>
      <c r="B7" s="160">
        <v>6</v>
      </c>
      <c r="C7" s="78">
        <v>45</v>
      </c>
      <c r="D7" s="78">
        <v>51</v>
      </c>
    </row>
    <row r="8" spans="1:4" ht="12.75">
      <c r="A8" s="87" t="s">
        <v>361</v>
      </c>
      <c r="B8" s="160">
        <v>9</v>
      </c>
      <c r="C8" s="78">
        <v>0</v>
      </c>
      <c r="D8" s="78">
        <v>9</v>
      </c>
    </row>
    <row r="9" spans="1:4" ht="12.75">
      <c r="A9" s="87" t="s">
        <v>362</v>
      </c>
      <c r="B9" s="160">
        <v>2</v>
      </c>
      <c r="C9" s="78">
        <v>0</v>
      </c>
      <c r="D9" s="78">
        <v>2</v>
      </c>
    </row>
    <row r="10" spans="1:4" ht="12.75">
      <c r="A10" s="87" t="s">
        <v>389</v>
      </c>
      <c r="B10" s="160">
        <v>5</v>
      </c>
      <c r="C10" s="78">
        <v>0</v>
      </c>
      <c r="D10" s="78">
        <v>5</v>
      </c>
    </row>
    <row r="11" spans="1:4" ht="12.75">
      <c r="A11" s="87" t="s">
        <v>443</v>
      </c>
      <c r="B11" s="160">
        <v>8</v>
      </c>
      <c r="C11" s="78">
        <v>0</v>
      </c>
      <c r="D11" s="78">
        <v>8</v>
      </c>
    </row>
    <row r="12" spans="1:4" ht="12.75">
      <c r="A12" s="195" t="s">
        <v>445</v>
      </c>
      <c r="B12" s="160">
        <v>4</v>
      </c>
      <c r="C12" s="78">
        <v>0</v>
      </c>
      <c r="D12" s="78">
        <v>4</v>
      </c>
    </row>
    <row r="13" spans="1:4" ht="12.75">
      <c r="A13" s="195" t="s">
        <v>565</v>
      </c>
      <c r="B13" s="160">
        <v>13</v>
      </c>
      <c r="C13" s="78">
        <v>0</v>
      </c>
      <c r="D13" s="78">
        <v>13</v>
      </c>
    </row>
    <row r="14" spans="1:4" ht="12.75">
      <c r="A14" s="195" t="s">
        <v>446</v>
      </c>
      <c r="B14" s="160">
        <v>5</v>
      </c>
      <c r="C14" s="78">
        <v>0</v>
      </c>
      <c r="D14" s="78">
        <v>5</v>
      </c>
    </row>
    <row r="15" spans="1:4" ht="12.75">
      <c r="A15" s="87" t="s">
        <v>447</v>
      </c>
      <c r="B15" s="160">
        <v>2</v>
      </c>
      <c r="C15" s="78">
        <v>0</v>
      </c>
      <c r="D15" s="78">
        <v>2</v>
      </c>
    </row>
    <row r="16" spans="1:4" ht="12.75">
      <c r="A16" s="87" t="s">
        <v>427</v>
      </c>
      <c r="B16" s="160">
        <v>0</v>
      </c>
      <c r="C16" s="78">
        <v>2</v>
      </c>
      <c r="D16" s="78">
        <v>2</v>
      </c>
    </row>
    <row r="17" spans="1:4" ht="12.75">
      <c r="A17" s="87" t="s">
        <v>454</v>
      </c>
      <c r="B17" s="160">
        <v>2</v>
      </c>
      <c r="C17" s="78">
        <v>0</v>
      </c>
      <c r="D17" s="78">
        <v>2</v>
      </c>
    </row>
    <row r="18" spans="1:4" ht="12.75">
      <c r="A18" s="87" t="s">
        <v>363</v>
      </c>
      <c r="B18" s="160">
        <v>5</v>
      </c>
      <c r="C18" s="78">
        <v>0</v>
      </c>
      <c r="D18" s="78">
        <v>5</v>
      </c>
    </row>
    <row r="19" spans="1:4" ht="12.75">
      <c r="A19" s="87" t="s">
        <v>428</v>
      </c>
      <c r="B19" s="160">
        <v>4</v>
      </c>
      <c r="C19" s="78">
        <v>0</v>
      </c>
      <c r="D19" s="78">
        <v>4</v>
      </c>
    </row>
    <row r="20" spans="1:4" ht="12.75">
      <c r="A20" s="87" t="s">
        <v>364</v>
      </c>
      <c r="B20" s="160">
        <v>4</v>
      </c>
      <c r="C20" s="78">
        <v>0</v>
      </c>
      <c r="D20" s="78">
        <v>4</v>
      </c>
    </row>
    <row r="21" spans="1:4" ht="12.75">
      <c r="A21" s="87" t="s">
        <v>365</v>
      </c>
      <c r="B21" s="160">
        <v>30</v>
      </c>
      <c r="C21" s="78">
        <v>0</v>
      </c>
      <c r="D21" s="78">
        <v>30</v>
      </c>
    </row>
    <row r="22" spans="1:4" ht="12.75">
      <c r="A22" s="195" t="s">
        <v>465</v>
      </c>
      <c r="B22" s="160">
        <v>4</v>
      </c>
      <c r="C22" s="78">
        <v>0</v>
      </c>
      <c r="D22" s="78">
        <v>4</v>
      </c>
    </row>
    <row r="23" spans="1:4" ht="12.75">
      <c r="A23" s="87" t="s">
        <v>392</v>
      </c>
      <c r="B23" s="160">
        <v>3</v>
      </c>
      <c r="C23" s="78">
        <v>16</v>
      </c>
      <c r="D23" s="78">
        <v>19</v>
      </c>
    </row>
    <row r="24" spans="1:4" ht="12.75">
      <c r="A24" s="195" t="s">
        <v>450</v>
      </c>
      <c r="B24" s="160">
        <v>6</v>
      </c>
      <c r="C24" s="78">
        <v>0</v>
      </c>
      <c r="D24" s="78">
        <v>6</v>
      </c>
    </row>
    <row r="25" spans="1:4" ht="12.75">
      <c r="A25" s="87" t="s">
        <v>366</v>
      </c>
      <c r="B25" s="160">
        <v>1</v>
      </c>
      <c r="C25" s="78">
        <v>0</v>
      </c>
      <c r="D25" s="78">
        <v>1</v>
      </c>
    </row>
    <row r="26" spans="1:4" ht="12.75">
      <c r="A26" s="87" t="s">
        <v>367</v>
      </c>
      <c r="B26" s="160">
        <v>4</v>
      </c>
      <c r="C26" s="78">
        <v>0</v>
      </c>
      <c r="D26" s="78">
        <v>4</v>
      </c>
    </row>
    <row r="27" spans="1:4" ht="12.75">
      <c r="A27" s="87" t="s">
        <v>429</v>
      </c>
      <c r="B27" s="160">
        <v>5</v>
      </c>
      <c r="C27" s="78">
        <v>0</v>
      </c>
      <c r="D27" s="78">
        <v>5</v>
      </c>
    </row>
    <row r="28" spans="1:4" ht="12.75">
      <c r="A28" s="87" t="s">
        <v>455</v>
      </c>
      <c r="B28" s="160">
        <v>6</v>
      </c>
      <c r="C28" s="78">
        <v>0</v>
      </c>
      <c r="D28" s="78">
        <v>6</v>
      </c>
    </row>
    <row r="29" spans="1:4" ht="12.75">
      <c r="A29" s="87" t="s">
        <v>368</v>
      </c>
      <c r="B29" s="160">
        <v>24</v>
      </c>
      <c r="C29" s="78">
        <v>0</v>
      </c>
      <c r="D29" s="78">
        <v>24</v>
      </c>
    </row>
    <row r="30" spans="1:4" ht="12.75">
      <c r="A30" s="195" t="s">
        <v>566</v>
      </c>
      <c r="B30" s="160">
        <v>7</v>
      </c>
      <c r="C30" s="78">
        <v>0</v>
      </c>
      <c r="D30" s="78">
        <v>7</v>
      </c>
    </row>
    <row r="31" spans="1:4" ht="12.75">
      <c r="A31" s="195" t="s">
        <v>394</v>
      </c>
      <c r="B31" s="160">
        <v>35</v>
      </c>
      <c r="C31" s="78">
        <v>0</v>
      </c>
      <c r="D31" s="78">
        <v>35</v>
      </c>
    </row>
    <row r="32" spans="1:4" ht="12.75">
      <c r="A32" s="87" t="s">
        <v>369</v>
      </c>
      <c r="B32" s="160">
        <v>15</v>
      </c>
      <c r="C32" s="78">
        <v>0</v>
      </c>
      <c r="D32" s="78">
        <v>15</v>
      </c>
    </row>
    <row r="33" spans="1:4" ht="12.75">
      <c r="A33" s="87" t="s">
        <v>393</v>
      </c>
      <c r="B33" s="160">
        <v>9</v>
      </c>
      <c r="C33" s="78">
        <v>0</v>
      </c>
      <c r="D33" s="78">
        <v>9</v>
      </c>
    </row>
    <row r="34" spans="1:4" ht="12.75">
      <c r="A34" s="87" t="s">
        <v>340</v>
      </c>
      <c r="B34" s="160">
        <v>15</v>
      </c>
      <c r="C34" s="78">
        <v>76</v>
      </c>
      <c r="D34" s="78">
        <v>91</v>
      </c>
    </row>
    <row r="35" spans="1:4" ht="12.75">
      <c r="A35" s="87" t="s">
        <v>470</v>
      </c>
      <c r="B35" s="160">
        <v>5</v>
      </c>
      <c r="C35" s="78">
        <v>0</v>
      </c>
      <c r="D35" s="78">
        <v>5</v>
      </c>
    </row>
    <row r="36" spans="1:4" ht="12.75">
      <c r="A36" s="87" t="s">
        <v>370</v>
      </c>
      <c r="B36" s="160">
        <v>35</v>
      </c>
      <c r="C36" s="78">
        <v>317</v>
      </c>
      <c r="D36" s="78">
        <v>352</v>
      </c>
    </row>
    <row r="37" spans="1:4" ht="12.75">
      <c r="A37" s="87" t="s">
        <v>558</v>
      </c>
      <c r="B37" s="160">
        <v>1</v>
      </c>
      <c r="C37" s="78">
        <v>3</v>
      </c>
      <c r="D37" s="78">
        <v>4</v>
      </c>
    </row>
    <row r="38" spans="1:4" ht="12.75">
      <c r="A38" s="87" t="s">
        <v>371</v>
      </c>
      <c r="B38" s="160">
        <v>2</v>
      </c>
      <c r="C38" s="78">
        <v>0</v>
      </c>
      <c r="D38" s="78">
        <v>2</v>
      </c>
    </row>
    <row r="39" spans="1:4" ht="12.75">
      <c r="A39" s="96" t="s">
        <v>27</v>
      </c>
      <c r="B39" s="123">
        <f>SUM(B7:B38)</f>
        <v>276</v>
      </c>
      <c r="C39" s="267">
        <f>SUM(C7:C38)</f>
        <v>459</v>
      </c>
      <c r="D39" s="267">
        <f>SUM(D7:D38)</f>
        <v>735</v>
      </c>
    </row>
  </sheetData>
  <sheetProtection/>
  <mergeCells count="3">
    <mergeCell ref="A2:D2"/>
    <mergeCell ref="A3:D3"/>
    <mergeCell ref="A4:D4"/>
  </mergeCells>
  <printOptions horizontalCentered="1"/>
  <pageMargins left="0.7874015748031497" right="0.5905511811023623" top="0.5905511811023623" bottom="0.7874015748031497" header="0.5118110236220472" footer="0.5118110236220472"/>
  <pageSetup fitToHeight="1" fitToWidth="1" horizontalDpi="600" verticalDpi="600" orientation="portrait" paperSize="9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Vermeulen, Geert</cp:lastModifiedBy>
  <cp:lastPrinted>2020-07-06T08:15:30Z</cp:lastPrinted>
  <dcterms:created xsi:type="dcterms:W3CDTF">2002-06-06T14:11:57Z</dcterms:created>
  <dcterms:modified xsi:type="dcterms:W3CDTF">2021-09-02T06:19:16Z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