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8" activeTab="0"/>
  </bookViews>
  <sheets>
    <sheet name="INHOUD" sheetId="1" r:id="rId1"/>
    <sheet name="20dbas_01" sheetId="2" r:id="rId2"/>
    <sheet name="20dbas_02" sheetId="3" r:id="rId3"/>
  </sheets>
  <definedNames>
    <definedName name="_xlnm.Print_Area" localSheetId="1">'20dbas_01'!$A$1:$P$25</definedName>
  </definedNames>
  <calcPr fullCalcOnLoad="1"/>
</workbook>
</file>

<file path=xl/sharedStrings.xml><?xml version="1.0" encoding="utf-8"?>
<sst xmlns="http://schemas.openxmlformats.org/spreadsheetml/2006/main" count="95" uniqueCount="30">
  <si>
    <t>Gemeenschapsonderwijs</t>
  </si>
  <si>
    <t>Gemeente</t>
  </si>
  <si>
    <t>Provincie</t>
  </si>
  <si>
    <t>Vrij</t>
  </si>
  <si>
    <t>Totaal</t>
  </si>
  <si>
    <t>Gewoon lager onderwijs</t>
  </si>
  <si>
    <t>Buitengewoon lager onderwijs</t>
  </si>
  <si>
    <t>n.v.t.</t>
  </si>
  <si>
    <t>Voltijds gewoon secundair onderwijs</t>
  </si>
  <si>
    <t>Beroepsvoorbereidend leerjaar</t>
  </si>
  <si>
    <t>Buitengewoon secundair onderwijs</t>
  </si>
  <si>
    <t>M</t>
  </si>
  <si>
    <t>V</t>
  </si>
  <si>
    <t>T</t>
  </si>
  <si>
    <t>Algemeen totaal</t>
  </si>
  <si>
    <t>behaald in het</t>
  </si>
  <si>
    <t>5de leerjaar</t>
  </si>
  <si>
    <t>6de leerjaar</t>
  </si>
  <si>
    <t>1ste leerjaar A</t>
  </si>
  <si>
    <t>1ste leerjaar B</t>
  </si>
  <si>
    <t>2de leerjaar</t>
  </si>
  <si>
    <t>GETUIGSCHRIFTEN BASISONDERWIJS</t>
  </si>
  <si>
    <t>uitgereikt in het schooljaar 2019-2020</t>
  </si>
  <si>
    <t>Getuigschrift basisonderwijs behaald in het lager of secundair onderwijs naar geboortejaar</t>
  </si>
  <si>
    <t>Getuigschrift basisonderwijs behaald in het lager of secundair onderwijs naar soort schoolbestuur</t>
  </si>
  <si>
    <t>naar soort schoolbestuur</t>
  </si>
  <si>
    <t>naar geboortejaar</t>
  </si>
  <si>
    <t>2011</t>
  </si>
  <si>
    <t>20dbas_01</t>
  </si>
  <si>
    <t>20dbas_02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</si>
</sst>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;0;&quot;-&quot;"/>
  </numFmts>
  <fonts count="50">
    <font>
      <sz val="10"/>
      <name val="Arial"/>
      <family val="0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2"/>
      </left>
      <right style="thin"/>
      <top style="thin">
        <color indexed="4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42"/>
      </left>
      <right>
        <color indexed="8"/>
      </right>
      <top>
        <color indexed="63"/>
      </top>
      <bottom style="thin">
        <color indexed="42"/>
      </bottom>
    </border>
    <border>
      <left>
        <color indexed="8"/>
      </left>
      <right>
        <color indexed="8"/>
      </right>
      <top style="thin">
        <color indexed="4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42"/>
      </top>
      <bottom style="thin">
        <color indexed="42"/>
      </bottom>
    </border>
    <border>
      <left style="thin"/>
      <right>
        <color indexed="63"/>
      </right>
      <top style="thin"/>
      <bottom style="thin">
        <color indexed="42"/>
      </bottom>
    </border>
    <border>
      <left>
        <color indexed="63"/>
      </left>
      <right style="thin"/>
      <top style="thin"/>
      <bottom style="thin">
        <color indexed="42"/>
      </bottom>
    </border>
    <border>
      <left>
        <color indexed="63"/>
      </left>
      <right>
        <color indexed="63"/>
      </right>
      <top style="thin"/>
      <bottom style="thin">
        <color indexed="42"/>
      </bottom>
    </border>
    <border>
      <left style="thin"/>
      <right>
        <color indexed="63"/>
      </right>
      <top style="thin">
        <color indexed="42"/>
      </top>
      <bottom style="thin">
        <color indexed="4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0" fillId="0" borderId="0" xfId="56" applyNumberFormat="1" applyFont="1" applyFill="1" applyBorder="1">
      <alignment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47" fillId="0" borderId="0" xfId="57" applyFont="1" applyAlignment="1">
      <alignment horizontal="centerContinuous"/>
      <protection/>
    </xf>
    <xf numFmtId="0" fontId="47" fillId="0" borderId="0" xfId="57" applyFont="1">
      <alignment/>
      <protection/>
    </xf>
    <xf numFmtId="1" fontId="2" fillId="0" borderId="0" xfId="57" applyNumberFormat="1" applyFont="1" applyAlignment="1">
      <alignment horizontal="left"/>
      <protection/>
    </xf>
    <xf numFmtId="1" fontId="2" fillId="0" borderId="0" xfId="57" applyNumberFormat="1" applyFont="1" applyAlignment="1">
      <alignment horizontal="centerContinuous"/>
      <protection/>
    </xf>
    <xf numFmtId="0" fontId="36" fillId="0" borderId="0" xfId="44" applyFill="1" applyAlignment="1">
      <alignment/>
    </xf>
    <xf numFmtId="0" fontId="0" fillId="0" borderId="0" xfId="0" applyBorder="1" applyAlignment="1">
      <alignment/>
    </xf>
    <xf numFmtId="0" fontId="2" fillId="0" borderId="0" xfId="57" applyFont="1" applyBorder="1" applyAlignment="1">
      <alignment horizontal="centerContinuous"/>
      <protection/>
    </xf>
    <xf numFmtId="1" fontId="2" fillId="0" borderId="0" xfId="57" applyNumberFormat="1" applyFont="1" applyBorder="1" applyAlignment="1">
      <alignment horizontal="centerContinuous"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49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3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left" indent="1"/>
    </xf>
    <xf numFmtId="166" fontId="2" fillId="0" borderId="16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 indent="1"/>
    </xf>
    <xf numFmtId="49" fontId="3" fillId="0" borderId="19" xfId="0" applyNumberFormat="1" applyFont="1" applyFill="1" applyBorder="1" applyAlignment="1">
      <alignment horizontal="right"/>
    </xf>
    <xf numFmtId="166" fontId="3" fillId="0" borderId="20" xfId="0" applyNumberFormat="1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right"/>
    </xf>
    <xf numFmtId="166" fontId="3" fillId="0" borderId="24" xfId="0" applyNumberFormat="1" applyFont="1" applyFill="1" applyBorder="1" applyAlignment="1">
      <alignment/>
    </xf>
    <xf numFmtId="166" fontId="3" fillId="0" borderId="25" xfId="0" applyNumberFormat="1" applyFont="1" applyFill="1" applyBorder="1" applyAlignment="1">
      <alignment/>
    </xf>
    <xf numFmtId="166" fontId="3" fillId="0" borderId="26" xfId="0" applyNumberFormat="1" applyFont="1" applyFill="1" applyBorder="1" applyAlignment="1">
      <alignment/>
    </xf>
    <xf numFmtId="166" fontId="3" fillId="0" borderId="27" xfId="0" applyNumberFormat="1" applyFont="1" applyFill="1" applyBorder="1" applyAlignment="1">
      <alignment/>
    </xf>
    <xf numFmtId="166" fontId="3" fillId="0" borderId="23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" fontId="3" fillId="0" borderId="0" xfId="57" applyNumberFormat="1" applyFont="1" applyAlignment="1">
      <alignment horizontal="center"/>
      <protection/>
    </xf>
    <xf numFmtId="1" fontId="3" fillId="0" borderId="0" xfId="57" applyNumberFormat="1" applyFont="1" applyBorder="1" applyAlignment="1">
      <alignment horizontal="center"/>
      <protection/>
    </xf>
    <xf numFmtId="1" fontId="49" fillId="0" borderId="0" xfId="57" applyNumberFormat="1" applyFont="1" applyFill="1" applyAlignment="1">
      <alignment horizontal="center"/>
      <protection/>
    </xf>
    <xf numFmtId="1" fontId="49" fillId="0" borderId="0" xfId="57" applyNumberFormat="1" applyFont="1" applyFill="1" applyBorder="1" applyAlignment="1">
      <alignment horizontal="center"/>
      <protection/>
    </xf>
    <xf numFmtId="49" fontId="2" fillId="34" borderId="28" xfId="0" applyNumberFormat="1" applyFont="1" applyFill="1" applyBorder="1" applyAlignment="1">
      <alignment horizontal="center"/>
    </xf>
    <xf numFmtId="49" fontId="2" fillId="34" borderId="29" xfId="0" applyNumberFormat="1" applyFont="1" applyFill="1" applyBorder="1" applyAlignment="1">
      <alignment horizontal="center"/>
    </xf>
    <xf numFmtId="49" fontId="2" fillId="34" borderId="30" xfId="0" applyNumberFormat="1" applyFont="1" applyFill="1" applyBorder="1" applyAlignment="1">
      <alignment horizontal="center"/>
    </xf>
    <xf numFmtId="49" fontId="2" fillId="35" borderId="28" xfId="0" applyNumberFormat="1" applyFont="1" applyFill="1" applyBorder="1" applyAlignment="1">
      <alignment horizontal="center"/>
    </xf>
    <xf numFmtId="49" fontId="2" fillId="35" borderId="29" xfId="0" applyNumberFormat="1" applyFont="1" applyFill="1" applyBorder="1" applyAlignment="1">
      <alignment horizontal="center"/>
    </xf>
    <xf numFmtId="49" fontId="2" fillId="35" borderId="30" xfId="0" applyNumberFormat="1" applyFont="1" applyFill="1" applyBorder="1" applyAlignment="1">
      <alignment horizontal="center"/>
    </xf>
    <xf numFmtId="0" fontId="2" fillId="35" borderId="28" xfId="0" applyNumberFormat="1" applyFont="1" applyFill="1" applyBorder="1" applyAlignment="1">
      <alignment horizontal="center"/>
    </xf>
    <xf numFmtId="0" fontId="2" fillId="35" borderId="3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96dsec21" xfId="56"/>
    <cellStyle name="Standaard_studiebewijzen_SO_020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14.421875" style="0" customWidth="1"/>
  </cols>
  <sheetData>
    <row r="1" spans="1:4" s="6" customFormat="1" ht="15">
      <c r="A1" s="4" t="s">
        <v>21</v>
      </c>
      <c r="B1" s="5"/>
      <c r="D1" s="7"/>
    </row>
    <row r="2" spans="1:4" s="9" customFormat="1" ht="15">
      <c r="A2" s="2" t="s">
        <v>22</v>
      </c>
      <c r="B2" s="8"/>
      <c r="D2" s="10"/>
    </row>
    <row r="3" spans="1:4" s="6" customFormat="1" ht="12" customHeight="1">
      <c r="A3" s="1"/>
      <c r="B3" s="5"/>
      <c r="D3" s="7"/>
    </row>
    <row r="4" spans="1:2" s="6" customFormat="1" ht="12.75">
      <c r="A4" s="18" t="s">
        <v>28</v>
      </c>
      <c r="B4" s="11" t="s">
        <v>24</v>
      </c>
    </row>
    <row r="5" spans="1:2" ht="12.75">
      <c r="A5" s="18" t="s">
        <v>29</v>
      </c>
      <c r="B5" s="11" t="s">
        <v>23</v>
      </c>
    </row>
  </sheetData>
  <sheetProtection/>
  <hyperlinks>
    <hyperlink ref="A4" location="'20dbas_01'!A1" display="20dbas_01"/>
    <hyperlink ref="A5" location="'20dbas_02'!A1" display="20dbas_0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2.421875" style="0" customWidth="1"/>
    <col min="2" max="2" width="7.28125" style="0" customWidth="1"/>
    <col min="3" max="3" width="7.28125" style="19" customWidth="1"/>
    <col min="4" max="5" width="7.28125" style="0" customWidth="1"/>
    <col min="6" max="6" width="7.28125" style="19" customWidth="1"/>
    <col min="7" max="8" width="7.28125" style="0" customWidth="1"/>
    <col min="9" max="9" width="7.28125" style="19" customWidth="1"/>
    <col min="10" max="11" width="7.28125" style="0" customWidth="1"/>
    <col min="12" max="12" width="7.28125" style="19" customWidth="1"/>
    <col min="13" max="13" width="7.28125" style="0" customWidth="1"/>
    <col min="14" max="14" width="7.28125" style="1" customWidth="1"/>
    <col min="15" max="15" width="8.8515625" style="19" customWidth="1"/>
  </cols>
  <sheetData>
    <row r="1" ht="12.75">
      <c r="A1" s="3"/>
    </row>
    <row r="2" spans="1:23" s="13" customFormat="1" ht="14.25">
      <c r="A2" s="57" t="s">
        <v>21</v>
      </c>
      <c r="B2" s="57"/>
      <c r="C2" s="57"/>
      <c r="D2" s="57"/>
      <c r="E2" s="57"/>
      <c r="F2" s="57"/>
      <c r="G2" s="57"/>
      <c r="H2" s="57"/>
      <c r="I2" s="58"/>
      <c r="J2" s="57"/>
      <c r="K2" s="57"/>
      <c r="L2" s="58"/>
      <c r="M2" s="57"/>
      <c r="N2" s="57"/>
      <c r="O2" s="58"/>
      <c r="P2" s="57"/>
      <c r="Q2" s="12"/>
      <c r="R2" s="12"/>
      <c r="S2" s="12"/>
      <c r="T2" s="12"/>
      <c r="U2" s="12"/>
      <c r="V2" s="12"/>
      <c r="W2" s="12"/>
    </row>
    <row r="3" spans="1:23" s="13" customFormat="1" ht="14.25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2"/>
      <c r="R3" s="12"/>
      <c r="S3" s="12"/>
      <c r="T3" s="12"/>
      <c r="U3" s="12"/>
      <c r="V3" s="12"/>
      <c r="W3" s="12"/>
    </row>
    <row r="4" spans="1:23" s="15" customFormat="1" ht="14.25">
      <c r="A4" s="59" t="s">
        <v>22</v>
      </c>
      <c r="B4" s="59"/>
      <c r="C4" s="59"/>
      <c r="D4" s="59"/>
      <c r="E4" s="59"/>
      <c r="F4" s="59"/>
      <c r="G4" s="59"/>
      <c r="H4" s="59"/>
      <c r="I4" s="60"/>
      <c r="J4" s="59"/>
      <c r="K4" s="59"/>
      <c r="L4" s="60"/>
      <c r="M4" s="59"/>
      <c r="N4" s="59"/>
      <c r="O4" s="60"/>
      <c r="P4" s="59"/>
      <c r="Q4" s="14"/>
      <c r="R4" s="14"/>
      <c r="S4" s="14"/>
      <c r="T4" s="14"/>
      <c r="U4" s="14"/>
      <c r="V4" s="14"/>
      <c r="W4" s="14"/>
    </row>
    <row r="5" spans="1:23" s="13" customFormat="1" ht="9" customHeight="1" thickBot="1">
      <c r="A5" s="16"/>
      <c r="B5" s="17"/>
      <c r="C5" s="21"/>
      <c r="D5" s="17"/>
      <c r="E5" s="12"/>
      <c r="F5" s="20"/>
      <c r="G5" s="12"/>
      <c r="H5" s="12"/>
      <c r="I5" s="20"/>
      <c r="J5" s="12"/>
      <c r="K5" s="12"/>
      <c r="L5" s="20"/>
      <c r="M5" s="12"/>
      <c r="N5" s="12"/>
      <c r="O5" s="20"/>
      <c r="P5" s="12"/>
      <c r="Q5" s="12"/>
      <c r="R5" s="12"/>
      <c r="S5" s="12"/>
      <c r="T5" s="12"/>
      <c r="U5" s="12"/>
      <c r="V5" s="12"/>
      <c r="W5" s="12"/>
    </row>
    <row r="6" spans="1:16" s="23" customFormat="1" ht="14.25">
      <c r="A6" s="22"/>
      <c r="B6" s="61" t="s">
        <v>0</v>
      </c>
      <c r="C6" s="62"/>
      <c r="D6" s="63"/>
      <c r="E6" s="64" t="s">
        <v>3</v>
      </c>
      <c r="F6" s="65"/>
      <c r="G6" s="66"/>
      <c r="H6" s="64" t="s">
        <v>2</v>
      </c>
      <c r="I6" s="65"/>
      <c r="J6" s="66"/>
      <c r="K6" s="64" t="s">
        <v>1</v>
      </c>
      <c r="L6" s="65"/>
      <c r="M6" s="66"/>
      <c r="N6" s="61" t="s">
        <v>4</v>
      </c>
      <c r="O6" s="62"/>
      <c r="P6" s="63"/>
    </row>
    <row r="7" spans="1:16" s="28" customFormat="1" ht="14.25">
      <c r="A7" s="24" t="s">
        <v>15</v>
      </c>
      <c r="B7" s="25" t="s">
        <v>11</v>
      </c>
      <c r="C7" s="26" t="s">
        <v>12</v>
      </c>
      <c r="D7" s="27" t="s">
        <v>13</v>
      </c>
      <c r="E7" s="26" t="s">
        <v>11</v>
      </c>
      <c r="F7" s="26" t="s">
        <v>12</v>
      </c>
      <c r="G7" s="26" t="s">
        <v>13</v>
      </c>
      <c r="H7" s="25" t="s">
        <v>11</v>
      </c>
      <c r="I7" s="26" t="s">
        <v>12</v>
      </c>
      <c r="J7" s="27" t="s">
        <v>13</v>
      </c>
      <c r="K7" s="25" t="s">
        <v>11</v>
      </c>
      <c r="L7" s="26" t="s">
        <v>12</v>
      </c>
      <c r="M7" s="27" t="s">
        <v>13</v>
      </c>
      <c r="N7" s="26" t="s">
        <v>11</v>
      </c>
      <c r="O7" s="26" t="s">
        <v>12</v>
      </c>
      <c r="P7" s="26" t="s">
        <v>13</v>
      </c>
    </row>
    <row r="8" spans="1:16" s="28" customFormat="1" ht="14.25">
      <c r="A8" s="29" t="s">
        <v>5</v>
      </c>
      <c r="B8" s="30"/>
      <c r="C8" s="31"/>
      <c r="D8" s="32"/>
      <c r="E8" s="31"/>
      <c r="F8" s="31"/>
      <c r="G8" s="31"/>
      <c r="H8" s="30"/>
      <c r="I8" s="31"/>
      <c r="J8" s="32"/>
      <c r="K8" s="30"/>
      <c r="L8" s="31"/>
      <c r="M8" s="32"/>
      <c r="N8" s="31"/>
      <c r="O8" s="31"/>
      <c r="P8" s="31"/>
    </row>
    <row r="9" spans="1:16" s="37" customFormat="1" ht="14.25">
      <c r="A9" s="33" t="s">
        <v>16</v>
      </c>
      <c r="B9" s="34">
        <v>5</v>
      </c>
      <c r="C9" s="35">
        <v>4</v>
      </c>
      <c r="D9" s="36">
        <v>9</v>
      </c>
      <c r="E9" s="35">
        <v>36</v>
      </c>
      <c r="F9" s="35">
        <v>26</v>
      </c>
      <c r="G9" s="35">
        <v>62</v>
      </c>
      <c r="H9" s="34">
        <v>0</v>
      </c>
      <c r="I9" s="35">
        <v>0</v>
      </c>
      <c r="J9" s="36">
        <v>0</v>
      </c>
      <c r="K9" s="34">
        <v>9</v>
      </c>
      <c r="L9" s="35">
        <v>11</v>
      </c>
      <c r="M9" s="36">
        <v>20</v>
      </c>
      <c r="N9" s="35">
        <f aca="true" t="shared" si="0" ref="N9:O11">SUM(B9,E9,H9,K9)</f>
        <v>50</v>
      </c>
      <c r="O9" s="35">
        <f t="shared" si="0"/>
        <v>41</v>
      </c>
      <c r="P9" s="35">
        <f>SUM(N9:O9)</f>
        <v>91</v>
      </c>
    </row>
    <row r="10" spans="1:16" s="37" customFormat="1" ht="14.25">
      <c r="A10" s="38" t="s">
        <v>17</v>
      </c>
      <c r="B10" s="34">
        <v>4816</v>
      </c>
      <c r="C10" s="35">
        <v>4867</v>
      </c>
      <c r="D10" s="36">
        <v>9683</v>
      </c>
      <c r="E10" s="35">
        <v>20854</v>
      </c>
      <c r="F10" s="35">
        <v>21063</v>
      </c>
      <c r="G10" s="35">
        <v>41917</v>
      </c>
      <c r="H10" s="34">
        <v>23</v>
      </c>
      <c r="I10" s="35">
        <v>20</v>
      </c>
      <c r="J10" s="36">
        <v>43</v>
      </c>
      <c r="K10" s="34">
        <v>7248</v>
      </c>
      <c r="L10" s="35">
        <v>7409</v>
      </c>
      <c r="M10" s="36">
        <v>14657</v>
      </c>
      <c r="N10" s="35">
        <f t="shared" si="0"/>
        <v>32941</v>
      </c>
      <c r="O10" s="35">
        <f t="shared" si="0"/>
        <v>33359</v>
      </c>
      <c r="P10" s="35">
        <f>SUM(N10:O10)</f>
        <v>66300</v>
      </c>
    </row>
    <row r="11" spans="1:16" s="28" customFormat="1" ht="14.25">
      <c r="A11" s="39" t="s">
        <v>4</v>
      </c>
      <c r="B11" s="40">
        <v>4821</v>
      </c>
      <c r="C11" s="41">
        <v>4871</v>
      </c>
      <c r="D11" s="42">
        <v>9692</v>
      </c>
      <c r="E11" s="41">
        <v>20890</v>
      </c>
      <c r="F11" s="41">
        <v>21089</v>
      </c>
      <c r="G11" s="41">
        <v>41979</v>
      </c>
      <c r="H11" s="40">
        <v>23</v>
      </c>
      <c r="I11" s="41">
        <v>20</v>
      </c>
      <c r="J11" s="42">
        <v>43</v>
      </c>
      <c r="K11" s="40">
        <v>7257</v>
      </c>
      <c r="L11" s="41">
        <v>7420</v>
      </c>
      <c r="M11" s="42">
        <v>14677</v>
      </c>
      <c r="N11" s="41">
        <f t="shared" si="0"/>
        <v>32991</v>
      </c>
      <c r="O11" s="41">
        <f t="shared" si="0"/>
        <v>33400</v>
      </c>
      <c r="P11" s="41">
        <f>SUM(N11:O11)</f>
        <v>66391</v>
      </c>
    </row>
    <row r="12" spans="1:16" s="37" customFormat="1" ht="14.25">
      <c r="A12" s="46" t="s">
        <v>6</v>
      </c>
      <c r="B12" s="43"/>
      <c r="C12" s="44"/>
      <c r="D12" s="45"/>
      <c r="E12" s="44"/>
      <c r="F12" s="44"/>
      <c r="G12" s="44"/>
      <c r="H12" s="43"/>
      <c r="I12" s="44"/>
      <c r="J12" s="45"/>
      <c r="K12" s="43"/>
      <c r="L12" s="44"/>
      <c r="M12" s="45"/>
      <c r="N12" s="44"/>
      <c r="O12" s="44"/>
      <c r="P12" s="44"/>
    </row>
    <row r="13" spans="1:16" s="37" customFormat="1" ht="14.25">
      <c r="A13" s="38" t="s">
        <v>7</v>
      </c>
      <c r="B13" s="34">
        <v>61</v>
      </c>
      <c r="C13" s="35">
        <v>8</v>
      </c>
      <c r="D13" s="36">
        <v>69</v>
      </c>
      <c r="E13" s="35">
        <v>180</v>
      </c>
      <c r="F13" s="35">
        <v>43</v>
      </c>
      <c r="G13" s="35">
        <v>223</v>
      </c>
      <c r="H13" s="34">
        <v>7</v>
      </c>
      <c r="I13" s="35">
        <v>1</v>
      </c>
      <c r="J13" s="36">
        <v>8</v>
      </c>
      <c r="K13" s="34">
        <v>36</v>
      </c>
      <c r="L13" s="35">
        <v>4</v>
      </c>
      <c r="M13" s="36">
        <v>40</v>
      </c>
      <c r="N13" s="35">
        <f>SUM(B13,E13,H13,K13)</f>
        <v>284</v>
      </c>
      <c r="O13" s="35">
        <f>SUM(C13,F13,I13,L13)</f>
        <v>56</v>
      </c>
      <c r="P13" s="35">
        <f>SUM(N13:O13)</f>
        <v>340</v>
      </c>
    </row>
    <row r="14" spans="1:16" s="28" customFormat="1" ht="14.25">
      <c r="A14" s="39" t="s">
        <v>4</v>
      </c>
      <c r="B14" s="40">
        <v>61</v>
      </c>
      <c r="C14" s="41">
        <v>8</v>
      </c>
      <c r="D14" s="42">
        <v>69</v>
      </c>
      <c r="E14" s="41">
        <v>180</v>
      </c>
      <c r="F14" s="41">
        <v>43</v>
      </c>
      <c r="G14" s="41">
        <v>223</v>
      </c>
      <c r="H14" s="40">
        <v>7</v>
      </c>
      <c r="I14" s="41">
        <v>1</v>
      </c>
      <c r="J14" s="42">
        <v>8</v>
      </c>
      <c r="K14" s="40">
        <v>36</v>
      </c>
      <c r="L14" s="41">
        <v>4</v>
      </c>
      <c r="M14" s="42">
        <v>40</v>
      </c>
      <c r="N14" s="41">
        <f>SUM(B14,E14,H14,K14)</f>
        <v>284</v>
      </c>
      <c r="O14" s="41">
        <f>SUM(C14,F14,I14,L14)</f>
        <v>56</v>
      </c>
      <c r="P14" s="41">
        <f>SUM(N14:O14)</f>
        <v>340</v>
      </c>
    </row>
    <row r="15" spans="1:16" s="37" customFormat="1" ht="14.25">
      <c r="A15" s="46" t="s">
        <v>8</v>
      </c>
      <c r="B15" s="43"/>
      <c r="C15" s="44"/>
      <c r="D15" s="45"/>
      <c r="E15" s="44"/>
      <c r="F15" s="44"/>
      <c r="G15" s="44"/>
      <c r="H15" s="43"/>
      <c r="I15" s="44"/>
      <c r="J15" s="45"/>
      <c r="K15" s="43"/>
      <c r="L15" s="44"/>
      <c r="M15" s="45"/>
      <c r="N15" s="44"/>
      <c r="O15" s="44"/>
      <c r="P15" s="44"/>
    </row>
    <row r="16" spans="1:16" s="37" customFormat="1" ht="14.25">
      <c r="A16" s="33" t="s">
        <v>18</v>
      </c>
      <c r="B16" s="34">
        <v>11</v>
      </c>
      <c r="C16" s="35">
        <v>18</v>
      </c>
      <c r="D16" s="36">
        <v>29</v>
      </c>
      <c r="E16" s="35">
        <v>29</v>
      </c>
      <c r="F16" s="35">
        <v>13</v>
      </c>
      <c r="G16" s="35">
        <v>42</v>
      </c>
      <c r="H16" s="34">
        <v>8</v>
      </c>
      <c r="I16" s="35">
        <v>3</v>
      </c>
      <c r="J16" s="36">
        <v>11</v>
      </c>
      <c r="K16" s="34">
        <v>17</v>
      </c>
      <c r="L16" s="35">
        <v>13</v>
      </c>
      <c r="M16" s="36">
        <v>30</v>
      </c>
      <c r="N16" s="35">
        <f aca="true" t="shared" si="1" ref="N16:O20">SUM(B16,E16,H16,K16)</f>
        <v>65</v>
      </c>
      <c r="O16" s="35">
        <f t="shared" si="1"/>
        <v>47</v>
      </c>
      <c r="P16" s="35">
        <f>SUM(N16:O16)</f>
        <v>112</v>
      </c>
    </row>
    <row r="17" spans="1:16" s="37" customFormat="1" ht="14.25">
      <c r="A17" s="33" t="s">
        <v>19</v>
      </c>
      <c r="B17" s="34">
        <v>521</v>
      </c>
      <c r="C17" s="35">
        <v>471</v>
      </c>
      <c r="D17" s="36">
        <v>992</v>
      </c>
      <c r="E17" s="35">
        <v>2344</v>
      </c>
      <c r="F17" s="35">
        <v>1950</v>
      </c>
      <c r="G17" s="35">
        <v>4294</v>
      </c>
      <c r="H17" s="34">
        <v>340</v>
      </c>
      <c r="I17" s="35">
        <v>115</v>
      </c>
      <c r="J17" s="36">
        <v>455</v>
      </c>
      <c r="K17" s="34">
        <v>402</v>
      </c>
      <c r="L17" s="35">
        <v>212</v>
      </c>
      <c r="M17" s="36">
        <v>614</v>
      </c>
      <c r="N17" s="35">
        <f t="shared" si="1"/>
        <v>3607</v>
      </c>
      <c r="O17" s="35">
        <f t="shared" si="1"/>
        <v>2748</v>
      </c>
      <c r="P17" s="35">
        <f>SUM(N17:O17)</f>
        <v>6355</v>
      </c>
    </row>
    <row r="18" spans="1:16" s="37" customFormat="1" ht="14.25">
      <c r="A18" s="33" t="s">
        <v>20</v>
      </c>
      <c r="B18" s="34">
        <v>8</v>
      </c>
      <c r="C18" s="35">
        <v>6</v>
      </c>
      <c r="D18" s="36">
        <v>14</v>
      </c>
      <c r="E18" s="35">
        <v>1</v>
      </c>
      <c r="F18" s="35">
        <v>0</v>
      </c>
      <c r="G18" s="35">
        <v>1</v>
      </c>
      <c r="H18" s="34">
        <v>0</v>
      </c>
      <c r="I18" s="35">
        <v>0</v>
      </c>
      <c r="J18" s="36">
        <v>0</v>
      </c>
      <c r="K18" s="34">
        <v>6</v>
      </c>
      <c r="L18" s="35">
        <v>4</v>
      </c>
      <c r="M18" s="36">
        <v>10</v>
      </c>
      <c r="N18" s="35">
        <f t="shared" si="1"/>
        <v>15</v>
      </c>
      <c r="O18" s="35">
        <f t="shared" si="1"/>
        <v>10</v>
      </c>
      <c r="P18" s="35">
        <f>SUM(N18:O18)</f>
        <v>25</v>
      </c>
    </row>
    <row r="19" spans="1:16" s="37" customFormat="1" ht="14.25">
      <c r="A19" s="38" t="s">
        <v>9</v>
      </c>
      <c r="B19" s="34">
        <v>174</v>
      </c>
      <c r="C19" s="35">
        <v>106</v>
      </c>
      <c r="D19" s="36">
        <v>280</v>
      </c>
      <c r="E19" s="35">
        <v>92</v>
      </c>
      <c r="F19" s="35">
        <v>79</v>
      </c>
      <c r="G19" s="35">
        <v>171</v>
      </c>
      <c r="H19" s="34">
        <v>11</v>
      </c>
      <c r="I19" s="35">
        <v>13</v>
      </c>
      <c r="J19" s="36">
        <v>24</v>
      </c>
      <c r="K19" s="34">
        <v>38</v>
      </c>
      <c r="L19" s="35">
        <v>21</v>
      </c>
      <c r="M19" s="36">
        <v>59</v>
      </c>
      <c r="N19" s="35">
        <f t="shared" si="1"/>
        <v>315</v>
      </c>
      <c r="O19" s="35">
        <f t="shared" si="1"/>
        <v>219</v>
      </c>
      <c r="P19" s="35">
        <f>SUM(N19:O19)</f>
        <v>534</v>
      </c>
    </row>
    <row r="20" spans="1:16" s="28" customFormat="1" ht="14.25">
      <c r="A20" s="39" t="s">
        <v>4</v>
      </c>
      <c r="B20" s="40">
        <v>714</v>
      </c>
      <c r="C20" s="41">
        <v>601</v>
      </c>
      <c r="D20" s="42">
        <v>1315</v>
      </c>
      <c r="E20" s="41">
        <v>2466</v>
      </c>
      <c r="F20" s="41">
        <v>2042</v>
      </c>
      <c r="G20" s="41">
        <v>4508</v>
      </c>
      <c r="H20" s="40">
        <v>359</v>
      </c>
      <c r="I20" s="41">
        <v>131</v>
      </c>
      <c r="J20" s="42">
        <v>490</v>
      </c>
      <c r="K20" s="40">
        <v>463</v>
      </c>
      <c r="L20" s="41">
        <v>250</v>
      </c>
      <c r="M20" s="42">
        <v>713</v>
      </c>
      <c r="N20" s="41">
        <f t="shared" si="1"/>
        <v>4002</v>
      </c>
      <c r="O20" s="41">
        <f t="shared" si="1"/>
        <v>3024</v>
      </c>
      <c r="P20" s="41">
        <f>SUM(N20:O20)</f>
        <v>7026</v>
      </c>
    </row>
    <row r="21" spans="1:16" s="37" customFormat="1" ht="14.25">
      <c r="A21" s="46" t="s">
        <v>10</v>
      </c>
      <c r="B21" s="43"/>
      <c r="C21" s="44"/>
      <c r="D21" s="45"/>
      <c r="E21" s="44"/>
      <c r="F21" s="44"/>
      <c r="G21" s="44"/>
      <c r="H21" s="43"/>
      <c r="I21" s="44"/>
      <c r="J21" s="45"/>
      <c r="K21" s="43"/>
      <c r="L21" s="44"/>
      <c r="M21" s="45"/>
      <c r="N21" s="44"/>
      <c r="O21" s="44"/>
      <c r="P21" s="44"/>
    </row>
    <row r="22" spans="1:16" s="37" customFormat="1" ht="14.25">
      <c r="A22" s="33" t="s">
        <v>19</v>
      </c>
      <c r="B22" s="34">
        <v>72</v>
      </c>
      <c r="C22" s="35">
        <v>11</v>
      </c>
      <c r="D22" s="36">
        <v>83</v>
      </c>
      <c r="E22" s="35">
        <v>172</v>
      </c>
      <c r="F22" s="35">
        <v>35</v>
      </c>
      <c r="G22" s="35">
        <v>207</v>
      </c>
      <c r="H22" s="34">
        <v>14</v>
      </c>
      <c r="I22" s="35">
        <v>1</v>
      </c>
      <c r="J22" s="36">
        <v>15</v>
      </c>
      <c r="K22" s="34">
        <v>0</v>
      </c>
      <c r="L22" s="35">
        <v>0</v>
      </c>
      <c r="M22" s="36">
        <v>0</v>
      </c>
      <c r="N22" s="35">
        <f>SUM(B22,E22,H22,K22)</f>
        <v>258</v>
      </c>
      <c r="O22" s="35">
        <f>SUM(C22,F22,I22,L22)</f>
        <v>47</v>
      </c>
      <c r="P22" s="35">
        <f>SUM(N22:O22)</f>
        <v>305</v>
      </c>
    </row>
    <row r="23" spans="1:16" s="37" customFormat="1" ht="14.25">
      <c r="A23" s="38" t="s">
        <v>9</v>
      </c>
      <c r="B23" s="34">
        <v>18</v>
      </c>
      <c r="C23" s="35">
        <v>10</v>
      </c>
      <c r="D23" s="36">
        <v>28</v>
      </c>
      <c r="E23" s="35">
        <v>9</v>
      </c>
      <c r="F23" s="35">
        <v>2</v>
      </c>
      <c r="G23" s="35">
        <v>11</v>
      </c>
      <c r="H23" s="34">
        <v>0</v>
      </c>
      <c r="I23" s="35">
        <v>0</v>
      </c>
      <c r="J23" s="36">
        <v>0</v>
      </c>
      <c r="K23" s="34">
        <v>3</v>
      </c>
      <c r="L23" s="35">
        <v>1</v>
      </c>
      <c r="M23" s="36">
        <v>4</v>
      </c>
      <c r="N23" s="35">
        <f aca="true" t="shared" si="2" ref="N23:O25">SUM(B23,E23,H23,K23)</f>
        <v>30</v>
      </c>
      <c r="O23" s="35">
        <f t="shared" si="2"/>
        <v>13</v>
      </c>
      <c r="P23" s="35">
        <f>SUM(N23:O23)</f>
        <v>43</v>
      </c>
    </row>
    <row r="24" spans="1:16" s="28" customFormat="1" ht="14.25">
      <c r="A24" s="47" t="s">
        <v>4</v>
      </c>
      <c r="B24" s="48">
        <v>90</v>
      </c>
      <c r="C24" s="41">
        <v>21</v>
      </c>
      <c r="D24" s="49">
        <v>111</v>
      </c>
      <c r="E24" s="50">
        <v>181</v>
      </c>
      <c r="F24" s="41">
        <v>37</v>
      </c>
      <c r="G24" s="50">
        <v>218</v>
      </c>
      <c r="H24" s="48">
        <v>14</v>
      </c>
      <c r="I24" s="41">
        <v>1</v>
      </c>
      <c r="J24" s="49">
        <v>15</v>
      </c>
      <c r="K24" s="48">
        <v>3</v>
      </c>
      <c r="L24" s="41">
        <v>1</v>
      </c>
      <c r="M24" s="49">
        <v>4</v>
      </c>
      <c r="N24" s="50">
        <f t="shared" si="2"/>
        <v>288</v>
      </c>
      <c r="O24" s="41">
        <f t="shared" si="2"/>
        <v>60</v>
      </c>
      <c r="P24" s="41">
        <f>SUM(N24:O24)</f>
        <v>348</v>
      </c>
    </row>
    <row r="25" spans="1:16" s="28" customFormat="1" ht="18.75" customHeight="1">
      <c r="A25" s="47" t="s">
        <v>14</v>
      </c>
      <c r="B25" s="51">
        <f aca="true" t="shared" si="3" ref="B25:M25">SUM(B24,B20,B14,B11)</f>
        <v>5686</v>
      </c>
      <c r="C25" s="51">
        <f t="shared" si="3"/>
        <v>5501</v>
      </c>
      <c r="D25" s="51">
        <f t="shared" si="3"/>
        <v>11187</v>
      </c>
      <c r="E25" s="51">
        <f t="shared" si="3"/>
        <v>23717</v>
      </c>
      <c r="F25" s="51">
        <f t="shared" si="3"/>
        <v>23211</v>
      </c>
      <c r="G25" s="51">
        <f t="shared" si="3"/>
        <v>46928</v>
      </c>
      <c r="H25" s="51">
        <f t="shared" si="3"/>
        <v>403</v>
      </c>
      <c r="I25" s="51">
        <f t="shared" si="3"/>
        <v>153</v>
      </c>
      <c r="J25" s="51">
        <f t="shared" si="3"/>
        <v>556</v>
      </c>
      <c r="K25" s="51">
        <f t="shared" si="3"/>
        <v>7759</v>
      </c>
      <c r="L25" s="51">
        <f t="shared" si="3"/>
        <v>7675</v>
      </c>
      <c r="M25" s="51">
        <f t="shared" si="3"/>
        <v>15434</v>
      </c>
      <c r="N25" s="52">
        <f t="shared" si="2"/>
        <v>37565</v>
      </c>
      <c r="O25" s="44">
        <f t="shared" si="2"/>
        <v>36540</v>
      </c>
      <c r="P25" s="53">
        <f>SUM(N25:O25)</f>
        <v>74105</v>
      </c>
    </row>
    <row r="26" spans="3:15" s="54" customFormat="1" ht="12.75">
      <c r="C26" s="55"/>
      <c r="F26" s="55"/>
      <c r="I26" s="55"/>
      <c r="L26" s="55"/>
      <c r="N26" s="56"/>
      <c r="O26" s="55"/>
    </row>
    <row r="27" spans="3:15" s="54" customFormat="1" ht="12.75">
      <c r="C27" s="55"/>
      <c r="F27" s="55"/>
      <c r="I27" s="55"/>
      <c r="L27" s="55"/>
      <c r="N27" s="56"/>
      <c r="O27" s="55"/>
    </row>
    <row r="28" spans="3:15" s="54" customFormat="1" ht="12.75">
      <c r="C28" s="55"/>
      <c r="F28" s="55"/>
      <c r="I28" s="55"/>
      <c r="L28" s="55"/>
      <c r="N28" s="56"/>
      <c r="O28" s="55"/>
    </row>
  </sheetData>
  <sheetProtection/>
  <mergeCells count="8">
    <mergeCell ref="A2:P2"/>
    <mergeCell ref="A4:P4"/>
    <mergeCell ref="B6:D6"/>
    <mergeCell ref="E6:G6"/>
    <mergeCell ref="H6:J6"/>
    <mergeCell ref="K6:M6"/>
    <mergeCell ref="N6:P6"/>
    <mergeCell ref="A3:P3"/>
  </mergeCells>
  <printOptions/>
  <pageMargins left="0.35433070866141736" right="0.35433070866141736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2.421875" style="0" customWidth="1"/>
    <col min="2" max="2" width="5.57421875" style="0" customWidth="1"/>
    <col min="3" max="3" width="5.57421875" style="19" customWidth="1"/>
    <col min="4" max="4" width="5.57421875" style="0" customWidth="1"/>
    <col min="5" max="5" width="5.57421875" style="19" customWidth="1"/>
    <col min="6" max="6" width="5.57421875" style="0" customWidth="1"/>
    <col min="7" max="7" width="5.57421875" style="19" customWidth="1"/>
    <col min="8" max="8" width="6.28125" style="0" customWidth="1"/>
    <col min="9" max="9" width="6.28125" style="19" customWidth="1"/>
    <col min="10" max="10" width="6.28125" style="0" customWidth="1"/>
    <col min="11" max="11" width="6.28125" style="19" customWidth="1"/>
    <col min="12" max="12" width="6.28125" style="0" customWidth="1"/>
    <col min="13" max="13" width="6.28125" style="19" customWidth="1"/>
    <col min="14" max="14" width="5.57421875" style="0" customWidth="1"/>
    <col min="15" max="15" width="5.57421875" style="19" customWidth="1"/>
    <col min="16" max="16" width="5.57421875" style="0" customWidth="1"/>
    <col min="17" max="17" width="5.57421875" style="19" customWidth="1"/>
    <col min="18" max="18" width="5.57421875" style="0" customWidth="1"/>
    <col min="19" max="19" width="5.57421875" style="19" customWidth="1"/>
    <col min="20" max="20" width="5.57421875" style="0" customWidth="1"/>
    <col min="21" max="21" width="5.57421875" style="19" customWidth="1"/>
    <col min="22" max="22" width="6.8515625" style="1" customWidth="1"/>
    <col min="23" max="23" width="6.8515625" style="19" customWidth="1"/>
    <col min="24" max="24" width="6.8515625" style="0" customWidth="1"/>
  </cols>
  <sheetData>
    <row r="1" ht="12.75">
      <c r="A1" s="3"/>
    </row>
    <row r="2" spans="1:31" s="13" customFormat="1" ht="14.25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  <c r="T2" s="57"/>
      <c r="U2" s="58"/>
      <c r="V2" s="57"/>
      <c r="W2" s="58"/>
      <c r="X2" s="57"/>
      <c r="Y2" s="12"/>
      <c r="Z2" s="12"/>
      <c r="AA2" s="12"/>
      <c r="AB2" s="12"/>
      <c r="AC2" s="12"/>
      <c r="AD2" s="12"/>
      <c r="AE2" s="12"/>
    </row>
    <row r="3" spans="1:31" s="13" customFormat="1" ht="14.25">
      <c r="A3" s="57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12"/>
      <c r="Z3" s="12"/>
      <c r="AA3" s="12"/>
      <c r="AB3" s="12"/>
      <c r="AC3" s="12"/>
      <c r="AD3" s="12"/>
      <c r="AE3" s="12"/>
    </row>
    <row r="4" spans="1:31" s="15" customFormat="1" ht="14.25">
      <c r="A4" s="59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59"/>
      <c r="U4" s="60"/>
      <c r="V4" s="59"/>
      <c r="W4" s="60"/>
      <c r="X4" s="59"/>
      <c r="Y4" s="14"/>
      <c r="Z4" s="14"/>
      <c r="AA4" s="14"/>
      <c r="AB4" s="14"/>
      <c r="AC4" s="14"/>
      <c r="AD4" s="14"/>
      <c r="AE4" s="14"/>
    </row>
    <row r="5" spans="1:31" s="13" customFormat="1" ht="9" customHeight="1" thickBot="1">
      <c r="A5" s="16"/>
      <c r="B5" s="17"/>
      <c r="C5" s="21"/>
      <c r="D5" s="12"/>
      <c r="E5" s="20"/>
      <c r="F5" s="12"/>
      <c r="G5" s="20"/>
      <c r="H5" s="12"/>
      <c r="I5" s="20"/>
      <c r="J5" s="17"/>
      <c r="K5" s="21"/>
      <c r="L5" s="12"/>
      <c r="M5" s="20"/>
      <c r="N5" s="12"/>
      <c r="O5" s="20"/>
      <c r="P5" s="12"/>
      <c r="Q5" s="20"/>
      <c r="R5" s="12"/>
      <c r="S5" s="20"/>
      <c r="T5" s="12"/>
      <c r="U5" s="20"/>
      <c r="V5" s="12"/>
      <c r="W5" s="20"/>
      <c r="X5" s="12"/>
      <c r="Y5" s="12"/>
      <c r="Z5" s="12"/>
      <c r="AA5" s="12"/>
      <c r="AB5" s="12"/>
      <c r="AC5" s="12"/>
      <c r="AD5" s="12"/>
      <c r="AE5" s="12"/>
    </row>
    <row r="6" spans="1:24" s="23" customFormat="1" ht="14.25">
      <c r="A6" s="22"/>
      <c r="B6" s="67" t="s">
        <v>27</v>
      </c>
      <c r="C6" s="68"/>
      <c r="D6" s="67">
        <f>B6-1</f>
        <v>2010</v>
      </c>
      <c r="E6" s="68"/>
      <c r="F6" s="67">
        <f>D6-1</f>
        <v>2009</v>
      </c>
      <c r="G6" s="68"/>
      <c r="H6" s="67">
        <f>F6-1</f>
        <v>2008</v>
      </c>
      <c r="I6" s="68"/>
      <c r="J6" s="67">
        <f>H6-1</f>
        <v>2007</v>
      </c>
      <c r="K6" s="68"/>
      <c r="L6" s="67">
        <f>J6-1</f>
        <v>2006</v>
      </c>
      <c r="M6" s="68"/>
      <c r="N6" s="67">
        <f>L6-1</f>
        <v>2005</v>
      </c>
      <c r="O6" s="68"/>
      <c r="P6" s="67">
        <f>N6-1</f>
        <v>2004</v>
      </c>
      <c r="Q6" s="68"/>
      <c r="R6" s="67">
        <f>P6-1</f>
        <v>2003</v>
      </c>
      <c r="S6" s="68"/>
      <c r="T6" s="67">
        <f>R6-1</f>
        <v>2002</v>
      </c>
      <c r="U6" s="68"/>
      <c r="V6" s="61" t="s">
        <v>4</v>
      </c>
      <c r="W6" s="62"/>
      <c r="X6" s="62"/>
    </row>
    <row r="7" spans="1:24" s="28" customFormat="1" ht="14.25">
      <c r="A7" s="24" t="s">
        <v>15</v>
      </c>
      <c r="B7" s="25" t="s">
        <v>11</v>
      </c>
      <c r="C7" s="26" t="s">
        <v>12</v>
      </c>
      <c r="D7" s="25" t="s">
        <v>11</v>
      </c>
      <c r="E7" s="27" t="s">
        <v>12</v>
      </c>
      <c r="F7" s="26" t="s">
        <v>11</v>
      </c>
      <c r="G7" s="26" t="s">
        <v>12</v>
      </c>
      <c r="H7" s="25" t="s">
        <v>11</v>
      </c>
      <c r="I7" s="27" t="s">
        <v>12</v>
      </c>
      <c r="J7" s="25" t="s">
        <v>11</v>
      </c>
      <c r="K7" s="26" t="s">
        <v>12</v>
      </c>
      <c r="L7" s="25" t="s">
        <v>11</v>
      </c>
      <c r="M7" s="27" t="s">
        <v>12</v>
      </c>
      <c r="N7" s="26" t="s">
        <v>11</v>
      </c>
      <c r="O7" s="26" t="s">
        <v>12</v>
      </c>
      <c r="P7" s="25" t="s">
        <v>11</v>
      </c>
      <c r="Q7" s="27" t="s">
        <v>12</v>
      </c>
      <c r="R7" s="26" t="s">
        <v>11</v>
      </c>
      <c r="S7" s="26" t="s">
        <v>12</v>
      </c>
      <c r="T7" s="25" t="s">
        <v>11</v>
      </c>
      <c r="U7" s="27" t="s">
        <v>12</v>
      </c>
      <c r="V7" s="26" t="s">
        <v>11</v>
      </c>
      <c r="W7" s="26" t="s">
        <v>12</v>
      </c>
      <c r="X7" s="26" t="s">
        <v>13</v>
      </c>
    </row>
    <row r="8" spans="1:24" s="28" customFormat="1" ht="14.25">
      <c r="A8" s="29" t="s">
        <v>5</v>
      </c>
      <c r="B8" s="30"/>
      <c r="C8" s="31"/>
      <c r="D8" s="30"/>
      <c r="E8" s="32"/>
      <c r="F8" s="31"/>
      <c r="G8" s="31"/>
      <c r="H8" s="30"/>
      <c r="I8" s="32"/>
      <c r="J8" s="30"/>
      <c r="K8" s="31"/>
      <c r="L8" s="30"/>
      <c r="M8" s="32"/>
      <c r="N8" s="31"/>
      <c r="O8" s="31"/>
      <c r="P8" s="30"/>
      <c r="Q8" s="32"/>
      <c r="R8" s="31"/>
      <c r="S8" s="31"/>
      <c r="T8" s="30"/>
      <c r="U8" s="32"/>
      <c r="V8" s="31"/>
      <c r="W8" s="31"/>
      <c r="X8" s="31"/>
    </row>
    <row r="9" spans="1:24" s="37" customFormat="1" ht="14.25">
      <c r="A9" s="33" t="s">
        <v>16</v>
      </c>
      <c r="B9" s="34">
        <v>0</v>
      </c>
      <c r="C9" s="35">
        <v>1</v>
      </c>
      <c r="D9" s="34">
        <v>7</v>
      </c>
      <c r="E9" s="36">
        <v>1</v>
      </c>
      <c r="F9" s="35">
        <v>33</v>
      </c>
      <c r="G9" s="35">
        <v>17</v>
      </c>
      <c r="H9" s="34">
        <v>6</v>
      </c>
      <c r="I9" s="36">
        <v>9</v>
      </c>
      <c r="J9" s="34">
        <v>3</v>
      </c>
      <c r="K9" s="35">
        <v>12</v>
      </c>
      <c r="L9" s="34">
        <v>1</v>
      </c>
      <c r="M9" s="36">
        <v>1</v>
      </c>
      <c r="N9" s="35">
        <v>0</v>
      </c>
      <c r="O9" s="35">
        <v>0</v>
      </c>
      <c r="P9" s="34">
        <v>0</v>
      </c>
      <c r="Q9" s="36">
        <v>0</v>
      </c>
      <c r="R9" s="35">
        <v>0</v>
      </c>
      <c r="S9" s="35">
        <v>0</v>
      </c>
      <c r="T9" s="34">
        <v>0</v>
      </c>
      <c r="U9" s="36">
        <v>0</v>
      </c>
      <c r="V9" s="35">
        <f aca="true" t="shared" si="0" ref="V9:W11">SUM(T9,R9,P9,N9,L9,J9,H9,F9,D9,B9)</f>
        <v>50</v>
      </c>
      <c r="W9" s="35">
        <f t="shared" si="0"/>
        <v>41</v>
      </c>
      <c r="X9" s="35">
        <f>SUM(V9:W9)</f>
        <v>91</v>
      </c>
    </row>
    <row r="10" spans="1:24" s="37" customFormat="1" ht="14.25">
      <c r="A10" s="38" t="s">
        <v>17</v>
      </c>
      <c r="B10" s="34">
        <v>0</v>
      </c>
      <c r="C10" s="35">
        <v>1</v>
      </c>
      <c r="D10" s="34">
        <v>14</v>
      </c>
      <c r="E10" s="36">
        <v>9</v>
      </c>
      <c r="F10" s="35">
        <v>557</v>
      </c>
      <c r="G10" s="35">
        <v>444</v>
      </c>
      <c r="H10" s="34">
        <v>29066</v>
      </c>
      <c r="I10" s="36">
        <v>29691</v>
      </c>
      <c r="J10" s="34">
        <v>3142</v>
      </c>
      <c r="K10" s="35">
        <v>3070</v>
      </c>
      <c r="L10" s="34">
        <v>158</v>
      </c>
      <c r="M10" s="36">
        <v>143</v>
      </c>
      <c r="N10" s="35">
        <v>4</v>
      </c>
      <c r="O10" s="35">
        <v>1</v>
      </c>
      <c r="P10" s="34">
        <v>0</v>
      </c>
      <c r="Q10" s="36">
        <v>0</v>
      </c>
      <c r="R10" s="35">
        <v>0</v>
      </c>
      <c r="S10" s="35">
        <v>0</v>
      </c>
      <c r="T10" s="34">
        <v>0</v>
      </c>
      <c r="U10" s="36">
        <v>0</v>
      </c>
      <c r="V10" s="35">
        <f t="shared" si="0"/>
        <v>32941</v>
      </c>
      <c r="W10" s="35">
        <f t="shared" si="0"/>
        <v>33359</v>
      </c>
      <c r="X10" s="35">
        <f>SUM(V10:W10)</f>
        <v>66300</v>
      </c>
    </row>
    <row r="11" spans="1:24" s="28" customFormat="1" ht="14.25">
      <c r="A11" s="39" t="s">
        <v>4</v>
      </c>
      <c r="B11" s="40">
        <v>0</v>
      </c>
      <c r="C11" s="41">
        <v>2</v>
      </c>
      <c r="D11" s="40">
        <v>21</v>
      </c>
      <c r="E11" s="42">
        <v>10</v>
      </c>
      <c r="F11" s="41">
        <v>590</v>
      </c>
      <c r="G11" s="41">
        <v>461</v>
      </c>
      <c r="H11" s="40">
        <v>29072</v>
      </c>
      <c r="I11" s="42">
        <v>29700</v>
      </c>
      <c r="J11" s="40">
        <v>3145</v>
      </c>
      <c r="K11" s="41">
        <v>3082</v>
      </c>
      <c r="L11" s="40">
        <v>159</v>
      </c>
      <c r="M11" s="42">
        <v>144</v>
      </c>
      <c r="N11" s="41">
        <v>4</v>
      </c>
      <c r="O11" s="41">
        <v>1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f t="shared" si="0"/>
        <v>32991</v>
      </c>
      <c r="W11" s="41">
        <f t="shared" si="0"/>
        <v>33400</v>
      </c>
      <c r="X11" s="41">
        <f>SUM(V11:W11)</f>
        <v>66391</v>
      </c>
    </row>
    <row r="12" spans="1:24" s="37" customFormat="1" ht="14.25">
      <c r="A12" s="46" t="s">
        <v>6</v>
      </c>
      <c r="B12" s="43"/>
      <c r="C12" s="44"/>
      <c r="D12" s="43"/>
      <c r="E12" s="45"/>
      <c r="F12" s="44"/>
      <c r="G12" s="44"/>
      <c r="H12" s="43"/>
      <c r="I12" s="45"/>
      <c r="J12" s="43"/>
      <c r="K12" s="44"/>
      <c r="L12" s="43"/>
      <c r="M12" s="45"/>
      <c r="N12" s="44"/>
      <c r="O12" s="44"/>
      <c r="P12" s="43"/>
      <c r="Q12" s="45"/>
      <c r="R12" s="44"/>
      <c r="S12" s="44"/>
      <c r="T12" s="43"/>
      <c r="U12" s="45"/>
      <c r="V12" s="44"/>
      <c r="W12" s="44"/>
      <c r="X12" s="44"/>
    </row>
    <row r="13" spans="1:24" s="37" customFormat="1" ht="14.25">
      <c r="A13" s="38" t="s">
        <v>7</v>
      </c>
      <c r="B13" s="34">
        <v>0</v>
      </c>
      <c r="C13" s="35">
        <v>0</v>
      </c>
      <c r="D13" s="34">
        <v>0</v>
      </c>
      <c r="E13" s="36">
        <v>0</v>
      </c>
      <c r="F13" s="35">
        <v>3</v>
      </c>
      <c r="G13" s="35">
        <v>1</v>
      </c>
      <c r="H13" s="34">
        <v>113</v>
      </c>
      <c r="I13" s="36">
        <v>20</v>
      </c>
      <c r="J13" s="34">
        <v>160</v>
      </c>
      <c r="K13" s="35">
        <v>34</v>
      </c>
      <c r="L13" s="34">
        <v>8</v>
      </c>
      <c r="M13" s="36">
        <v>1</v>
      </c>
      <c r="N13" s="35">
        <v>0</v>
      </c>
      <c r="O13" s="35">
        <v>0</v>
      </c>
      <c r="P13" s="34">
        <v>0</v>
      </c>
      <c r="Q13" s="36">
        <v>0</v>
      </c>
      <c r="R13" s="35">
        <v>0</v>
      </c>
      <c r="S13" s="35">
        <v>0</v>
      </c>
      <c r="T13" s="34">
        <v>0</v>
      </c>
      <c r="U13" s="36">
        <v>0</v>
      </c>
      <c r="V13" s="35">
        <f>SUM(T13,R13,P13,N13,L13,J13,H13,F13,D13,B13)</f>
        <v>284</v>
      </c>
      <c r="W13" s="35">
        <f>SUM(U13,S13,Q13,O13,M13,K13,I13,G13,E13,C13)</f>
        <v>56</v>
      </c>
      <c r="X13" s="35">
        <f>SUM(V13:W13)</f>
        <v>340</v>
      </c>
    </row>
    <row r="14" spans="1:24" s="28" customFormat="1" ht="14.25">
      <c r="A14" s="39" t="s">
        <v>4</v>
      </c>
      <c r="B14" s="40">
        <v>0</v>
      </c>
      <c r="C14" s="41">
        <v>0</v>
      </c>
      <c r="D14" s="40">
        <v>0</v>
      </c>
      <c r="E14" s="42">
        <v>0</v>
      </c>
      <c r="F14" s="41">
        <v>3</v>
      </c>
      <c r="G14" s="41">
        <v>1</v>
      </c>
      <c r="H14" s="40">
        <v>113</v>
      </c>
      <c r="I14" s="42">
        <v>20</v>
      </c>
      <c r="J14" s="40">
        <v>160</v>
      </c>
      <c r="K14" s="41">
        <v>34</v>
      </c>
      <c r="L14" s="40">
        <v>8</v>
      </c>
      <c r="M14" s="42">
        <v>1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f>SUM(T14,R14,P14,N14,L14,J14,H14,F14,D14,B14)</f>
        <v>284</v>
      </c>
      <c r="W14" s="41">
        <f>SUM(U14,S14,Q14,O14,M14,K14,I14,G14,E14,C14)</f>
        <v>56</v>
      </c>
      <c r="X14" s="41">
        <f>SUM(V14:W14)</f>
        <v>340</v>
      </c>
    </row>
    <row r="15" spans="1:24" s="37" customFormat="1" ht="14.25">
      <c r="A15" s="46" t="s">
        <v>8</v>
      </c>
      <c r="B15" s="43"/>
      <c r="C15" s="44"/>
      <c r="D15" s="43"/>
      <c r="E15" s="45"/>
      <c r="F15" s="44"/>
      <c r="G15" s="44"/>
      <c r="H15" s="43"/>
      <c r="I15" s="45"/>
      <c r="J15" s="43"/>
      <c r="K15" s="44"/>
      <c r="L15" s="43"/>
      <c r="M15" s="45"/>
      <c r="N15" s="44"/>
      <c r="O15" s="44"/>
      <c r="P15" s="43"/>
      <c r="Q15" s="45"/>
      <c r="R15" s="44"/>
      <c r="S15" s="44"/>
      <c r="T15" s="43"/>
      <c r="U15" s="45"/>
      <c r="V15" s="44"/>
      <c r="W15" s="44"/>
      <c r="X15" s="44"/>
    </row>
    <row r="16" spans="1:24" s="37" customFormat="1" ht="14.25">
      <c r="A16" s="33" t="s">
        <v>18</v>
      </c>
      <c r="B16" s="34">
        <v>0</v>
      </c>
      <c r="C16" s="35">
        <v>0</v>
      </c>
      <c r="D16" s="34">
        <v>0</v>
      </c>
      <c r="E16" s="36">
        <v>0</v>
      </c>
      <c r="F16" s="35">
        <v>0</v>
      </c>
      <c r="G16" s="35">
        <v>0</v>
      </c>
      <c r="H16" s="34">
        <v>2</v>
      </c>
      <c r="I16" s="36">
        <v>0</v>
      </c>
      <c r="J16" s="34">
        <v>23</v>
      </c>
      <c r="K16" s="35">
        <v>14</v>
      </c>
      <c r="L16" s="34">
        <v>27</v>
      </c>
      <c r="M16" s="36">
        <v>28</v>
      </c>
      <c r="N16" s="35">
        <v>11</v>
      </c>
      <c r="O16" s="35">
        <v>5</v>
      </c>
      <c r="P16" s="34">
        <v>2</v>
      </c>
      <c r="Q16" s="36">
        <v>0</v>
      </c>
      <c r="R16" s="35">
        <v>0</v>
      </c>
      <c r="S16" s="35">
        <v>0</v>
      </c>
      <c r="T16" s="34">
        <v>0</v>
      </c>
      <c r="U16" s="36">
        <v>0</v>
      </c>
      <c r="V16" s="35">
        <f aca="true" t="shared" si="1" ref="V16:W20">SUM(T16,R16,P16,N16,L16,J16,H16,F16,D16,B16)</f>
        <v>65</v>
      </c>
      <c r="W16" s="35">
        <f t="shared" si="1"/>
        <v>47</v>
      </c>
      <c r="X16" s="35">
        <f>SUM(V16:W16)</f>
        <v>112</v>
      </c>
    </row>
    <row r="17" spans="1:24" s="37" customFormat="1" ht="14.25">
      <c r="A17" s="33" t="s">
        <v>19</v>
      </c>
      <c r="B17" s="34">
        <v>0</v>
      </c>
      <c r="C17" s="35">
        <v>0</v>
      </c>
      <c r="D17" s="34">
        <v>0</v>
      </c>
      <c r="E17" s="36">
        <v>0</v>
      </c>
      <c r="F17" s="35">
        <v>0</v>
      </c>
      <c r="G17" s="35">
        <v>0</v>
      </c>
      <c r="H17" s="34">
        <v>1</v>
      </c>
      <c r="I17" s="36">
        <v>1</v>
      </c>
      <c r="J17" s="34">
        <v>2079</v>
      </c>
      <c r="K17" s="35">
        <v>1646</v>
      </c>
      <c r="L17" s="34">
        <v>1449</v>
      </c>
      <c r="M17" s="36">
        <v>1039</v>
      </c>
      <c r="N17" s="35">
        <v>72</v>
      </c>
      <c r="O17" s="35">
        <v>61</v>
      </c>
      <c r="P17" s="34">
        <v>6</v>
      </c>
      <c r="Q17" s="36">
        <v>1</v>
      </c>
      <c r="R17" s="35">
        <v>0</v>
      </c>
      <c r="S17" s="35">
        <v>0</v>
      </c>
      <c r="T17" s="34">
        <v>0</v>
      </c>
      <c r="U17" s="36">
        <v>0</v>
      </c>
      <c r="V17" s="35">
        <f t="shared" si="1"/>
        <v>3607</v>
      </c>
      <c r="W17" s="35">
        <f t="shared" si="1"/>
        <v>2748</v>
      </c>
      <c r="X17" s="35">
        <f>SUM(V17:W17)</f>
        <v>6355</v>
      </c>
    </row>
    <row r="18" spans="1:24" s="37" customFormat="1" ht="14.25">
      <c r="A18" s="33" t="s">
        <v>20</v>
      </c>
      <c r="B18" s="34">
        <v>0</v>
      </c>
      <c r="C18" s="35">
        <v>0</v>
      </c>
      <c r="D18" s="34">
        <v>0</v>
      </c>
      <c r="E18" s="36">
        <v>0</v>
      </c>
      <c r="F18" s="35">
        <v>0</v>
      </c>
      <c r="G18" s="35">
        <v>0</v>
      </c>
      <c r="H18" s="34">
        <v>0</v>
      </c>
      <c r="I18" s="36">
        <v>0</v>
      </c>
      <c r="J18" s="34">
        <v>0</v>
      </c>
      <c r="K18" s="35">
        <v>0</v>
      </c>
      <c r="L18" s="34">
        <v>4</v>
      </c>
      <c r="M18" s="36">
        <v>1</v>
      </c>
      <c r="N18" s="35">
        <v>3</v>
      </c>
      <c r="O18" s="35">
        <v>4</v>
      </c>
      <c r="P18" s="34">
        <v>7</v>
      </c>
      <c r="Q18" s="36">
        <v>5</v>
      </c>
      <c r="R18" s="35">
        <v>1</v>
      </c>
      <c r="S18" s="35">
        <v>0</v>
      </c>
      <c r="T18" s="34">
        <v>0</v>
      </c>
      <c r="U18" s="36">
        <v>0</v>
      </c>
      <c r="V18" s="35">
        <f t="shared" si="1"/>
        <v>15</v>
      </c>
      <c r="W18" s="35">
        <f t="shared" si="1"/>
        <v>10</v>
      </c>
      <c r="X18" s="35">
        <f>SUM(V18:W18)</f>
        <v>25</v>
      </c>
    </row>
    <row r="19" spans="1:24" s="37" customFormat="1" ht="14.25">
      <c r="A19" s="38" t="s">
        <v>9</v>
      </c>
      <c r="B19" s="34">
        <v>0</v>
      </c>
      <c r="C19" s="35">
        <v>0</v>
      </c>
      <c r="D19" s="34">
        <v>0</v>
      </c>
      <c r="E19" s="36">
        <v>0</v>
      </c>
      <c r="F19" s="35">
        <v>0</v>
      </c>
      <c r="G19" s="35">
        <v>0</v>
      </c>
      <c r="H19" s="34">
        <v>0</v>
      </c>
      <c r="I19" s="36">
        <v>0</v>
      </c>
      <c r="J19" s="34">
        <v>0</v>
      </c>
      <c r="K19" s="35">
        <v>0</v>
      </c>
      <c r="L19" s="34">
        <v>115</v>
      </c>
      <c r="M19" s="36">
        <v>95</v>
      </c>
      <c r="N19" s="35">
        <v>172</v>
      </c>
      <c r="O19" s="35">
        <v>102</v>
      </c>
      <c r="P19" s="34">
        <v>27</v>
      </c>
      <c r="Q19" s="36">
        <v>19</v>
      </c>
      <c r="R19" s="35">
        <v>1</v>
      </c>
      <c r="S19" s="35">
        <v>1</v>
      </c>
      <c r="T19" s="34">
        <v>0</v>
      </c>
      <c r="U19" s="36">
        <v>2</v>
      </c>
      <c r="V19" s="35">
        <f t="shared" si="1"/>
        <v>315</v>
      </c>
      <c r="W19" s="35">
        <f t="shared" si="1"/>
        <v>219</v>
      </c>
      <c r="X19" s="35">
        <f>SUM(V19:W19)</f>
        <v>534</v>
      </c>
    </row>
    <row r="20" spans="1:24" s="28" customFormat="1" ht="14.25">
      <c r="A20" s="39" t="s">
        <v>4</v>
      </c>
      <c r="B20" s="40">
        <v>0</v>
      </c>
      <c r="C20" s="41">
        <v>0</v>
      </c>
      <c r="D20" s="40">
        <v>0</v>
      </c>
      <c r="E20" s="42">
        <v>0</v>
      </c>
      <c r="F20" s="41">
        <v>0</v>
      </c>
      <c r="G20" s="41">
        <v>0</v>
      </c>
      <c r="H20" s="40">
        <v>3</v>
      </c>
      <c r="I20" s="42">
        <v>1</v>
      </c>
      <c r="J20" s="40">
        <v>2102</v>
      </c>
      <c r="K20" s="41">
        <v>1660</v>
      </c>
      <c r="L20" s="40">
        <v>1595</v>
      </c>
      <c r="M20" s="42">
        <v>1163</v>
      </c>
      <c r="N20" s="41">
        <v>258</v>
      </c>
      <c r="O20" s="41">
        <v>172</v>
      </c>
      <c r="P20" s="40">
        <v>42</v>
      </c>
      <c r="Q20" s="42">
        <v>25</v>
      </c>
      <c r="R20" s="41">
        <v>2</v>
      </c>
      <c r="S20" s="41">
        <v>1</v>
      </c>
      <c r="T20" s="40">
        <v>0</v>
      </c>
      <c r="U20" s="42">
        <v>2</v>
      </c>
      <c r="V20" s="41">
        <f t="shared" si="1"/>
        <v>4002</v>
      </c>
      <c r="W20" s="41">
        <f t="shared" si="1"/>
        <v>3024</v>
      </c>
      <c r="X20" s="41">
        <f>SUM(V20:W20)</f>
        <v>7026</v>
      </c>
    </row>
    <row r="21" spans="1:24" s="37" customFormat="1" ht="14.25">
      <c r="A21" s="46" t="s">
        <v>10</v>
      </c>
      <c r="B21" s="43"/>
      <c r="C21" s="44"/>
      <c r="D21" s="43"/>
      <c r="E21" s="45"/>
      <c r="F21" s="44"/>
      <c r="G21" s="44"/>
      <c r="H21" s="43"/>
      <c r="I21" s="45"/>
      <c r="J21" s="43"/>
      <c r="K21" s="44"/>
      <c r="L21" s="43"/>
      <c r="M21" s="45"/>
      <c r="N21" s="44"/>
      <c r="O21" s="44"/>
      <c r="P21" s="43"/>
      <c r="Q21" s="45"/>
      <c r="R21" s="44"/>
      <c r="S21" s="44"/>
      <c r="T21" s="43"/>
      <c r="U21" s="45"/>
      <c r="V21" s="44"/>
      <c r="W21" s="44"/>
      <c r="X21" s="44"/>
    </row>
    <row r="22" spans="1:24" s="37" customFormat="1" ht="14.25">
      <c r="A22" s="33" t="s">
        <v>19</v>
      </c>
      <c r="B22" s="34">
        <v>0</v>
      </c>
      <c r="C22" s="35">
        <v>0</v>
      </c>
      <c r="D22" s="34">
        <v>0</v>
      </c>
      <c r="E22" s="36">
        <v>0</v>
      </c>
      <c r="F22" s="35">
        <v>0</v>
      </c>
      <c r="G22" s="35">
        <v>0</v>
      </c>
      <c r="H22" s="34">
        <v>0</v>
      </c>
      <c r="I22" s="36">
        <v>0</v>
      </c>
      <c r="J22" s="34">
        <v>78</v>
      </c>
      <c r="K22" s="35">
        <v>21</v>
      </c>
      <c r="L22" s="34">
        <v>171</v>
      </c>
      <c r="M22" s="36">
        <v>25</v>
      </c>
      <c r="N22" s="35">
        <v>9</v>
      </c>
      <c r="O22" s="35">
        <v>1</v>
      </c>
      <c r="P22" s="34">
        <v>0</v>
      </c>
      <c r="Q22" s="36">
        <v>0</v>
      </c>
      <c r="R22" s="35">
        <v>0</v>
      </c>
      <c r="S22" s="35">
        <v>0</v>
      </c>
      <c r="T22" s="34">
        <v>0</v>
      </c>
      <c r="U22" s="36">
        <v>0</v>
      </c>
      <c r="V22" s="35">
        <f aca="true" t="shared" si="2" ref="V22:W25">SUM(T22,R22,P22,N22,L22,J22,H22,F22,D22,B22)</f>
        <v>258</v>
      </c>
      <c r="W22" s="35">
        <f t="shared" si="2"/>
        <v>47</v>
      </c>
      <c r="X22" s="35">
        <f>SUM(V22:W22)</f>
        <v>305</v>
      </c>
    </row>
    <row r="23" spans="1:24" s="37" customFormat="1" ht="14.25">
      <c r="A23" s="38" t="s">
        <v>9</v>
      </c>
      <c r="B23" s="34">
        <v>0</v>
      </c>
      <c r="C23" s="35">
        <v>0</v>
      </c>
      <c r="D23" s="34">
        <v>0</v>
      </c>
      <c r="E23" s="36">
        <v>0</v>
      </c>
      <c r="F23" s="35">
        <v>0</v>
      </c>
      <c r="G23" s="35">
        <v>0</v>
      </c>
      <c r="H23" s="34">
        <v>0</v>
      </c>
      <c r="I23" s="36">
        <v>0</v>
      </c>
      <c r="J23" s="34">
        <v>0</v>
      </c>
      <c r="K23" s="35">
        <v>0</v>
      </c>
      <c r="L23" s="34">
        <v>12</v>
      </c>
      <c r="M23" s="36">
        <v>4</v>
      </c>
      <c r="N23" s="35">
        <v>17</v>
      </c>
      <c r="O23" s="35">
        <v>7</v>
      </c>
      <c r="P23" s="34">
        <v>1</v>
      </c>
      <c r="Q23" s="36">
        <v>2</v>
      </c>
      <c r="R23" s="35">
        <v>0</v>
      </c>
      <c r="S23" s="35">
        <v>0</v>
      </c>
      <c r="T23" s="34">
        <v>0</v>
      </c>
      <c r="U23" s="36">
        <v>0</v>
      </c>
      <c r="V23" s="35">
        <f t="shared" si="2"/>
        <v>30</v>
      </c>
      <c r="W23" s="35">
        <f t="shared" si="2"/>
        <v>13</v>
      </c>
      <c r="X23" s="35">
        <f>SUM(V23:W23)</f>
        <v>43</v>
      </c>
    </row>
    <row r="24" spans="1:24" s="28" customFormat="1" ht="14.25">
      <c r="A24" s="47" t="s">
        <v>4</v>
      </c>
      <c r="B24" s="48">
        <v>0</v>
      </c>
      <c r="C24" s="41">
        <v>0</v>
      </c>
      <c r="D24" s="48">
        <v>0</v>
      </c>
      <c r="E24" s="42">
        <v>0</v>
      </c>
      <c r="F24" s="50">
        <v>0</v>
      </c>
      <c r="G24" s="41">
        <v>0</v>
      </c>
      <c r="H24" s="48">
        <v>0</v>
      </c>
      <c r="I24" s="42">
        <v>0</v>
      </c>
      <c r="J24" s="48">
        <v>78</v>
      </c>
      <c r="K24" s="41">
        <v>21</v>
      </c>
      <c r="L24" s="48">
        <v>183</v>
      </c>
      <c r="M24" s="42">
        <v>29</v>
      </c>
      <c r="N24" s="50">
        <v>26</v>
      </c>
      <c r="O24" s="41">
        <v>8</v>
      </c>
      <c r="P24" s="48">
        <v>1</v>
      </c>
      <c r="Q24" s="42">
        <v>2</v>
      </c>
      <c r="R24" s="50">
        <v>0</v>
      </c>
      <c r="S24" s="41">
        <v>0</v>
      </c>
      <c r="T24" s="48">
        <v>0</v>
      </c>
      <c r="U24" s="42">
        <v>0</v>
      </c>
      <c r="V24" s="50">
        <f t="shared" si="2"/>
        <v>288</v>
      </c>
      <c r="W24" s="41">
        <f t="shared" si="2"/>
        <v>60</v>
      </c>
      <c r="X24" s="41">
        <f>SUM(V24:W24)</f>
        <v>348</v>
      </c>
    </row>
    <row r="25" spans="1:24" s="28" customFormat="1" ht="18" customHeight="1">
      <c r="A25" s="47" t="s">
        <v>14</v>
      </c>
      <c r="B25" s="51">
        <f aca="true" t="shared" si="3" ref="B25:U25">SUM(B24,B20,B14,B11)</f>
        <v>0</v>
      </c>
      <c r="C25" s="44">
        <f t="shared" si="3"/>
        <v>2</v>
      </c>
      <c r="D25" s="51">
        <f t="shared" si="3"/>
        <v>21</v>
      </c>
      <c r="E25" s="45">
        <f t="shared" si="3"/>
        <v>10</v>
      </c>
      <c r="F25" s="52">
        <f t="shared" si="3"/>
        <v>593</v>
      </c>
      <c r="G25" s="44">
        <f t="shared" si="3"/>
        <v>462</v>
      </c>
      <c r="H25" s="51">
        <f t="shared" si="3"/>
        <v>29188</v>
      </c>
      <c r="I25" s="45">
        <f t="shared" si="3"/>
        <v>29721</v>
      </c>
      <c r="J25" s="51">
        <f t="shared" si="3"/>
        <v>5485</v>
      </c>
      <c r="K25" s="44">
        <f t="shared" si="3"/>
        <v>4797</v>
      </c>
      <c r="L25" s="51">
        <f t="shared" si="3"/>
        <v>1945</v>
      </c>
      <c r="M25" s="45">
        <f t="shared" si="3"/>
        <v>1337</v>
      </c>
      <c r="N25" s="52">
        <f t="shared" si="3"/>
        <v>288</v>
      </c>
      <c r="O25" s="44">
        <f t="shared" si="3"/>
        <v>181</v>
      </c>
      <c r="P25" s="51">
        <f t="shared" si="3"/>
        <v>43</v>
      </c>
      <c r="Q25" s="45">
        <f t="shared" si="3"/>
        <v>27</v>
      </c>
      <c r="R25" s="52">
        <f t="shared" si="3"/>
        <v>2</v>
      </c>
      <c r="S25" s="44">
        <f t="shared" si="3"/>
        <v>1</v>
      </c>
      <c r="T25" s="51">
        <f t="shared" si="3"/>
        <v>0</v>
      </c>
      <c r="U25" s="45">
        <f t="shared" si="3"/>
        <v>2</v>
      </c>
      <c r="V25" s="52">
        <f t="shared" si="2"/>
        <v>37565</v>
      </c>
      <c r="W25" s="44">
        <f t="shared" si="2"/>
        <v>36540</v>
      </c>
      <c r="X25" s="53">
        <f>SUM(V25:W25)</f>
        <v>74105</v>
      </c>
    </row>
    <row r="26" spans="3:23" s="54" customFormat="1" ht="12.75">
      <c r="C26" s="55"/>
      <c r="E26" s="55"/>
      <c r="G26" s="55"/>
      <c r="I26" s="55"/>
      <c r="K26" s="55"/>
      <c r="M26" s="55"/>
      <c r="O26" s="55"/>
      <c r="Q26" s="55"/>
      <c r="S26" s="55"/>
      <c r="U26" s="55"/>
      <c r="V26" s="56"/>
      <c r="W26" s="55"/>
    </row>
    <row r="27" spans="3:23" s="54" customFormat="1" ht="12.75">
      <c r="C27" s="55"/>
      <c r="E27" s="55"/>
      <c r="G27" s="55"/>
      <c r="I27" s="55"/>
      <c r="K27" s="55"/>
      <c r="M27" s="55"/>
      <c r="O27" s="55"/>
      <c r="Q27" s="55"/>
      <c r="S27" s="55"/>
      <c r="U27" s="55"/>
      <c r="V27" s="56"/>
      <c r="W27" s="55"/>
    </row>
    <row r="28" spans="3:23" s="54" customFormat="1" ht="12.75">
      <c r="C28" s="55"/>
      <c r="E28" s="55"/>
      <c r="G28" s="55"/>
      <c r="I28" s="55"/>
      <c r="K28" s="55"/>
      <c r="M28" s="55"/>
      <c r="O28" s="55"/>
      <c r="Q28" s="55"/>
      <c r="S28" s="55"/>
      <c r="U28" s="55"/>
      <c r="V28" s="56"/>
      <c r="W28" s="55"/>
    </row>
  </sheetData>
  <sheetProtection/>
  <mergeCells count="14">
    <mergeCell ref="V6:X6"/>
    <mergeCell ref="B6:C6"/>
    <mergeCell ref="D6:E6"/>
    <mergeCell ref="F6:G6"/>
    <mergeCell ref="H6:I6"/>
    <mergeCell ref="A3:X3"/>
    <mergeCell ref="N6:O6"/>
    <mergeCell ref="P6:Q6"/>
    <mergeCell ref="A2:X2"/>
    <mergeCell ref="A4:X4"/>
    <mergeCell ref="J6:K6"/>
    <mergeCell ref="L6:M6"/>
    <mergeCell ref="R6:S6"/>
    <mergeCell ref="T6:U6"/>
  </mergeCells>
  <printOptions/>
  <pageMargins left="0.7" right="0.7" top="0.75" bottom="0.75" header="0.3" footer="0.3"/>
  <pageSetup horizontalDpi="600" verticalDpi="600" orientation="portrait" paperSize="9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Vermeulen, Geert</dc:creator>
  <cp:keywords/>
  <dc:description/>
  <cp:lastModifiedBy>Vermeulen, Geert</cp:lastModifiedBy>
  <cp:lastPrinted>2019-08-12T14:20:11Z</cp:lastPrinted>
  <dcterms:created xsi:type="dcterms:W3CDTF">2019-08-12T13:43:09Z</dcterms:created>
  <dcterms:modified xsi:type="dcterms:W3CDTF">2021-08-24T11:00:05Z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