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heirmaal\OneDrive - Vlaamse overheid - Office 365\Bureaublad\Mijn Onderwijs\"/>
    </mc:Choice>
  </mc:AlternateContent>
  <xr:revisionPtr revIDLastSave="0" documentId="13_ncr:1_{31B07D1E-E8E3-4F47-BF0A-15C06F62B0D7}" xr6:coauthVersionLast="47" xr6:coauthVersionMax="47" xr10:uidLastSave="{00000000-0000-0000-0000-000000000000}"/>
  <bookViews>
    <workbookView xWindow="-120" yWindow="-120" windowWidth="29040" windowHeight="15840" xr2:uid="{81E127F2-6426-4AD1-9767-32D5FF69A7C9}"/>
  </bookViews>
  <sheets>
    <sheet name="PROJECT" sheetId="1" r:id="rId1"/>
    <sheet name="INFO" sheetId="12" r:id="rId2"/>
    <sheet name="ALGEMEEN" sheetId="3" r:id="rId3"/>
    <sheet name="LOONKOSTEN" sheetId="5" r:id="rId4"/>
    <sheet name="WERKINGSKOSTEN" sheetId="6" r:id="rId5"/>
    <sheet name="UITRUSTINGSKOSTEN" sheetId="10" r:id="rId6"/>
    <sheet name="OVERHEAD" sheetId="7" r:id="rId7"/>
    <sheet name="COMMUNICATIE" sheetId="16" r:id="rId8"/>
    <sheet name="CHECKLIST - ALGEMEEN" sheetId="15" r:id="rId9"/>
    <sheet name="NIET AANVAARD" sheetId="11" r:id="rId10"/>
    <sheet name="DATA TEMPLATE" sheetId="14" r:id="rId11"/>
  </sheets>
  <definedNames>
    <definedName name="_xlnm.Print_Area" localSheetId="2">ALGEMEEN!$A$1:$G$33</definedName>
    <definedName name="_xlnm.Print_Area" localSheetId="9">'NIET AANVAARD'!$A$1:$G$43</definedName>
    <definedName name="_xlnm.Print_Area" localSheetId="5">UITRUSTINGSKOSTEN!$A$1:$T$44</definedName>
    <definedName name="_xlnm.Print_Area" localSheetId="4">WERKINGSKOSTEN!$A$1:$T$100</definedName>
    <definedName name="_xlnm.Print_Titles" localSheetId="5">UITRUSTINGSKOSTEN!$1:$1</definedName>
    <definedName name="_xlnm.Print_Titles" localSheetId="4">WERKINGSKOSTEN!$1:$1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 i="5" l="1"/>
  <c r="V4" i="5"/>
  <c r="T4" i="5"/>
  <c r="N4" i="6" l="1"/>
  <c r="Q4" i="5"/>
  <c r="C3" i="16" l="1"/>
  <c r="S42" i="10" l="1"/>
  <c r="V42" i="10" s="1"/>
  <c r="P42" i="10"/>
  <c r="N42" i="10"/>
  <c r="Q42" i="10" s="1"/>
  <c r="T42" i="10" s="1"/>
  <c r="W42" i="10" s="1"/>
  <c r="L13" i="3" l="1"/>
  <c r="K13" i="3"/>
  <c r="L11" i="3"/>
  <c r="G11" i="3"/>
  <c r="F11" i="3"/>
  <c r="H11" i="3" s="1"/>
  <c r="D11" i="3"/>
  <c r="E11" i="3"/>
  <c r="C43" i="10"/>
  <c r="A42" i="10"/>
  <c r="D7" i="3"/>
  <c r="L3" i="10"/>
  <c r="I11" i="3" l="1"/>
  <c r="P5" i="10"/>
  <c r="S5" i="10" s="1"/>
  <c r="V5" i="10" s="1"/>
  <c r="P6" i="10"/>
  <c r="S6" i="10" s="1"/>
  <c r="V6" i="10" s="1"/>
  <c r="P7" i="10"/>
  <c r="S7" i="10" s="1"/>
  <c r="V7" i="10" s="1"/>
  <c r="P8" i="10"/>
  <c r="S8" i="10" s="1"/>
  <c r="V8" i="10" s="1"/>
  <c r="P9" i="10"/>
  <c r="S9" i="10" s="1"/>
  <c r="V9" i="10" s="1"/>
  <c r="P10" i="10"/>
  <c r="S10" i="10" s="1"/>
  <c r="V10" i="10" s="1"/>
  <c r="P11" i="10"/>
  <c r="S11" i="10" s="1"/>
  <c r="V11" i="10" s="1"/>
  <c r="P12" i="10"/>
  <c r="S12" i="10" s="1"/>
  <c r="V12" i="10" s="1"/>
  <c r="P13" i="10"/>
  <c r="S13" i="10" s="1"/>
  <c r="V13" i="10" s="1"/>
  <c r="P14" i="10"/>
  <c r="S14" i="10" s="1"/>
  <c r="V14" i="10" s="1"/>
  <c r="P15" i="10"/>
  <c r="S15" i="10" s="1"/>
  <c r="V15" i="10" s="1"/>
  <c r="P16" i="10"/>
  <c r="S16" i="10" s="1"/>
  <c r="V16" i="10" s="1"/>
  <c r="P17" i="10"/>
  <c r="S17" i="10" s="1"/>
  <c r="V17" i="10" s="1"/>
  <c r="P18" i="10"/>
  <c r="S18" i="10" s="1"/>
  <c r="V18" i="10" s="1"/>
  <c r="P19" i="10"/>
  <c r="S19" i="10" s="1"/>
  <c r="V19" i="10" s="1"/>
  <c r="P20" i="10"/>
  <c r="S20" i="10" s="1"/>
  <c r="V20" i="10" s="1"/>
  <c r="P21" i="10"/>
  <c r="S21" i="10" s="1"/>
  <c r="V21" i="10" s="1"/>
  <c r="P22" i="10"/>
  <c r="S22" i="10" s="1"/>
  <c r="V22" i="10" s="1"/>
  <c r="P23" i="10"/>
  <c r="S23" i="10" s="1"/>
  <c r="V23" i="10" s="1"/>
  <c r="N5" i="10"/>
  <c r="Q5" i="10" s="1"/>
  <c r="T5" i="10" s="1"/>
  <c r="W5" i="10" s="1"/>
  <c r="N6" i="10"/>
  <c r="Q6" i="10" s="1"/>
  <c r="T6" i="10" s="1"/>
  <c r="W6" i="10" s="1"/>
  <c r="N7" i="10"/>
  <c r="Q7" i="10" s="1"/>
  <c r="T7" i="10" s="1"/>
  <c r="W7" i="10" s="1"/>
  <c r="N8" i="10"/>
  <c r="Q8" i="10" s="1"/>
  <c r="T8" i="10" s="1"/>
  <c r="W8" i="10" s="1"/>
  <c r="N9" i="10"/>
  <c r="Q9" i="10" s="1"/>
  <c r="T9" i="10" s="1"/>
  <c r="W9" i="10" s="1"/>
  <c r="N10" i="10"/>
  <c r="Q10" i="10" s="1"/>
  <c r="T10" i="10" s="1"/>
  <c r="W10" i="10" s="1"/>
  <c r="N11" i="10"/>
  <c r="Q11" i="10" s="1"/>
  <c r="T11" i="10" s="1"/>
  <c r="W11" i="10" s="1"/>
  <c r="N12" i="10"/>
  <c r="Q12" i="10" s="1"/>
  <c r="T12" i="10" s="1"/>
  <c r="W12" i="10" s="1"/>
  <c r="N13" i="10"/>
  <c r="Q13" i="10" s="1"/>
  <c r="T13" i="10" s="1"/>
  <c r="W13" i="10" s="1"/>
  <c r="N14" i="10"/>
  <c r="Q14" i="10" s="1"/>
  <c r="T14" i="10" s="1"/>
  <c r="W14" i="10" s="1"/>
  <c r="N15" i="10"/>
  <c r="Q15" i="10" s="1"/>
  <c r="T15" i="10" s="1"/>
  <c r="W15" i="10" s="1"/>
  <c r="N16" i="10"/>
  <c r="Q16" i="10" s="1"/>
  <c r="T16" i="10" s="1"/>
  <c r="W16" i="10" s="1"/>
  <c r="N17" i="10"/>
  <c r="Q17" i="10" s="1"/>
  <c r="T17" i="10" s="1"/>
  <c r="W17" i="10" s="1"/>
  <c r="N18" i="10"/>
  <c r="Q18" i="10" s="1"/>
  <c r="T18" i="10" s="1"/>
  <c r="W18" i="10" s="1"/>
  <c r="N19" i="10"/>
  <c r="Q19" i="10" s="1"/>
  <c r="T19" i="10" s="1"/>
  <c r="W19" i="10" s="1"/>
  <c r="N20" i="10"/>
  <c r="Q20" i="10" s="1"/>
  <c r="T20" i="10" s="1"/>
  <c r="W20" i="10" s="1"/>
  <c r="N21" i="10"/>
  <c r="Q21" i="10" s="1"/>
  <c r="T21" i="10" s="1"/>
  <c r="W21" i="10" s="1"/>
  <c r="N22" i="10"/>
  <c r="Q22" i="10" s="1"/>
  <c r="T22" i="10" s="1"/>
  <c r="W22" i="10" s="1"/>
  <c r="N23" i="10"/>
  <c r="Q23" i="10" s="1"/>
  <c r="T23" i="10" s="1"/>
  <c r="W23" i="10" s="1"/>
  <c r="B34" i="10"/>
  <c r="B35" i="10" s="1"/>
  <c r="A24" i="10"/>
  <c r="A25" i="10"/>
  <c r="A26" i="10"/>
  <c r="A27" i="10"/>
  <c r="A28" i="10"/>
  <c r="A29" i="10"/>
  <c r="A30" i="10"/>
  <c r="A31" i="10"/>
  <c r="A32" i="10"/>
  <c r="A33" i="10"/>
  <c r="A5" i="10"/>
  <c r="A6" i="10"/>
  <c r="A7" i="10"/>
  <c r="A8" i="10"/>
  <c r="A9" i="10"/>
  <c r="A10" i="10"/>
  <c r="A11" i="10"/>
  <c r="A12" i="10"/>
  <c r="A13" i="10"/>
  <c r="B14" i="10"/>
  <c r="B15" i="10" s="1"/>
  <c r="B16" i="10" s="1"/>
  <c r="B17" i="10" s="1"/>
  <c r="B18" i="10" s="1"/>
  <c r="B19" i="10" s="1"/>
  <c r="B20" i="10" s="1"/>
  <c r="B21" i="10" s="1"/>
  <c r="B22" i="10" s="1"/>
  <c r="B23" i="10" s="1"/>
  <c r="A23" i="10" s="1"/>
  <c r="A4" i="10"/>
  <c r="A4" i="6"/>
  <c r="A34" i="10" l="1"/>
  <c r="A15" i="10"/>
  <c r="A22" i="10"/>
  <c r="A14" i="10"/>
  <c r="A16" i="10"/>
  <c r="A21" i="10"/>
  <c r="A20" i="10"/>
  <c r="A19" i="10"/>
  <c r="A18" i="10"/>
  <c r="A17" i="10"/>
  <c r="B36" i="10"/>
  <c r="A35" i="10"/>
  <c r="A36" i="10" l="1"/>
  <c r="B37" i="10"/>
  <c r="B38" i="10" l="1"/>
  <c r="A37" i="10"/>
  <c r="B39" i="10" l="1"/>
  <c r="A38" i="10"/>
  <c r="A39" i="10" l="1"/>
  <c r="B40" i="10"/>
  <c r="A40" i="10" l="1"/>
  <c r="B41" i="10"/>
  <c r="A43" i="10" l="1"/>
  <c r="A41" i="10"/>
  <c r="B42" i="3" l="1"/>
  <c r="B33" i="3"/>
  <c r="F3" i="11"/>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11" i="5"/>
  <c r="A36" i="5"/>
  <c r="A37" i="5"/>
  <c r="A42" i="5"/>
  <c r="A43" i="5"/>
  <c r="A4" i="5"/>
  <c r="L3" i="6" l="1"/>
  <c r="Q4" i="6"/>
  <c r="P4" i="6"/>
  <c r="S4" i="6" s="1"/>
  <c r="N5" i="6"/>
  <c r="Q5" i="6" s="1"/>
  <c r="E8" i="3" s="1"/>
  <c r="P5" i="6"/>
  <c r="D8" i="3" s="1"/>
  <c r="N6" i="6"/>
  <c r="Q6" i="6" s="1"/>
  <c r="P6" i="6"/>
  <c r="S6" i="6" s="1"/>
  <c r="V6" i="6" s="1"/>
  <c r="N7" i="6"/>
  <c r="Q7" i="6" s="1"/>
  <c r="P7" i="6"/>
  <c r="N8" i="6"/>
  <c r="Q8" i="6" s="1"/>
  <c r="T8" i="6" s="1"/>
  <c r="W8" i="6" s="1"/>
  <c r="P8" i="6"/>
  <c r="S8" i="6" s="1"/>
  <c r="V8" i="6" s="1"/>
  <c r="N9" i="6"/>
  <c r="Q9" i="6" s="1"/>
  <c r="T9" i="6" s="1"/>
  <c r="W9" i="6" s="1"/>
  <c r="P9" i="6"/>
  <c r="S9" i="6" s="1"/>
  <c r="V9" i="6" s="1"/>
  <c r="N10" i="6"/>
  <c r="Q10" i="6" s="1"/>
  <c r="T10" i="6" s="1"/>
  <c r="W10" i="6" s="1"/>
  <c r="P10" i="6"/>
  <c r="S10" i="6" s="1"/>
  <c r="V10" i="6" s="1"/>
  <c r="N11" i="6"/>
  <c r="Q11" i="6" s="1"/>
  <c r="T11" i="6" s="1"/>
  <c r="W11" i="6" s="1"/>
  <c r="P11" i="6"/>
  <c r="S11" i="6" s="1"/>
  <c r="V11" i="6" s="1"/>
  <c r="N12" i="6"/>
  <c r="Q12" i="6" s="1"/>
  <c r="T12" i="6" s="1"/>
  <c r="W12" i="6" s="1"/>
  <c r="P12" i="6"/>
  <c r="S12" i="6" s="1"/>
  <c r="V12" i="6" s="1"/>
  <c r="N13" i="6"/>
  <c r="Q13" i="6" s="1"/>
  <c r="T13" i="6" s="1"/>
  <c r="W13" i="6" s="1"/>
  <c r="P13" i="6"/>
  <c r="S13" i="6" s="1"/>
  <c r="V13" i="6" s="1"/>
  <c r="N14" i="6"/>
  <c r="Q14" i="6" s="1"/>
  <c r="T14" i="6" s="1"/>
  <c r="W14" i="6" s="1"/>
  <c r="P14" i="6"/>
  <c r="S14" i="6" s="1"/>
  <c r="V14" i="6" s="1"/>
  <c r="N15" i="6"/>
  <c r="Q15" i="6" s="1"/>
  <c r="T15" i="6" s="1"/>
  <c r="W15" i="6" s="1"/>
  <c r="P15" i="6"/>
  <c r="S15" i="6" s="1"/>
  <c r="V15" i="6" s="1"/>
  <c r="N16" i="6"/>
  <c r="Q16" i="6" s="1"/>
  <c r="T16" i="6" s="1"/>
  <c r="W16" i="6" s="1"/>
  <c r="P16" i="6"/>
  <c r="S16" i="6" s="1"/>
  <c r="V16" i="6" s="1"/>
  <c r="N17" i="6"/>
  <c r="Q17" i="6" s="1"/>
  <c r="T17" i="6" s="1"/>
  <c r="W17" i="6" s="1"/>
  <c r="P17" i="6"/>
  <c r="S17" i="6" s="1"/>
  <c r="V17" i="6" s="1"/>
  <c r="N18" i="6"/>
  <c r="Q18" i="6" s="1"/>
  <c r="T18" i="6" s="1"/>
  <c r="W18" i="6" s="1"/>
  <c r="P18" i="6"/>
  <c r="S18" i="6" s="1"/>
  <c r="V18" i="6" s="1"/>
  <c r="N19" i="6"/>
  <c r="Q19" i="6" s="1"/>
  <c r="T19" i="6" s="1"/>
  <c r="W19" i="6" s="1"/>
  <c r="P19" i="6"/>
  <c r="S19" i="6" s="1"/>
  <c r="V19" i="6" s="1"/>
  <c r="N20" i="6"/>
  <c r="Q20" i="6" s="1"/>
  <c r="T20" i="6" s="1"/>
  <c r="W20" i="6" s="1"/>
  <c r="P20" i="6"/>
  <c r="S20" i="6" s="1"/>
  <c r="V20" i="6" s="1"/>
  <c r="N21" i="6"/>
  <c r="Q21" i="6" s="1"/>
  <c r="T21" i="6" s="1"/>
  <c r="W21" i="6" s="1"/>
  <c r="P21" i="6"/>
  <c r="S21" i="6" s="1"/>
  <c r="V21" i="6" s="1"/>
  <c r="N22" i="6"/>
  <c r="Q22" i="6" s="1"/>
  <c r="T22" i="6" s="1"/>
  <c r="W22" i="6" s="1"/>
  <c r="P22" i="6"/>
  <c r="S22" i="6" s="1"/>
  <c r="V22" i="6" s="1"/>
  <c r="N23" i="6"/>
  <c r="Q23" i="6" s="1"/>
  <c r="T23" i="6" s="1"/>
  <c r="W23" i="6" s="1"/>
  <c r="P23" i="6"/>
  <c r="S23" i="6" s="1"/>
  <c r="V23" i="6" s="1"/>
  <c r="N24" i="6"/>
  <c r="Q24" i="6" s="1"/>
  <c r="T24" i="6" s="1"/>
  <c r="W24" i="6" s="1"/>
  <c r="P24" i="6"/>
  <c r="S24" i="6" s="1"/>
  <c r="V24" i="6" s="1"/>
  <c r="N25" i="6"/>
  <c r="Q25" i="6" s="1"/>
  <c r="T25" i="6" s="1"/>
  <c r="W25" i="6" s="1"/>
  <c r="P25" i="6"/>
  <c r="S25" i="6" s="1"/>
  <c r="V25" i="6" s="1"/>
  <c r="N26" i="6"/>
  <c r="Q26" i="6" s="1"/>
  <c r="T26" i="6" s="1"/>
  <c r="W26" i="6" s="1"/>
  <c r="P26" i="6"/>
  <c r="S26" i="6" s="1"/>
  <c r="V26" i="6" s="1"/>
  <c r="N27" i="6"/>
  <c r="Q27" i="6" s="1"/>
  <c r="T27" i="6" s="1"/>
  <c r="W27" i="6" s="1"/>
  <c r="P27" i="6"/>
  <c r="S27" i="6" s="1"/>
  <c r="V27" i="6" s="1"/>
  <c r="N28" i="6"/>
  <c r="Q28" i="6" s="1"/>
  <c r="T28" i="6" s="1"/>
  <c r="W28" i="6" s="1"/>
  <c r="P28" i="6"/>
  <c r="S28" i="6" s="1"/>
  <c r="V28" i="6" s="1"/>
  <c r="N29" i="6"/>
  <c r="Q29" i="6" s="1"/>
  <c r="T29" i="6" s="1"/>
  <c r="W29" i="6" s="1"/>
  <c r="P29" i="6"/>
  <c r="S29" i="6" s="1"/>
  <c r="V29" i="6" s="1"/>
  <c r="N30" i="6"/>
  <c r="Q30" i="6" s="1"/>
  <c r="T30" i="6" s="1"/>
  <c r="W30" i="6" s="1"/>
  <c r="P30" i="6"/>
  <c r="S30" i="6" s="1"/>
  <c r="V30" i="6" s="1"/>
  <c r="N31" i="6"/>
  <c r="Q31" i="6" s="1"/>
  <c r="T31" i="6" s="1"/>
  <c r="W31" i="6" s="1"/>
  <c r="P31" i="6"/>
  <c r="S31" i="6" s="1"/>
  <c r="V31" i="6" s="1"/>
  <c r="N32" i="6"/>
  <c r="Q32" i="6" s="1"/>
  <c r="T32" i="6" s="1"/>
  <c r="W32" i="6" s="1"/>
  <c r="P32" i="6"/>
  <c r="S32" i="6" s="1"/>
  <c r="V32" i="6" s="1"/>
  <c r="N33" i="6"/>
  <c r="Q33" i="6" s="1"/>
  <c r="T33" i="6" s="1"/>
  <c r="W33" i="6" s="1"/>
  <c r="P33" i="6"/>
  <c r="S33" i="6" s="1"/>
  <c r="V33" i="6" s="1"/>
  <c r="N34" i="6"/>
  <c r="Q34" i="6" s="1"/>
  <c r="T34" i="6" s="1"/>
  <c r="W34" i="6" s="1"/>
  <c r="P34" i="6"/>
  <c r="S34" i="6" s="1"/>
  <c r="V34" i="6" s="1"/>
  <c r="N35" i="6"/>
  <c r="Q35" i="6" s="1"/>
  <c r="T35" i="6" s="1"/>
  <c r="W35" i="6" s="1"/>
  <c r="P35" i="6"/>
  <c r="S35" i="6" s="1"/>
  <c r="V35" i="6" s="1"/>
  <c r="N36" i="6"/>
  <c r="Q36" i="6" s="1"/>
  <c r="T36" i="6" s="1"/>
  <c r="W36" i="6" s="1"/>
  <c r="P36" i="6"/>
  <c r="S36" i="6" s="1"/>
  <c r="V36" i="6" s="1"/>
  <c r="N37" i="6"/>
  <c r="Q37" i="6" s="1"/>
  <c r="T37" i="6" s="1"/>
  <c r="W37" i="6" s="1"/>
  <c r="P37" i="6"/>
  <c r="S37" i="6" s="1"/>
  <c r="V37" i="6" s="1"/>
  <c r="N38" i="6"/>
  <c r="Q38" i="6" s="1"/>
  <c r="T38" i="6" s="1"/>
  <c r="W38" i="6" s="1"/>
  <c r="P38" i="6"/>
  <c r="S38" i="6" s="1"/>
  <c r="V38" i="6" s="1"/>
  <c r="N39" i="6"/>
  <c r="Q39" i="6" s="1"/>
  <c r="T39" i="6" s="1"/>
  <c r="W39" i="6" s="1"/>
  <c r="P39" i="6"/>
  <c r="S39" i="6" s="1"/>
  <c r="V39" i="6" s="1"/>
  <c r="N40" i="6"/>
  <c r="Q40" i="6" s="1"/>
  <c r="T40" i="6" s="1"/>
  <c r="W40" i="6" s="1"/>
  <c r="P40" i="6"/>
  <c r="S40" i="6" s="1"/>
  <c r="V40" i="6" s="1"/>
  <c r="N41" i="6"/>
  <c r="Q41" i="6" s="1"/>
  <c r="T41" i="6" s="1"/>
  <c r="W41" i="6" s="1"/>
  <c r="P41" i="6"/>
  <c r="S41" i="6" s="1"/>
  <c r="V41" i="6" s="1"/>
  <c r="N42" i="6"/>
  <c r="Q42" i="6" s="1"/>
  <c r="T42" i="6" s="1"/>
  <c r="W42" i="6" s="1"/>
  <c r="P42" i="6"/>
  <c r="S42" i="6" s="1"/>
  <c r="V42" i="6" s="1"/>
  <c r="N43" i="6"/>
  <c r="Q43" i="6" s="1"/>
  <c r="T43" i="6" s="1"/>
  <c r="W43" i="6" s="1"/>
  <c r="P43" i="6"/>
  <c r="S43" i="6" s="1"/>
  <c r="V43" i="6" s="1"/>
  <c r="N44" i="6"/>
  <c r="Q44" i="6" s="1"/>
  <c r="T44" i="6" s="1"/>
  <c r="W44" i="6" s="1"/>
  <c r="P44" i="6"/>
  <c r="S44" i="6" s="1"/>
  <c r="V44" i="6" s="1"/>
  <c r="N45" i="6"/>
  <c r="Q45" i="6" s="1"/>
  <c r="T45" i="6" s="1"/>
  <c r="W45" i="6" s="1"/>
  <c r="P45" i="6"/>
  <c r="S45" i="6" s="1"/>
  <c r="V45" i="6" s="1"/>
  <c r="N46" i="6"/>
  <c r="Q46" i="6" s="1"/>
  <c r="T46" i="6" s="1"/>
  <c r="W46" i="6" s="1"/>
  <c r="P46" i="6"/>
  <c r="S46" i="6" s="1"/>
  <c r="V46" i="6" s="1"/>
  <c r="N47" i="6"/>
  <c r="Q47" i="6" s="1"/>
  <c r="T47" i="6" s="1"/>
  <c r="W47" i="6" s="1"/>
  <c r="P47" i="6"/>
  <c r="S47" i="6" s="1"/>
  <c r="V47" i="6" s="1"/>
  <c r="N48" i="6"/>
  <c r="Q48" i="6" s="1"/>
  <c r="T48" i="6" s="1"/>
  <c r="W48" i="6" s="1"/>
  <c r="P48" i="6"/>
  <c r="S48" i="6" s="1"/>
  <c r="V48" i="6" s="1"/>
  <c r="N49" i="6"/>
  <c r="Q49" i="6" s="1"/>
  <c r="T49" i="6" s="1"/>
  <c r="W49" i="6" s="1"/>
  <c r="P49" i="6"/>
  <c r="S49" i="6" s="1"/>
  <c r="V49" i="6" s="1"/>
  <c r="N50" i="6"/>
  <c r="Q50" i="6" s="1"/>
  <c r="T50" i="6" s="1"/>
  <c r="W50" i="6" s="1"/>
  <c r="P50" i="6"/>
  <c r="S50" i="6" s="1"/>
  <c r="V50" i="6" s="1"/>
  <c r="N51" i="6"/>
  <c r="Q51" i="6" s="1"/>
  <c r="T51" i="6" s="1"/>
  <c r="W51" i="6" s="1"/>
  <c r="P51" i="6"/>
  <c r="S51" i="6" s="1"/>
  <c r="V51" i="6" s="1"/>
  <c r="N52" i="6"/>
  <c r="Q52" i="6" s="1"/>
  <c r="T52" i="6" s="1"/>
  <c r="W52" i="6" s="1"/>
  <c r="P52" i="6"/>
  <c r="S52" i="6" s="1"/>
  <c r="V52" i="6" s="1"/>
  <c r="N53" i="6"/>
  <c r="Q53" i="6" s="1"/>
  <c r="T53" i="6" s="1"/>
  <c r="W53" i="6" s="1"/>
  <c r="P53" i="6"/>
  <c r="S53" i="6" s="1"/>
  <c r="V53" i="6" s="1"/>
  <c r="T4" i="6" l="1"/>
  <c r="W4" i="6" s="1"/>
  <c r="E9" i="3"/>
  <c r="T7" i="6"/>
  <c r="W7" i="6" s="1"/>
  <c r="S7" i="6"/>
  <c r="V7" i="6" s="1"/>
  <c r="D9" i="3"/>
  <c r="V4" i="6"/>
  <c r="S5" i="6"/>
  <c r="V5" i="6" s="1"/>
  <c r="E7" i="3"/>
  <c r="F9" i="3" l="1"/>
  <c r="H9" i="3" s="1"/>
  <c r="F8" i="3"/>
  <c r="H8" i="3" s="1"/>
  <c r="F7" i="3"/>
  <c r="H7" i="3" s="1"/>
  <c r="D6" i="3"/>
  <c r="L3" i="5"/>
  <c r="M3" i="5"/>
  <c r="N3" i="5"/>
  <c r="O3" i="5"/>
  <c r="K3" i="5"/>
  <c r="B38" i="5"/>
  <c r="B12" i="5"/>
  <c r="B5" i="5"/>
  <c r="A5" i="5" s="1"/>
  <c r="B39" i="5" l="1"/>
  <c r="A38" i="5"/>
  <c r="B13" i="5"/>
  <c r="A12" i="5"/>
  <c r="K7" i="3"/>
  <c r="K9" i="3"/>
  <c r="K8" i="3"/>
  <c r="B6" i="5"/>
  <c r="A6" i="5" s="1"/>
  <c r="C6" i="3"/>
  <c r="B6" i="3"/>
  <c r="Q5" i="5"/>
  <c r="Q6" i="5"/>
  <c r="Q7" i="5"/>
  <c r="T7" i="5" s="1"/>
  <c r="V7" i="5" s="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B10" i="3"/>
  <c r="B4" i="3"/>
  <c r="C4" i="3"/>
  <c r="C10" i="3"/>
  <c r="T24" i="5" l="1"/>
  <c r="V24" i="5" s="1"/>
  <c r="T16" i="5"/>
  <c r="V16" i="5" s="1"/>
  <c r="B14" i="5"/>
  <c r="A13" i="5"/>
  <c r="B40" i="5"/>
  <c r="A39" i="5"/>
  <c r="B14" i="3"/>
  <c r="B22" i="3" s="1"/>
  <c r="K6" i="3"/>
  <c r="T27" i="5"/>
  <c r="V27" i="5" s="1"/>
  <c r="T8" i="5"/>
  <c r="V8" i="5" s="1"/>
  <c r="B7" i="5"/>
  <c r="A7" i="5" s="1"/>
  <c r="T23" i="5"/>
  <c r="V23" i="5" s="1"/>
  <c r="T32" i="5"/>
  <c r="V32" i="5" s="1"/>
  <c r="T29" i="5"/>
  <c r="V29" i="5" s="1"/>
  <c r="T28" i="5"/>
  <c r="V28" i="5" s="1"/>
  <c r="T43" i="5"/>
  <c r="V43" i="5" s="1"/>
  <c r="T35" i="5"/>
  <c r="V35" i="5" s="1"/>
  <c r="T19" i="5"/>
  <c r="V19" i="5" s="1"/>
  <c r="T11" i="5"/>
  <c r="V11" i="5" s="1"/>
  <c r="T13" i="5"/>
  <c r="V13" i="5" s="1"/>
  <c r="T12" i="5"/>
  <c r="V12" i="5" s="1"/>
  <c r="T42" i="5"/>
  <c r="V42" i="5" s="1"/>
  <c r="T34" i="5"/>
  <c r="V34" i="5" s="1"/>
  <c r="T26" i="5"/>
  <c r="V26" i="5" s="1"/>
  <c r="T18" i="5"/>
  <c r="V18" i="5" s="1"/>
  <c r="T10" i="5"/>
  <c r="V10" i="5" s="1"/>
  <c r="T21" i="5"/>
  <c r="V21" i="5" s="1"/>
  <c r="T41" i="5"/>
  <c r="V41" i="5" s="1"/>
  <c r="T33" i="5"/>
  <c r="V33" i="5" s="1"/>
  <c r="T25" i="5"/>
  <c r="V25" i="5" s="1"/>
  <c r="T17" i="5"/>
  <c r="V17" i="5" s="1"/>
  <c r="T9" i="5"/>
  <c r="V9" i="5" s="1"/>
  <c r="T5" i="5"/>
  <c r="V5" i="5" s="1"/>
  <c r="T36" i="5"/>
  <c r="V36" i="5" s="1"/>
  <c r="T40" i="5"/>
  <c r="V40" i="5" s="1"/>
  <c r="T39" i="5"/>
  <c r="V39" i="5" s="1"/>
  <c r="T31" i="5"/>
  <c r="V31" i="5" s="1"/>
  <c r="T15" i="5"/>
  <c r="V15" i="5" s="1"/>
  <c r="T37" i="5"/>
  <c r="V37" i="5" s="1"/>
  <c r="T20" i="5"/>
  <c r="V20" i="5" s="1"/>
  <c r="T38" i="5"/>
  <c r="V38" i="5" s="1"/>
  <c r="T30" i="5"/>
  <c r="V30" i="5" s="1"/>
  <c r="T22" i="5"/>
  <c r="V22" i="5" s="1"/>
  <c r="T14" i="5"/>
  <c r="V14" i="5" s="1"/>
  <c r="T6" i="5"/>
  <c r="V6" i="5" s="1"/>
  <c r="Q3" i="5"/>
  <c r="D5" i="3" s="1"/>
  <c r="Q44" i="5"/>
  <c r="C14" i="3"/>
  <c r="B23" i="3" l="1"/>
  <c r="B24" i="3" s="1"/>
  <c r="B41" i="5"/>
  <c r="A41" i="5" s="1"/>
  <c r="A40" i="5"/>
  <c r="B15" i="5"/>
  <c r="A14" i="5"/>
  <c r="V3" i="5"/>
  <c r="K5" i="3" s="1"/>
  <c r="B8" i="5"/>
  <c r="A8" i="5" s="1"/>
  <c r="T44" i="5"/>
  <c r="F5" i="3"/>
  <c r="H5" i="3" s="1"/>
  <c r="F38" i="11"/>
  <c r="F39" i="11"/>
  <c r="F40" i="11"/>
  <c r="E13" i="3"/>
  <c r="D13" i="3"/>
  <c r="F42" i="11"/>
  <c r="F41"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P43" i="10"/>
  <c r="S43" i="10" s="1"/>
  <c r="V43" i="10" s="1"/>
  <c r="N43" i="10"/>
  <c r="Q43" i="10" s="1"/>
  <c r="T43" i="10" s="1"/>
  <c r="W43" i="10" s="1"/>
  <c r="P41" i="10"/>
  <c r="S41" i="10" s="1"/>
  <c r="V41" i="10" s="1"/>
  <c r="N41" i="10"/>
  <c r="Q41" i="10" s="1"/>
  <c r="T41" i="10" s="1"/>
  <c r="W41" i="10" s="1"/>
  <c r="P40" i="10"/>
  <c r="S40" i="10" s="1"/>
  <c r="V40" i="10" s="1"/>
  <c r="N40" i="10"/>
  <c r="Q40" i="10" s="1"/>
  <c r="T40" i="10" s="1"/>
  <c r="W40" i="10" s="1"/>
  <c r="P39" i="10"/>
  <c r="S39" i="10" s="1"/>
  <c r="V39" i="10" s="1"/>
  <c r="N39" i="10"/>
  <c r="Q39" i="10" s="1"/>
  <c r="T39" i="10" s="1"/>
  <c r="W39" i="10" s="1"/>
  <c r="P38" i="10"/>
  <c r="S38" i="10" s="1"/>
  <c r="V38" i="10" s="1"/>
  <c r="N38" i="10"/>
  <c r="Q38" i="10" s="1"/>
  <c r="T38" i="10" s="1"/>
  <c r="W38" i="10" s="1"/>
  <c r="P37" i="10"/>
  <c r="S37" i="10" s="1"/>
  <c r="V37" i="10" s="1"/>
  <c r="N37" i="10"/>
  <c r="Q37" i="10" s="1"/>
  <c r="T37" i="10" s="1"/>
  <c r="W37" i="10" s="1"/>
  <c r="P36" i="10"/>
  <c r="S36" i="10" s="1"/>
  <c r="V36" i="10" s="1"/>
  <c r="N36" i="10"/>
  <c r="Q36" i="10" s="1"/>
  <c r="T36" i="10" s="1"/>
  <c r="W36" i="10" s="1"/>
  <c r="P35" i="10"/>
  <c r="S35" i="10" s="1"/>
  <c r="V35" i="10" s="1"/>
  <c r="N35" i="10"/>
  <c r="Q35" i="10" s="1"/>
  <c r="T35" i="10" s="1"/>
  <c r="W35" i="10" s="1"/>
  <c r="P34" i="10"/>
  <c r="S34" i="10" s="1"/>
  <c r="V34" i="10" s="1"/>
  <c r="N34" i="10"/>
  <c r="Q34" i="10" s="1"/>
  <c r="T34" i="10" s="1"/>
  <c r="W34" i="10" s="1"/>
  <c r="P33" i="10"/>
  <c r="S33" i="10" s="1"/>
  <c r="V33" i="10" s="1"/>
  <c r="N33" i="10"/>
  <c r="Q33" i="10" s="1"/>
  <c r="T33" i="10" s="1"/>
  <c r="W33" i="10" s="1"/>
  <c r="P32" i="10"/>
  <c r="S32" i="10" s="1"/>
  <c r="V32" i="10" s="1"/>
  <c r="N32" i="10"/>
  <c r="Q32" i="10" s="1"/>
  <c r="T32" i="10" s="1"/>
  <c r="W32" i="10" s="1"/>
  <c r="P31" i="10"/>
  <c r="S31" i="10" s="1"/>
  <c r="V31" i="10" s="1"/>
  <c r="N31" i="10"/>
  <c r="Q31" i="10" s="1"/>
  <c r="T31" i="10" s="1"/>
  <c r="W31" i="10" s="1"/>
  <c r="P30" i="10"/>
  <c r="S30" i="10" s="1"/>
  <c r="V30" i="10" s="1"/>
  <c r="N30" i="10"/>
  <c r="Q30" i="10" s="1"/>
  <c r="T30" i="10" s="1"/>
  <c r="W30" i="10" s="1"/>
  <c r="P29" i="10"/>
  <c r="S29" i="10" s="1"/>
  <c r="V29" i="10" s="1"/>
  <c r="N29" i="10"/>
  <c r="Q29" i="10" s="1"/>
  <c r="T29" i="10" s="1"/>
  <c r="W29" i="10" s="1"/>
  <c r="P28" i="10"/>
  <c r="S28" i="10" s="1"/>
  <c r="V28" i="10" s="1"/>
  <c r="N28" i="10"/>
  <c r="Q28" i="10" s="1"/>
  <c r="T28" i="10" s="1"/>
  <c r="W28" i="10" s="1"/>
  <c r="P27" i="10"/>
  <c r="S27" i="10" s="1"/>
  <c r="V27" i="10" s="1"/>
  <c r="N27" i="10"/>
  <c r="Q27" i="10" s="1"/>
  <c r="T27" i="10" s="1"/>
  <c r="W27" i="10" s="1"/>
  <c r="P26" i="10"/>
  <c r="S26" i="10" s="1"/>
  <c r="V26" i="10" s="1"/>
  <c r="N26" i="10"/>
  <c r="Q26" i="10" s="1"/>
  <c r="T26" i="10" s="1"/>
  <c r="W26" i="10" s="1"/>
  <c r="P25" i="10"/>
  <c r="S25" i="10" s="1"/>
  <c r="V25" i="10" s="1"/>
  <c r="N25" i="10"/>
  <c r="Q25" i="10" s="1"/>
  <c r="T25" i="10" s="1"/>
  <c r="W25" i="10" s="1"/>
  <c r="P24" i="10"/>
  <c r="S24" i="10" s="1"/>
  <c r="V24" i="10" s="1"/>
  <c r="N24" i="10"/>
  <c r="Q24" i="10" s="1"/>
  <c r="T24" i="10" s="1"/>
  <c r="W24" i="10" s="1"/>
  <c r="P4" i="10"/>
  <c r="N4" i="10"/>
  <c r="N54" i="6"/>
  <c r="S80" i="6"/>
  <c r="V80" i="6" s="1"/>
  <c r="N80" i="6"/>
  <c r="Q80" i="6" s="1"/>
  <c r="T80" i="6" s="1"/>
  <c r="W80" i="6" s="1"/>
  <c r="T5" i="6"/>
  <c r="W5" i="6" s="1"/>
  <c r="T6" i="6"/>
  <c r="W6" i="6" s="1"/>
  <c r="N55" i="6"/>
  <c r="Q55" i="6" s="1"/>
  <c r="T55" i="6" s="1"/>
  <c r="W55" i="6" s="1"/>
  <c r="N56" i="6"/>
  <c r="Q56" i="6" s="1"/>
  <c r="T56" i="6" s="1"/>
  <c r="W56" i="6" s="1"/>
  <c r="N57" i="6"/>
  <c r="Q57" i="6" s="1"/>
  <c r="T57" i="6" s="1"/>
  <c r="W57" i="6" s="1"/>
  <c r="N58" i="6"/>
  <c r="Q58" i="6" s="1"/>
  <c r="T58" i="6" s="1"/>
  <c r="W58" i="6" s="1"/>
  <c r="N59" i="6"/>
  <c r="Q59" i="6" s="1"/>
  <c r="T59" i="6" s="1"/>
  <c r="W59" i="6" s="1"/>
  <c r="N60" i="6"/>
  <c r="Q60" i="6" s="1"/>
  <c r="T60" i="6" s="1"/>
  <c r="W60" i="6" s="1"/>
  <c r="N61" i="6"/>
  <c r="Q61" i="6" s="1"/>
  <c r="T61" i="6" s="1"/>
  <c r="W61" i="6" s="1"/>
  <c r="N62" i="6"/>
  <c r="Q62" i="6" s="1"/>
  <c r="T62" i="6" s="1"/>
  <c r="W62" i="6" s="1"/>
  <c r="N63" i="6"/>
  <c r="Q63" i="6" s="1"/>
  <c r="T63" i="6" s="1"/>
  <c r="W63" i="6" s="1"/>
  <c r="N64" i="6"/>
  <c r="Q64" i="6" s="1"/>
  <c r="T64" i="6" s="1"/>
  <c r="W64" i="6" s="1"/>
  <c r="N65" i="6"/>
  <c r="Q65" i="6" s="1"/>
  <c r="T65" i="6" s="1"/>
  <c r="W65" i="6" s="1"/>
  <c r="N66" i="6"/>
  <c r="Q66" i="6" s="1"/>
  <c r="T66" i="6" s="1"/>
  <c r="W66" i="6" s="1"/>
  <c r="N67" i="6"/>
  <c r="Q67" i="6" s="1"/>
  <c r="T67" i="6" s="1"/>
  <c r="W67" i="6" s="1"/>
  <c r="N68" i="6"/>
  <c r="Q68" i="6" s="1"/>
  <c r="T68" i="6" s="1"/>
  <c r="W68" i="6" s="1"/>
  <c r="N69" i="6"/>
  <c r="Q69" i="6" s="1"/>
  <c r="T69" i="6" s="1"/>
  <c r="W69" i="6" s="1"/>
  <c r="N70" i="6"/>
  <c r="Q70" i="6" s="1"/>
  <c r="T70" i="6" s="1"/>
  <c r="W70" i="6" s="1"/>
  <c r="N71" i="6"/>
  <c r="Q71" i="6" s="1"/>
  <c r="T71" i="6" s="1"/>
  <c r="W71" i="6" s="1"/>
  <c r="N72" i="6"/>
  <c r="Q72" i="6" s="1"/>
  <c r="T72" i="6" s="1"/>
  <c r="W72" i="6" s="1"/>
  <c r="N73" i="6"/>
  <c r="Q73" i="6" s="1"/>
  <c r="T73" i="6" s="1"/>
  <c r="W73" i="6" s="1"/>
  <c r="N74" i="6"/>
  <c r="Q74" i="6" s="1"/>
  <c r="T74" i="6" s="1"/>
  <c r="W74" i="6" s="1"/>
  <c r="N75" i="6"/>
  <c r="Q75" i="6" s="1"/>
  <c r="T75" i="6" s="1"/>
  <c r="W75" i="6" s="1"/>
  <c r="N76" i="6"/>
  <c r="Q76" i="6" s="1"/>
  <c r="T76" i="6" s="1"/>
  <c r="W76" i="6" s="1"/>
  <c r="N77" i="6"/>
  <c r="Q77" i="6" s="1"/>
  <c r="T77" i="6" s="1"/>
  <c r="W77" i="6" s="1"/>
  <c r="N78" i="6"/>
  <c r="Q78" i="6" s="1"/>
  <c r="T78" i="6" s="1"/>
  <c r="W78" i="6" s="1"/>
  <c r="N79" i="6"/>
  <c r="Q79" i="6" s="1"/>
  <c r="T79" i="6" s="1"/>
  <c r="W79" i="6" s="1"/>
  <c r="N81" i="6"/>
  <c r="Q81" i="6" s="1"/>
  <c r="T81" i="6" s="1"/>
  <c r="W81" i="6" s="1"/>
  <c r="N82" i="6"/>
  <c r="Q82" i="6" s="1"/>
  <c r="T82" i="6" s="1"/>
  <c r="W82" i="6" s="1"/>
  <c r="N83" i="6"/>
  <c r="Q83" i="6" s="1"/>
  <c r="T83" i="6" s="1"/>
  <c r="W83" i="6" s="1"/>
  <c r="N84" i="6"/>
  <c r="Q84" i="6" s="1"/>
  <c r="T84" i="6" s="1"/>
  <c r="W84" i="6" s="1"/>
  <c r="N85" i="6"/>
  <c r="Q85" i="6" s="1"/>
  <c r="T85" i="6" s="1"/>
  <c r="W85" i="6" s="1"/>
  <c r="N86" i="6"/>
  <c r="Q86" i="6" s="1"/>
  <c r="T86" i="6" s="1"/>
  <c r="W86" i="6" s="1"/>
  <c r="N87" i="6"/>
  <c r="Q87" i="6" s="1"/>
  <c r="T87" i="6" s="1"/>
  <c r="W87" i="6" s="1"/>
  <c r="N88" i="6"/>
  <c r="Q88" i="6" s="1"/>
  <c r="T88" i="6" s="1"/>
  <c r="W88" i="6" s="1"/>
  <c r="N89" i="6"/>
  <c r="Q89" i="6" s="1"/>
  <c r="T89" i="6" s="1"/>
  <c r="W89" i="6" s="1"/>
  <c r="N90" i="6"/>
  <c r="Q90" i="6" s="1"/>
  <c r="T90" i="6" s="1"/>
  <c r="W90" i="6" s="1"/>
  <c r="N91" i="6"/>
  <c r="Q91" i="6" s="1"/>
  <c r="T91" i="6" s="1"/>
  <c r="W91" i="6" s="1"/>
  <c r="N92" i="6"/>
  <c r="Q92" i="6" s="1"/>
  <c r="T92" i="6" s="1"/>
  <c r="W92" i="6" s="1"/>
  <c r="N93" i="6"/>
  <c r="Q93" i="6" s="1"/>
  <c r="T93" i="6" s="1"/>
  <c r="W93" i="6" s="1"/>
  <c r="N94" i="6"/>
  <c r="Q94" i="6" s="1"/>
  <c r="T94" i="6" s="1"/>
  <c r="W94" i="6" s="1"/>
  <c r="N95" i="6"/>
  <c r="Q95" i="6" s="1"/>
  <c r="T95" i="6" s="1"/>
  <c r="W95" i="6" s="1"/>
  <c r="N96" i="6"/>
  <c r="Q96" i="6" s="1"/>
  <c r="T96" i="6" s="1"/>
  <c r="W96" i="6" s="1"/>
  <c r="N97" i="6"/>
  <c r="Q97" i="6" s="1"/>
  <c r="T97" i="6" s="1"/>
  <c r="W97" i="6" s="1"/>
  <c r="N98" i="6"/>
  <c r="Q98" i="6" s="1"/>
  <c r="T98" i="6" s="1"/>
  <c r="W98" i="6" s="1"/>
  <c r="P98" i="6"/>
  <c r="S98" i="6" s="1"/>
  <c r="V98" i="6" s="1"/>
  <c r="P97" i="6"/>
  <c r="S97" i="6" s="1"/>
  <c r="V97" i="6" s="1"/>
  <c r="P96" i="6"/>
  <c r="S96" i="6" s="1"/>
  <c r="V96" i="6" s="1"/>
  <c r="P95" i="6"/>
  <c r="S95" i="6" s="1"/>
  <c r="V95" i="6" s="1"/>
  <c r="P94" i="6"/>
  <c r="S94" i="6" s="1"/>
  <c r="V94" i="6" s="1"/>
  <c r="P93" i="6"/>
  <c r="S93" i="6" s="1"/>
  <c r="V93" i="6" s="1"/>
  <c r="P92" i="6"/>
  <c r="S92" i="6" s="1"/>
  <c r="V92" i="6" s="1"/>
  <c r="P91" i="6"/>
  <c r="S91" i="6" s="1"/>
  <c r="V91" i="6" s="1"/>
  <c r="P90" i="6"/>
  <c r="S90" i="6" s="1"/>
  <c r="V90" i="6" s="1"/>
  <c r="P89" i="6"/>
  <c r="S89" i="6" s="1"/>
  <c r="V89" i="6" s="1"/>
  <c r="P88" i="6"/>
  <c r="S88" i="6" s="1"/>
  <c r="V88" i="6" s="1"/>
  <c r="P87" i="6"/>
  <c r="S87" i="6" s="1"/>
  <c r="V87" i="6" s="1"/>
  <c r="P86" i="6"/>
  <c r="S86" i="6" s="1"/>
  <c r="V86" i="6" s="1"/>
  <c r="P85" i="6"/>
  <c r="S85" i="6" s="1"/>
  <c r="V85" i="6" s="1"/>
  <c r="P84" i="6"/>
  <c r="S84" i="6" s="1"/>
  <c r="V84" i="6" s="1"/>
  <c r="P83" i="6"/>
  <c r="S83" i="6" s="1"/>
  <c r="V83" i="6" s="1"/>
  <c r="P82" i="6"/>
  <c r="S82" i="6" s="1"/>
  <c r="V82" i="6" s="1"/>
  <c r="P81" i="6"/>
  <c r="S81" i="6" s="1"/>
  <c r="V81" i="6" s="1"/>
  <c r="P79" i="6"/>
  <c r="S79" i="6" s="1"/>
  <c r="V79" i="6" s="1"/>
  <c r="P78" i="6"/>
  <c r="S78" i="6" s="1"/>
  <c r="V78" i="6" s="1"/>
  <c r="P77" i="6"/>
  <c r="S77" i="6" s="1"/>
  <c r="V77" i="6" s="1"/>
  <c r="P76" i="6"/>
  <c r="S76" i="6" s="1"/>
  <c r="V76" i="6" s="1"/>
  <c r="P75" i="6"/>
  <c r="S75" i="6" s="1"/>
  <c r="V75" i="6" s="1"/>
  <c r="P74" i="6"/>
  <c r="S74" i="6" s="1"/>
  <c r="V74" i="6" s="1"/>
  <c r="P73" i="6"/>
  <c r="S73" i="6" s="1"/>
  <c r="V73" i="6" s="1"/>
  <c r="P72" i="6"/>
  <c r="S72" i="6" s="1"/>
  <c r="V72" i="6" s="1"/>
  <c r="P71" i="6"/>
  <c r="S71" i="6" s="1"/>
  <c r="V71" i="6" s="1"/>
  <c r="P70" i="6"/>
  <c r="S70" i="6" s="1"/>
  <c r="V70" i="6" s="1"/>
  <c r="P69" i="6"/>
  <c r="S69" i="6" s="1"/>
  <c r="V69" i="6" s="1"/>
  <c r="P68" i="6"/>
  <c r="S68" i="6" s="1"/>
  <c r="V68" i="6" s="1"/>
  <c r="P67" i="6"/>
  <c r="S67" i="6" s="1"/>
  <c r="V67" i="6" s="1"/>
  <c r="P66" i="6"/>
  <c r="S66" i="6" s="1"/>
  <c r="V66" i="6" s="1"/>
  <c r="P65" i="6"/>
  <c r="S65" i="6" s="1"/>
  <c r="V65" i="6" s="1"/>
  <c r="P64" i="6"/>
  <c r="S64" i="6" s="1"/>
  <c r="V64" i="6" s="1"/>
  <c r="P63" i="6"/>
  <c r="S63" i="6" s="1"/>
  <c r="V63" i="6" s="1"/>
  <c r="P62" i="6"/>
  <c r="S62" i="6" s="1"/>
  <c r="V62" i="6" s="1"/>
  <c r="P61" i="6"/>
  <c r="S61" i="6" s="1"/>
  <c r="V61" i="6" s="1"/>
  <c r="P60" i="6"/>
  <c r="S60" i="6" s="1"/>
  <c r="V60" i="6" s="1"/>
  <c r="P59" i="6"/>
  <c r="S59" i="6" s="1"/>
  <c r="V59" i="6" s="1"/>
  <c r="P58" i="6"/>
  <c r="S58" i="6" s="1"/>
  <c r="V58" i="6" s="1"/>
  <c r="P57" i="6"/>
  <c r="S57" i="6" s="1"/>
  <c r="V57" i="6" s="1"/>
  <c r="P56" i="6"/>
  <c r="S56" i="6" s="1"/>
  <c r="V56" i="6" s="1"/>
  <c r="P55" i="6"/>
  <c r="S55" i="6" s="1"/>
  <c r="V55" i="6" s="1"/>
  <c r="P54" i="6"/>
  <c r="O44" i="5"/>
  <c r="N44" i="5"/>
  <c r="M44" i="5"/>
  <c r="L44" i="5"/>
  <c r="K44" i="5"/>
  <c r="N3" i="10" l="1"/>
  <c r="S4" i="10"/>
  <c r="V4" i="10" s="1"/>
  <c r="D12" i="3"/>
  <c r="D10" i="3" s="1"/>
  <c r="P3" i="10"/>
  <c r="L5" i="3"/>
  <c r="L4" i="3" s="1"/>
  <c r="K4" i="3"/>
  <c r="B16" i="5"/>
  <c r="A15" i="5"/>
  <c r="L9" i="3"/>
  <c r="G9" i="3"/>
  <c r="I9" i="3" s="1"/>
  <c r="G7" i="3"/>
  <c r="I7" i="3" s="1"/>
  <c r="G8" i="3"/>
  <c r="I8" i="3" s="1"/>
  <c r="L8" i="3"/>
  <c r="B9" i="5"/>
  <c r="A9" i="5" s="1"/>
  <c r="Q54" i="6"/>
  <c r="N3" i="6"/>
  <c r="S54" i="6"/>
  <c r="V54" i="6" s="1"/>
  <c r="P3" i="6"/>
  <c r="F43" i="11"/>
  <c r="Q4" i="10"/>
  <c r="F12" i="3" l="1"/>
  <c r="Q3" i="10"/>
  <c r="E12" i="3"/>
  <c r="E10" i="3" s="1"/>
  <c r="S3" i="10"/>
  <c r="T4" i="10"/>
  <c r="W4" i="10" s="1"/>
  <c r="B17" i="5"/>
  <c r="A16" i="5"/>
  <c r="L7" i="3"/>
  <c r="L6" i="3" s="1"/>
  <c r="G6" i="3"/>
  <c r="S3" i="6"/>
  <c r="B10" i="5"/>
  <c r="A10" i="5" s="1"/>
  <c r="T54" i="6"/>
  <c r="W54" i="6" s="1"/>
  <c r="Q3" i="6"/>
  <c r="F6" i="3"/>
  <c r="H6" i="3" s="1"/>
  <c r="E6" i="3"/>
  <c r="G5" i="3"/>
  <c r="D4" i="3"/>
  <c r="D14" i="3" s="1"/>
  <c r="G4" i="3" l="1"/>
  <c r="I4" i="3" s="1"/>
  <c r="I5" i="3"/>
  <c r="I6" i="3"/>
  <c r="F10" i="3"/>
  <c r="H10" i="3" s="1"/>
  <c r="H12" i="3"/>
  <c r="T3" i="10"/>
  <c r="G12" i="3"/>
  <c r="B3" i="7"/>
  <c r="C3" i="7" s="1"/>
  <c r="F13" i="3" s="1"/>
  <c r="H13" i="3" s="1"/>
  <c r="K12" i="3"/>
  <c r="B18" i="5"/>
  <c r="A17" i="5"/>
  <c r="V3" i="6"/>
  <c r="T3" i="6"/>
  <c r="E5" i="3"/>
  <c r="E4" i="3" s="1"/>
  <c r="E14" i="3" s="1"/>
  <c r="F4" i="3"/>
  <c r="H4" i="3" s="1"/>
  <c r="G10" i="3" l="1"/>
  <c r="I10" i="3" s="1"/>
  <c r="I12" i="3"/>
  <c r="V3" i="10"/>
  <c r="K11" i="3"/>
  <c r="K10" i="3" s="1"/>
  <c r="K14" i="3" s="1"/>
  <c r="B19" i="5"/>
  <c r="A18" i="5"/>
  <c r="W3" i="6"/>
  <c r="F14" i="3"/>
  <c r="H14" i="3" s="1"/>
  <c r="G13" i="3"/>
  <c r="G14" i="3" l="1"/>
  <c r="I14" i="3" s="1"/>
  <c r="I13" i="3"/>
  <c r="W3" i="10"/>
  <c r="L12" i="3"/>
  <c r="L10" i="3" s="1"/>
  <c r="L14" i="3" s="1"/>
  <c r="B20" i="5"/>
  <c r="A19" i="5"/>
  <c r="B25" i="3" l="1"/>
  <c r="B26" i="3" s="1"/>
  <c r="F5" i="16"/>
  <c r="B21" i="5"/>
  <c r="A20" i="5"/>
  <c r="B22" i="5" l="1"/>
  <c r="A21" i="5"/>
  <c r="B23" i="5" l="1"/>
  <c r="A22" i="5"/>
  <c r="B24" i="5" l="1"/>
  <c r="A23" i="5"/>
  <c r="B25" i="5" l="1"/>
  <c r="A24" i="5"/>
  <c r="B26" i="5" l="1"/>
  <c r="A25" i="5"/>
  <c r="B27" i="5" l="1"/>
  <c r="A26" i="5"/>
  <c r="B28" i="5" l="1"/>
  <c r="A27" i="5"/>
  <c r="B29" i="5" l="1"/>
  <c r="A28" i="5"/>
  <c r="B30" i="5" l="1"/>
  <c r="A29" i="5"/>
  <c r="B31" i="5" l="1"/>
  <c r="A30" i="5"/>
  <c r="B32" i="5" l="1"/>
  <c r="A31" i="5"/>
  <c r="B33" i="5" l="1"/>
  <c r="A32" i="5"/>
  <c r="B34" i="5" l="1"/>
  <c r="A33" i="5"/>
  <c r="B35" i="5" l="1"/>
  <c r="A35" i="5" s="1"/>
  <c r="A3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Heirman, Alexander</author>
  </authors>
  <commentList>
    <comment ref="B2" authorId="0" shapeId="0" xr:uid="{E3F721EC-DA3B-44C3-B916-F877A4C4BE3C}">
      <text>
        <r>
          <rPr>
            <sz val="10"/>
            <color indexed="81"/>
            <rFont val="Arial"/>
            <family val="2"/>
          </rPr>
          <t>Gelieve onder de noemer projectbegroting de cijfers over te nemen uit de goedgekeurde projectaanvraag.</t>
        </r>
      </text>
    </comment>
    <comment ref="C2" authorId="0" shapeId="0" xr:uid="{E46A09C5-5FE8-4C6E-A444-2905E317B186}">
      <text>
        <r>
          <rPr>
            <b/>
            <sz val="10"/>
            <color indexed="81"/>
            <rFont val="Arial"/>
            <family val="2"/>
          </rPr>
          <t>Enkel van toepassing na een vraag aan de stuurgroep BCS tot wijziging van de initiële projectbegroting,</t>
        </r>
        <r>
          <rPr>
            <sz val="10"/>
            <color indexed="81"/>
            <rFont val="Arial"/>
            <family val="2"/>
          </rPr>
          <t xml:space="preserve"> volgens de strikte voorwaarden zoals bepaald in de kostenmanual.</t>
        </r>
      </text>
    </comment>
    <comment ref="A22" authorId="0" shapeId="0" xr:uid="{3AEE4024-F96C-43D6-800E-1351ACDC593D}">
      <text>
        <r>
          <rPr>
            <sz val="10"/>
            <color indexed="81"/>
            <rFont val="Arial"/>
            <family val="2"/>
          </rPr>
          <t xml:space="preserve">Bedrag uit het toekenningsBVR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Heirman, Alexander</author>
  </authors>
  <commentList>
    <comment ref="C2" authorId="0" shapeId="0" xr:uid="{2C5AAD5C-4BB4-42DE-B353-C7A20EE5BBAA}">
      <text>
        <r>
          <rPr>
            <sz val="9"/>
            <color indexed="81"/>
            <rFont val="Tahoma"/>
            <family val="2"/>
          </rPr>
          <t>In het model dient voor elke kost het referentienummer van het onderliggende bewijsstuk te worden ingevuld om de koppeling met de stavingstukken mogelijk te maken</t>
        </r>
      </text>
    </comment>
    <comment ref="G2" authorId="0" shapeId="0" xr:uid="{06D4D3C3-DCAC-4F6C-90EA-D240B0274860}">
      <text>
        <r>
          <rPr>
            <sz val="10"/>
            <color indexed="81"/>
            <rFont val="Arial"/>
            <family val="2"/>
          </rPr>
          <t>Indien statutair</t>
        </r>
      </text>
    </comment>
    <comment ref="H2" authorId="0" shapeId="0" xr:uid="{43D96B3A-E647-474E-A0AC-F7EB885438D2}">
      <text>
        <r>
          <rPr>
            <sz val="10"/>
            <color indexed="81"/>
            <rFont val="Arial"/>
            <family val="2"/>
          </rPr>
          <t xml:space="preserve">Inzet in het project.
Bijvoorbeeld:
- 50% voor halftijds
- 80% voor 4/5
</t>
        </r>
      </text>
    </comment>
    <comment ref="O2" authorId="0" shapeId="0" xr:uid="{A1F870EA-E7BA-4929-9C10-8C6F3CA64A1F}">
      <text>
        <r>
          <rPr>
            <sz val="9"/>
            <color indexed="81"/>
            <rFont val="Tahoma"/>
            <family val="2"/>
          </rPr>
          <t xml:space="preserve">
Hier dient het totaalbedrag aan andere subsidiabele loonkosten zoals vermeld in de kostenmanual te worden opgenomen
</t>
        </r>
      </text>
    </comment>
    <comment ref="P2" authorId="0" shapeId="0" xr:uid="{608C09D7-FDC6-4883-B1F9-57637E0E5F76}">
      <text>
        <r>
          <rPr>
            <sz val="9"/>
            <color indexed="81"/>
            <rFont val="Tahoma"/>
            <family val="2"/>
          </rPr>
          <t xml:space="preserve">Zie commentaarveld voor eventuele aanvullende toelichting
</t>
        </r>
      </text>
    </comment>
    <comment ref="R2" authorId="0" shapeId="0" xr:uid="{F977788C-AFA4-4ECD-A353-9993E489533A}">
      <text>
        <r>
          <rPr>
            <sz val="10"/>
            <color indexed="81"/>
            <rFont val="Tahoma"/>
            <family val="2"/>
          </rPr>
          <t xml:space="preserve">Indien statutair
Zie commentaarveld voor eventuele aanvullende toelichting
</t>
        </r>
      </text>
    </comment>
    <comment ref="X3" authorId="0" shapeId="0" xr:uid="{93E131FA-ED56-47C9-94A2-D082A1C1BE7A}">
      <text>
        <r>
          <rPr>
            <sz val="9"/>
            <color indexed="81"/>
            <rFont val="Tahoma"/>
            <family val="2"/>
          </rPr>
          <t>Kan een authentiek en rechtsgeldig stavingsstuk worden voorgelegd?</t>
        </r>
      </text>
    </comment>
    <comment ref="Y3" authorId="0" shapeId="0" xr:uid="{A15CEACD-1892-461F-8513-B88964A04E0A}">
      <text>
        <r>
          <rPr>
            <sz val="9"/>
            <color indexed="81"/>
            <rFont val="Tahoma"/>
            <family val="2"/>
          </rPr>
          <t>Bevat het stavingsstuk alle vereiste informatie en stemt dit overeen met de gerapporteerde informatie?</t>
        </r>
      </text>
    </comment>
    <comment ref="Z3" authorId="0" shapeId="0" xr:uid="{BC822133-F244-4F7C-B154-3F41B98D9F34}">
      <text>
        <r>
          <rPr>
            <sz val="9"/>
            <color indexed="81"/>
            <rFont val="Tahoma"/>
            <family val="2"/>
          </rPr>
          <t>Is de kost in de boekhouding toegewezen aan het specifieke project?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Heirman, Alexander</author>
    <author>haerinfr</author>
  </authors>
  <commentList>
    <comment ref="C2" authorId="0" shapeId="0" xr:uid="{147371BA-0FBB-452D-9BE4-F027877D0E3D}">
      <text>
        <r>
          <rPr>
            <sz val="9"/>
            <color indexed="81"/>
            <rFont val="Tahoma"/>
            <family val="2"/>
          </rPr>
          <t>In het model dient voor elke kost het referentienummer van het onderliggende bewijsstuk te worden ingevuld om de koppeling met de stavingstukken mogelijk te maken</t>
        </r>
      </text>
    </comment>
    <comment ref="D2" authorId="0" shapeId="0" xr:uid="{3161AB95-2963-49EC-B266-E7FC81B49678}">
      <text>
        <r>
          <rPr>
            <b/>
            <sz val="9"/>
            <color indexed="81"/>
            <rFont val="Tahoma"/>
            <family val="2"/>
          </rPr>
          <t>Opgelet: ingediende kosten worden enkel weergegeven in het tabblad ALGEMEEN als een subrubriek wordt aangeduid.</t>
        </r>
        <r>
          <rPr>
            <sz val="9"/>
            <color indexed="81"/>
            <rFont val="Tahoma"/>
            <charset val="1"/>
          </rPr>
          <t xml:space="preserve">
</t>
        </r>
      </text>
    </comment>
    <comment ref="O2" authorId="1" shapeId="0" xr:uid="{4F9C0A00-93E7-4DFC-9080-A3EB0A5873B7}">
      <text>
        <r>
          <rPr>
            <sz val="8"/>
            <color indexed="81"/>
            <rFont val="Tahoma"/>
            <family val="2"/>
          </rPr>
          <t>Percentage dat de verdeelsleutel weergeeft voor dit dossier (= 100% wanneer de totale kost volledig wordt ingebracht).</t>
        </r>
        <r>
          <rPr>
            <sz val="8"/>
            <color indexed="81"/>
            <rFont val="Tahoma"/>
            <family val="2"/>
          </rPr>
          <t xml:space="preserve">
</t>
        </r>
      </text>
    </comment>
    <comment ref="Y3" authorId="0" shapeId="0" xr:uid="{587A2EAE-CB1F-4D22-81CE-A5F818AF7B26}">
      <text>
        <r>
          <rPr>
            <sz val="9"/>
            <color indexed="81"/>
            <rFont val="Tahoma"/>
            <family val="2"/>
          </rPr>
          <t>Kan een authentiek en rechtsgeldig stavingsstuk worden voorgelegd?</t>
        </r>
      </text>
    </comment>
    <comment ref="Z3" authorId="0" shapeId="0" xr:uid="{91A2D379-A4A9-44E9-8DCA-F7BD884680FB}">
      <text>
        <r>
          <rPr>
            <sz val="9"/>
            <color indexed="81"/>
            <rFont val="Tahoma"/>
            <family val="2"/>
          </rPr>
          <t>Bevat het stavingsstuk alle vereiste informatie en stemt dit overeen met de gerapporteerde informatie?</t>
        </r>
      </text>
    </comment>
    <comment ref="AA3" authorId="0" shapeId="0" xr:uid="{D0BB0EE3-C1BF-4067-8570-9A895FA8BA2F}">
      <text>
        <r>
          <rPr>
            <sz val="9"/>
            <color indexed="81"/>
            <rFont val="Tahoma"/>
            <family val="2"/>
          </rPr>
          <t>Is de kost in de boekhouding toegewezen aan het specifieke project?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Heirman, Alexander</author>
    <author>haerinfr</author>
  </authors>
  <commentList>
    <comment ref="C2" authorId="0" shapeId="0" xr:uid="{B349E0CA-3911-4ECA-809F-7A089580FCC4}">
      <text>
        <r>
          <rPr>
            <sz val="9"/>
            <color indexed="81"/>
            <rFont val="Tahoma"/>
            <family val="2"/>
          </rPr>
          <t>In het model dient voor elke kost het referentienummer van het onderliggende bewijsstuk te worden ingevuld om de koppeling met de stavingstukken mogelijk te maken</t>
        </r>
      </text>
    </comment>
    <comment ref="D2" authorId="0" shapeId="0" xr:uid="{7E261A34-AF77-4E03-8F48-70E8E58E647D}">
      <text>
        <r>
          <rPr>
            <b/>
            <sz val="9"/>
            <color indexed="81"/>
            <rFont val="Tahoma"/>
            <family val="2"/>
          </rPr>
          <t>Opgelet: ingediende kosten worden enkel weergegeven in het tabblad ALGEMEEN als een subrubriek wordt aangeduid.</t>
        </r>
        <r>
          <rPr>
            <sz val="9"/>
            <color indexed="81"/>
            <rFont val="Tahoma"/>
            <charset val="1"/>
          </rPr>
          <t xml:space="preserve">
</t>
        </r>
      </text>
    </comment>
    <comment ref="O2" authorId="1" shapeId="0" xr:uid="{40EDB527-5DAC-45CF-ADB0-6CB370FF9320}">
      <text>
        <r>
          <rPr>
            <sz val="8"/>
            <color indexed="81"/>
            <rFont val="Tahoma"/>
            <family val="2"/>
          </rPr>
          <t>Percentage dat de verdeelsleutel weergeeft voor dit dossier (= 100% wanneer de totale kost volledig wordt ingebracht).</t>
        </r>
        <r>
          <rPr>
            <sz val="8"/>
            <color indexed="81"/>
            <rFont val="Tahoma"/>
            <family val="2"/>
          </rPr>
          <t xml:space="preserve">
</t>
        </r>
      </text>
    </comment>
    <comment ref="Y3" authorId="0" shapeId="0" xr:uid="{CE986517-6B1C-4E52-A2F5-4CF108EA34C2}">
      <text>
        <r>
          <rPr>
            <sz val="9"/>
            <color indexed="81"/>
            <rFont val="Tahoma"/>
            <family val="2"/>
          </rPr>
          <t>Kan een authentiek en rechtsgeldig stavingsstuk worden voorgelegd?</t>
        </r>
      </text>
    </comment>
    <comment ref="Z3" authorId="0" shapeId="0" xr:uid="{C251D97D-4C3F-4A51-837F-5E585661233A}">
      <text>
        <r>
          <rPr>
            <sz val="9"/>
            <color indexed="81"/>
            <rFont val="Tahoma"/>
            <family val="2"/>
          </rPr>
          <t>Bevat het stavingsstuk alle vereiste informatie en stemt dit overeen met de gerapporteerde informatie?</t>
        </r>
      </text>
    </comment>
    <comment ref="AA3" authorId="0" shapeId="0" xr:uid="{093A5F1E-5446-4F87-AE5B-C3C59B0BD4F4}">
      <text>
        <r>
          <rPr>
            <sz val="9"/>
            <color indexed="81"/>
            <rFont val="Tahoma"/>
            <family val="2"/>
          </rPr>
          <t>Is de kost in de boekhouding toegewezen aan het specifieke project?</t>
        </r>
      </text>
    </comment>
  </commentList>
</comments>
</file>

<file path=xl/sharedStrings.xml><?xml version="1.0" encoding="utf-8"?>
<sst xmlns="http://schemas.openxmlformats.org/spreadsheetml/2006/main" count="345" uniqueCount="253">
  <si>
    <t>Afrekening project Voorsprongfonds Hoger Onderwijs</t>
  </si>
  <si>
    <t>Organisatie:</t>
  </si>
  <si>
    <t>Projecttitel:</t>
  </si>
  <si>
    <t>Projectnummer:</t>
  </si>
  <si>
    <t>Contactpersoon:</t>
  </si>
  <si>
    <t>Telefoon</t>
  </si>
  <si>
    <r>
      <t xml:space="preserve">Bijkomende info met betrekking tot het invullen van dit document kan u </t>
    </r>
    <r>
      <rPr>
        <u/>
        <sz val="10"/>
        <rFont val="Arial"/>
        <family val="2"/>
      </rPr>
      <t>hier</t>
    </r>
    <r>
      <rPr>
        <sz val="10"/>
        <rFont val="Arial"/>
        <family val="2"/>
      </rPr>
      <t xml:space="preserve"> terugvinden.</t>
    </r>
  </si>
  <si>
    <t>De ondergetekende verklaart dat de gegevens opgenomen in dit bestand correct zijn en eensluidend zijn met de boekhoudkundige geschriften van de organisatie en dat deze geen onderwerp zijn van een ander subsidiedossier.</t>
  </si>
  <si>
    <t>Datum</t>
  </si>
  <si>
    <t>Handtekening</t>
  </si>
  <si>
    <t>ALGEMEEN OVERZICHT</t>
  </si>
  <si>
    <t>Projectbegroting</t>
  </si>
  <si>
    <t>Ingediende projectkosten</t>
  </si>
  <si>
    <t>(incl. BTW)</t>
  </si>
  <si>
    <t>(excl. BTW)</t>
  </si>
  <si>
    <t>Loonkosten</t>
  </si>
  <si>
    <t>Werkingskosten</t>
  </si>
  <si>
    <t>Materiële organisatie</t>
  </si>
  <si>
    <t>Honoraria</t>
  </si>
  <si>
    <t>Uitrustingskosten</t>
  </si>
  <si>
    <t>Investeringsgoederen</t>
  </si>
  <si>
    <t>Afschrijvingskosten</t>
  </si>
  <si>
    <t xml:space="preserve">Overhead </t>
  </si>
  <si>
    <t>Totaal kosten</t>
  </si>
  <si>
    <t>Goedgekeurd subsidiebedrag</t>
  </si>
  <si>
    <t>Reeds verkregen voorschot (80%)</t>
  </si>
  <si>
    <t>Openstaande saldo (20%)</t>
  </si>
  <si>
    <t>Aanvaarde projectkosten (incl. BTW)</t>
  </si>
  <si>
    <t>(regeringscommissaris)</t>
  </si>
  <si>
    <t>Overzicht loonkosten (kostenrubriek 1)</t>
  </si>
  <si>
    <t>Nummer
bewijsstuk</t>
  </si>
  <si>
    <t>Functie</t>
  </si>
  <si>
    <t>Brutoloon</t>
  </si>
  <si>
    <t>Vakantiegeld</t>
  </si>
  <si>
    <t>Patronale lasten</t>
  </si>
  <si>
    <t>Andere loonkosten</t>
  </si>
  <si>
    <t>Benuttings %</t>
  </si>
  <si>
    <t>Aanvaard</t>
  </si>
  <si>
    <t>Overzicht werkingskosten (kostenrubriek 2)</t>
  </si>
  <si>
    <t>Kostprijs (excl. BTW)</t>
  </si>
  <si>
    <t>BTW (%)</t>
  </si>
  <si>
    <t>Kostprijs (incl. BTW)</t>
  </si>
  <si>
    <t>Kost voor het project (excl. BTW)</t>
  </si>
  <si>
    <t>Kost voor het project (incl. BTW)</t>
  </si>
  <si>
    <t>Overzicht uitrustingskosten (kostenrubriek 3)</t>
  </si>
  <si>
    <t>Investeringskost</t>
  </si>
  <si>
    <t>Afschrijvingskost</t>
  </si>
  <si>
    <t>Overhead (kostenrubriek 4)</t>
  </si>
  <si>
    <t>Overhead</t>
  </si>
  <si>
    <t>Loonkosten + werkingskosten</t>
  </si>
  <si>
    <r>
      <t xml:space="preserve">Motivatie bij het </t>
    </r>
    <r>
      <rPr>
        <b/>
        <u/>
        <sz val="12"/>
        <rFont val="Arial"/>
        <family val="2"/>
      </rPr>
      <t>niet</t>
    </r>
    <r>
      <rPr>
        <b/>
        <sz val="12"/>
        <rFont val="Arial"/>
        <family val="2"/>
      </rPr>
      <t xml:space="preserve"> aanvaarden van de ingebrachte kosten  </t>
    </r>
  </si>
  <si>
    <t>Verschil</t>
  </si>
  <si>
    <t>TOTAAL</t>
  </si>
  <si>
    <t>E-mailadres:</t>
  </si>
  <si>
    <t>Stamboeknummer</t>
  </si>
  <si>
    <t>Contractueel</t>
  </si>
  <si>
    <t>Statutair (HS)/op werking (UNIV)</t>
  </si>
  <si>
    <t>Omschrijving andere loonkosten</t>
  </si>
  <si>
    <t>Bijgestelde projectbegroting</t>
  </si>
  <si>
    <t>Opdrachts-
percentage</t>
  </si>
  <si>
    <t>Identificatie vervanger(s)</t>
  </si>
  <si>
    <t>Commentaarveld</t>
  </si>
  <si>
    <t>Ref.</t>
  </si>
  <si>
    <t>Overige</t>
  </si>
  <si>
    <t>Toelichting</t>
  </si>
  <si>
    <t>Andere kosten medewerkers</t>
  </si>
  <si>
    <t>Gelieve hier de reden van de begrotingswijziging beknopt toe te lichten en datum goedkeuring door stuurgroep BCS te vermelden (enkel indien van toepassing)</t>
  </si>
  <si>
    <t>Eindejaars-
premie</t>
  </si>
  <si>
    <t>Startdatum project:</t>
  </si>
  <si>
    <t>Einddatum project:</t>
  </si>
  <si>
    <t>Naam</t>
  </si>
  <si>
    <t>Aanvaarde projectkosten 
(advies Regeringscommissariaat)</t>
  </si>
  <si>
    <t>Algemeen nazicht van de gedeclareerde uitgaven</t>
  </si>
  <si>
    <t>Algemeen nazicht + steekproefcontrole</t>
  </si>
  <si>
    <t>Periode - STARTDATUM</t>
  </si>
  <si>
    <t>Periode - EINDDATUM</t>
  </si>
  <si>
    <t>Voornaam en naam</t>
  </si>
  <si>
    <t>Totale loonkost project</t>
  </si>
  <si>
    <t>Evaluatie toelichting</t>
  </si>
  <si>
    <t>Bijkomende toelichting (datum oplevering)</t>
  </si>
  <si>
    <t>Conformiteit 
stavingsstuk</t>
  </si>
  <si>
    <t>Code</t>
  </si>
  <si>
    <t>Ja</t>
  </si>
  <si>
    <t>Neen</t>
  </si>
  <si>
    <t>Omschrijving kost</t>
  </si>
  <si>
    <t>Factuurdatum</t>
  </si>
  <si>
    <t>Europese aankondiging overheidsopdracht</t>
  </si>
  <si>
    <t>1 op 1 offertevraag</t>
  </si>
  <si>
    <t>E-mails of brieven meerdere bedrijven</t>
  </si>
  <si>
    <t>Geen</t>
  </si>
  <si>
    <r>
      <t xml:space="preserve">Overheidsopdracht van beperkte waarde </t>
    </r>
    <r>
      <rPr>
        <b/>
        <sz val="10"/>
        <rFont val="Arial"/>
        <family val="2"/>
      </rPr>
      <t>(art. 92)</t>
    </r>
  </si>
  <si>
    <r>
      <t xml:space="preserve">Openbare procedure </t>
    </r>
    <r>
      <rPr>
        <b/>
        <sz val="10"/>
        <rFont val="Arial"/>
        <family val="2"/>
      </rPr>
      <t>(art. 36)</t>
    </r>
  </si>
  <si>
    <r>
      <t xml:space="preserve">Niet-openbare procedure </t>
    </r>
    <r>
      <rPr>
        <b/>
        <sz val="10"/>
        <rFont val="Arial"/>
        <family val="2"/>
      </rPr>
      <t>(art. 37)</t>
    </r>
  </si>
  <si>
    <r>
      <t xml:space="preserve">Mededingingsprocedure met onderhandeling </t>
    </r>
    <r>
      <rPr>
        <b/>
        <sz val="10"/>
        <rFont val="Arial"/>
        <family val="2"/>
      </rPr>
      <t>(art. 38)</t>
    </r>
  </si>
  <si>
    <r>
      <t xml:space="preserve">Vereenvoudigde onderhandelingsprocedure met voorafgaande bekendmaking </t>
    </r>
    <r>
      <rPr>
        <b/>
        <sz val="10"/>
        <rFont val="Arial"/>
        <family val="2"/>
      </rPr>
      <t>(art. 41)</t>
    </r>
  </si>
  <si>
    <r>
      <t>Onderhandelingsprocedure zonder voorafgaande bekendmaking</t>
    </r>
    <r>
      <rPr>
        <b/>
        <sz val="10"/>
        <rFont val="Arial"/>
        <family val="2"/>
      </rPr>
      <t xml:space="preserve"> (art. 42)</t>
    </r>
  </si>
  <si>
    <t>NVT</t>
  </si>
  <si>
    <t>Aanvaard excl. BTW
(Advies RC)</t>
  </si>
  <si>
    <t>Aanvaard incl. BTW
(Advies RC)</t>
  </si>
  <si>
    <t>Toepassing wetgeving OHO</t>
  </si>
  <si>
    <t>Steekproefcontrole RC -  loonkosten</t>
  </si>
  <si>
    <t>Aanvaard 
(advies RC)</t>
  </si>
  <si>
    <t>Advies Regeringscommissariaat</t>
  </si>
  <si>
    <t>Datum advies:</t>
  </si>
  <si>
    <t>Advies van:</t>
  </si>
  <si>
    <t>Voorstel beslissing Stuurgroep</t>
  </si>
  <si>
    <t>Datum voorstel tot beslissing:</t>
  </si>
  <si>
    <t>Referentie vergadernotulen:</t>
  </si>
  <si>
    <t>Aanvaarde projectkosten 
(voorstel beslissing Stuurgroep)</t>
  </si>
  <si>
    <t>Beslissing Managementcomité O&amp;V</t>
  </si>
  <si>
    <t>Datum beslissing</t>
  </si>
  <si>
    <t>Bekrachtiging voorstel tot beslissing Stuurgroep</t>
  </si>
  <si>
    <t>Afwijking voorstel tot beslissing Stuurgroep</t>
  </si>
  <si>
    <t>Aanvaard (voorstel beslissing SG)</t>
  </si>
  <si>
    <t>Aanvaard excl. BTW
(Voorstel beslissing SG)</t>
  </si>
  <si>
    <t>Aanvaard incl. BTW
(Voorstel beslissing SG)</t>
  </si>
  <si>
    <t>Hier krijgt u vrijblijvend de mogelijkheid om bijkomend toelichting te verschaffen. Gelieve (indien van toepassing) de correcte code in te vullen.</t>
  </si>
  <si>
    <t>Aanvaarde kost</t>
  </si>
  <si>
    <t>Advies RC</t>
  </si>
  <si>
    <t>Voorstel beslissing SG</t>
  </si>
  <si>
    <r>
      <t xml:space="preserve">Elke afwijking ten opzichte van de ingediende projectkosten wordt geduid in het tabblad </t>
    </r>
    <r>
      <rPr>
        <b/>
        <u/>
        <sz val="10"/>
        <color rgb="FFFF0000"/>
        <rFont val="Arial"/>
        <family val="2"/>
      </rPr>
      <t>NIET AANVAARD</t>
    </r>
  </si>
  <si>
    <t>Steekproefcontrole RC - uitrustingskosten</t>
  </si>
  <si>
    <r>
      <t xml:space="preserve">Type controle </t>
    </r>
    <r>
      <rPr>
        <i/>
        <sz val="8"/>
        <rFont val="Arial"/>
        <family val="2"/>
      </rPr>
      <t>(maak selectie)</t>
    </r>
  </si>
  <si>
    <r>
      <t xml:space="preserve">Aard beslissing </t>
    </r>
    <r>
      <rPr>
        <i/>
        <sz val="8"/>
        <rFont val="Arial"/>
        <family val="2"/>
      </rPr>
      <t>(maak selectie)</t>
    </r>
  </si>
  <si>
    <r>
      <t xml:space="preserve">Statuut
</t>
    </r>
    <r>
      <rPr>
        <i/>
        <sz val="8"/>
        <rFont val="Arial"/>
        <family val="2"/>
      </rPr>
      <t>(maak selectie)</t>
    </r>
  </si>
  <si>
    <r>
      <t xml:space="preserve">Code
</t>
    </r>
    <r>
      <rPr>
        <i/>
        <sz val="8"/>
        <rFont val="Arial"/>
        <family val="2"/>
      </rPr>
      <t>(maak selectie)</t>
    </r>
  </si>
  <si>
    <r>
      <t xml:space="preserve">Topic
</t>
    </r>
    <r>
      <rPr>
        <i/>
        <sz val="8"/>
        <rFont val="Arial"/>
        <family val="2"/>
      </rPr>
      <t>(maak selectie)</t>
    </r>
  </si>
  <si>
    <r>
      <t xml:space="preserve">Subrubriek
</t>
    </r>
    <r>
      <rPr>
        <i/>
        <sz val="8"/>
        <rFont val="Arial"/>
        <family val="2"/>
      </rPr>
      <t>(maak selectie)</t>
    </r>
  </si>
  <si>
    <r>
      <t xml:space="preserve">Gegevens uitvoerder/ leverancier/ onderaannemer
</t>
    </r>
    <r>
      <rPr>
        <i/>
        <sz val="8"/>
        <rFont val="Arial"/>
        <family val="2"/>
      </rPr>
      <t>(incl. KBO-nummer indien van toepassing)</t>
    </r>
  </si>
  <si>
    <r>
      <t xml:space="preserve">Wetgeving Overheidsopdrachten (OHO): 
gevolgde procedure
</t>
    </r>
    <r>
      <rPr>
        <i/>
        <sz val="8"/>
        <rFont val="Arial"/>
        <family val="2"/>
      </rPr>
      <t>(maak selectie, indien van toepassing)</t>
    </r>
  </si>
  <si>
    <r>
      <t xml:space="preserve">Toepassing wetgeving Overheidsopdrachten: niveau bekendmaking procedure
</t>
    </r>
    <r>
      <rPr>
        <i/>
        <sz val="8"/>
        <rFont val="Arial"/>
        <family val="2"/>
      </rPr>
      <t>(maak selectie, indien van toepassing)</t>
    </r>
  </si>
  <si>
    <r>
      <t xml:space="preserve">Advies
</t>
    </r>
    <r>
      <rPr>
        <i/>
        <sz val="8"/>
        <rFont val="Arial"/>
        <family val="2"/>
      </rPr>
      <t>(maak selectie)</t>
    </r>
  </si>
  <si>
    <t>Checklist algemeen nazicht van de gedeclareerde uitgaven</t>
  </si>
  <si>
    <t>0.</t>
  </si>
  <si>
    <t>PROJECT</t>
  </si>
  <si>
    <t>JA</t>
  </si>
  <si>
    <t>NEE</t>
  </si>
  <si>
    <t>Commentaar</t>
  </si>
  <si>
    <t>0.1</t>
  </si>
  <si>
    <t>Zijn de contactgegevens volledig en correct ingevuld?</t>
  </si>
  <si>
    <t>0.2</t>
  </si>
  <si>
    <t>Zijn er inzake contactgegevens wijzigingen ten opzichte van de projectaanvraag?</t>
  </si>
  <si>
    <t>0.3</t>
  </si>
  <si>
    <t>Is het dossier tijdig ingediend?</t>
  </si>
  <si>
    <t>0.4</t>
  </si>
  <si>
    <t>Betreft het een ondertekende versie?</t>
  </si>
  <si>
    <t>0.5</t>
  </si>
  <si>
    <t>Is het dossier ingediend door een "gemachtigd persoon"?</t>
  </si>
  <si>
    <t>0.6</t>
  </si>
  <si>
    <t>Is een verklaring op eer vanwege rector of algemeen beheerder toegevoegd als bijlage?</t>
  </si>
  <si>
    <t>1.</t>
  </si>
  <si>
    <t>ALGEMEEN</t>
  </si>
  <si>
    <t>Overeenstemming met de projectbegroting</t>
  </si>
  <si>
    <t>1.1</t>
  </si>
  <si>
    <t>Is de projectbegroting ingevuld conform de budgetfiche uit de goedgekeurde projectaanvraag?</t>
  </si>
  <si>
    <t>1.2</t>
  </si>
  <si>
    <t>Is het goedgekeurde subsidiebedrag correct ingevuld?</t>
  </si>
  <si>
    <r>
      <t xml:space="preserve">Is er sprake van een bijgestelde projectbegroting? 
</t>
    </r>
    <r>
      <rPr>
        <b/>
        <i/>
        <sz val="10"/>
        <rFont val="Arial"/>
        <family val="2"/>
      </rPr>
      <t>Indien 'ja', ga naar 1.3. 
Indien 'nee', ga naar 1.5</t>
    </r>
  </si>
  <si>
    <t>Overeenstemming met de administratieve richtlijnen</t>
  </si>
  <si>
    <t>1.3</t>
  </si>
  <si>
    <t>Is de reden en impact van de begrotingswijziging toegelicht in het commentaarveld?</t>
  </si>
  <si>
    <t>1.4</t>
  </si>
  <si>
    <t>Is voldaan aan de voorwaarden tot begrotingswijziging zoals bepaald in de kostenmanual (rubriek 2.1.3)?</t>
  </si>
  <si>
    <t>1.5</t>
  </si>
  <si>
    <t>Andere controles of opmerkingen</t>
  </si>
  <si>
    <t>Relevantie gerapporteerde bedragen</t>
  </si>
  <si>
    <t>1.6</t>
  </si>
  <si>
    <r>
      <t xml:space="preserve">Ligt de projectuitvoering in lijn met de (bijgestelde) projectbegroting?
</t>
    </r>
    <r>
      <rPr>
        <b/>
        <i/>
        <sz val="10"/>
        <rFont val="Arial"/>
        <family val="2"/>
      </rPr>
      <t>Indien 'nee', zie overeenkomstige vragen onder de rubrieken loonkosten, werkingskosten en uitrustingskosten</t>
    </r>
  </si>
  <si>
    <t>2.</t>
  </si>
  <si>
    <t>LOONKOSTEN (kostenrubriek 1)</t>
  </si>
  <si>
    <t>2.1</t>
  </si>
  <si>
    <t>Stemt de personeelsinzet naar aantallen overeen met de (gewijzigde) projectaanvraag?</t>
  </si>
  <si>
    <t>2.2</t>
  </si>
  <si>
    <t>Stemt de personeelsinzet naar functies overeen met de (gewijzigde) projectaanvraag?</t>
  </si>
  <si>
    <t>2.3</t>
  </si>
  <si>
    <t>Stemt de personeelsinzet naar arbeidsvolume overeen met de (gewijzigde) projectaanvraag?</t>
  </si>
  <si>
    <t>2.4</t>
  </si>
  <si>
    <t>Stemt de personeelsinzet naar budget overeen met de (gewijzigde) projectbegroting?</t>
  </si>
  <si>
    <t>2.5</t>
  </si>
  <si>
    <t>Zijn alle vereiste velden ingevuld?</t>
  </si>
  <si>
    <t>2.6</t>
  </si>
  <si>
    <t>Stemt de periode van tewerkstelling overeen met de projectperiode?</t>
  </si>
  <si>
    <t>2.7</t>
  </si>
  <si>
    <r>
      <t xml:space="preserve">Is er in geval van ‘statutair/op werking’ (kolom D)  een vervanger aangeduid?
</t>
    </r>
    <r>
      <rPr>
        <b/>
        <i/>
        <sz val="10"/>
        <rFont val="Arial"/>
        <family val="2"/>
      </rPr>
      <t>Zie kolom P en commentaarveld.</t>
    </r>
    <r>
      <rPr>
        <sz val="10"/>
        <rFont val="Arial"/>
        <family val="2"/>
      </rPr>
      <t xml:space="preserve">
</t>
    </r>
    <r>
      <rPr>
        <b/>
        <i/>
        <sz val="10"/>
        <rFont val="Arial"/>
        <family val="2"/>
      </rPr>
      <t>Zie kostenmanual - rubriek 3.2.3</t>
    </r>
  </si>
  <si>
    <t>2.8</t>
  </si>
  <si>
    <r>
      <t xml:space="preserve">Zijn er aanwijzingen dat er kosten zijn ingebracht die gelden als niet-subsidiabel?
</t>
    </r>
    <r>
      <rPr>
        <b/>
        <i/>
        <sz val="10"/>
        <rFont val="Arial"/>
        <family val="2"/>
      </rPr>
      <t>Zie kostenmanual - rubrieken 3.2.4, 3.2.5 en 3.2.6</t>
    </r>
    <r>
      <rPr>
        <sz val="10"/>
        <rFont val="Arial"/>
        <family val="2"/>
      </rPr>
      <t xml:space="preserve">
</t>
    </r>
    <r>
      <rPr>
        <b/>
        <i/>
        <sz val="10"/>
        <rFont val="Arial"/>
        <family val="2"/>
      </rPr>
      <t>Voor andere loonkosten: zie commentaarveld.</t>
    </r>
  </si>
  <si>
    <t>2.9</t>
  </si>
  <si>
    <r>
      <t xml:space="preserve">Is er sprake van voorfinanciering van personeelsinzet in het kader van instellings-overkoepelende projecten?
</t>
    </r>
    <r>
      <rPr>
        <b/>
        <i/>
        <sz val="10"/>
        <rFont val="Arial"/>
        <family val="2"/>
      </rPr>
      <t>Zie commentaarveld.
Zie kostenmanual - rubriek 3.1.10</t>
    </r>
  </si>
  <si>
    <t>2.10</t>
  </si>
  <si>
    <r>
      <t xml:space="preserve">Andere controles of opmerkingen
</t>
    </r>
    <r>
      <rPr>
        <b/>
        <i/>
        <sz val="10"/>
        <rFont val="Arial"/>
        <family val="2"/>
      </rPr>
      <t>Cf. algemene aandachtspunten inzake dubbelfinanciering en recurrente kosten</t>
    </r>
  </si>
  <si>
    <t>2.11</t>
  </si>
  <si>
    <r>
      <t xml:space="preserve">Zijn er aanwijzigingen dat er personen zijn ingebracht die gelden als niet-subsidiabel?
</t>
    </r>
    <r>
      <rPr>
        <b/>
        <i/>
        <sz val="10"/>
        <rFont val="Arial"/>
        <family val="2"/>
      </rPr>
      <t>Overhead (directie, administratieve ondersteuning, o.i.d.)
Personen zonder arbeidsovereenkomst met de rapporterende instelling.</t>
    </r>
    <r>
      <rPr>
        <sz val="10"/>
        <rFont val="Arial"/>
        <family val="2"/>
      </rPr>
      <t xml:space="preserve">
</t>
    </r>
  </si>
  <si>
    <t>Indien het dossier voorwerp is van een steekproefcontrole: cf. detail loonkosten</t>
  </si>
  <si>
    <t>3.</t>
  </si>
  <si>
    <t>WERKINGSKOSTEN  (kostenrubriek 2)</t>
  </si>
  <si>
    <t>3.1</t>
  </si>
  <si>
    <t>Stemmen de ingebrachte kosten naar soort overeen met de (gewijzigde) projectaanvraag?</t>
  </si>
  <si>
    <t>3.2</t>
  </si>
  <si>
    <t>Stemmen de ingebrachte kosten naar budget overeen met de (gewijzigde) projectbegroting?</t>
  </si>
  <si>
    <t>3.3</t>
  </si>
  <si>
    <t>3.4</t>
  </si>
  <si>
    <t>Zijn alle kosten zowel inclusief als exclusief BTW gedeclareerd?</t>
  </si>
  <si>
    <t>3.5</t>
  </si>
  <si>
    <r>
      <t xml:space="preserve">Andere controles of opmerkingen
</t>
    </r>
    <r>
      <rPr>
        <b/>
        <i/>
        <sz val="10"/>
        <rFont val="Arial"/>
        <family val="2"/>
      </rPr>
      <t>Cf. algemene aandachtspunten inzake dubbelfinanciering, wetgeving inzake overheidsopdrachten en recurrente kosten</t>
    </r>
  </si>
  <si>
    <t>3.6</t>
  </si>
  <si>
    <r>
      <t xml:space="preserve">Zijn er aanwijzingen dat er kosten zijn ingebracht die gelden als niet-subsidiabel?
</t>
    </r>
    <r>
      <rPr>
        <b/>
        <i/>
        <sz val="10"/>
        <rFont val="Arial"/>
        <family val="2"/>
      </rPr>
      <t>Zie kostenmanual - rubriek 3.3.8
Zie duiding bij 'omschrijving'</t>
    </r>
  </si>
  <si>
    <t>Indien het dossier voorwerp is van een steekproefcontrole: cf. detail werkingskosten</t>
  </si>
  <si>
    <t>4.</t>
  </si>
  <si>
    <t>UITRUSTINGSKOSTEN  (kostenrubriek 3)</t>
  </si>
  <si>
    <t>4.1</t>
  </si>
  <si>
    <t>4.2</t>
  </si>
  <si>
    <t>Overeenstemming met de bepalingen in de kostenmanual</t>
  </si>
  <si>
    <t>4.3</t>
  </si>
  <si>
    <t>4.4</t>
  </si>
  <si>
    <t>4.5</t>
  </si>
  <si>
    <r>
      <t xml:space="preserve">Andere controles of opmerkingen
</t>
    </r>
    <r>
      <rPr>
        <b/>
        <i/>
        <sz val="10"/>
        <rFont val="Arial"/>
        <family val="2"/>
      </rPr>
      <t>Cf. algemene aandachtspunten inzake dubbelfinanciering en wetgeving inzake overheidsopdrachten.</t>
    </r>
  </si>
  <si>
    <t>4.6</t>
  </si>
  <si>
    <r>
      <t xml:space="preserve">Zijn er aanwijzingen dat er kosten zijn ingebracht die gelden als niet-subsidiabel?
</t>
    </r>
    <r>
      <rPr>
        <b/>
        <i/>
        <sz val="10"/>
        <rFont val="Arial"/>
        <family val="2"/>
      </rPr>
      <t>Zie kostenmanual - rubriek 3.4.3
Zie duiding bij 'omschrijving'</t>
    </r>
  </si>
  <si>
    <t>Indien het dossier voorwerp is van een steekproefcontrole: cf. detail uitrustingskosten</t>
  </si>
  <si>
    <t xml:space="preserve">5. </t>
  </si>
  <si>
    <t>OVERHEAD  (kostenrubriek 4)</t>
  </si>
  <si>
    <t>5.1</t>
  </si>
  <si>
    <t>Bedraagt het ingebrachte bedrag maximaal 12,5% van de aanvaarde loon-en werkingskosten? (automatische check)</t>
  </si>
  <si>
    <t>Na afrekening loonkosten, werkingskosten, uitrustingskosten en overhead: controleer het nog te vereffenen saldo in het tabblad ‘algemeen’</t>
  </si>
  <si>
    <t xml:space="preserve">6. </t>
  </si>
  <si>
    <t>CONCLUSIE</t>
  </si>
  <si>
    <t>6.1</t>
  </si>
  <si>
    <t>Kunnen voldoende gedeclareerde kosten worden weerhouden om het uitbetalen van het openstaande saldo te rechtvaardigen?</t>
  </si>
  <si>
    <t>Opgevraagde toelichting (optioneel)</t>
  </si>
  <si>
    <t>Gedeclareerde kost</t>
  </si>
  <si>
    <r>
      <t xml:space="preserve">Detail omschrijving van de kost
</t>
    </r>
    <r>
      <rPr>
        <i/>
        <sz val="8"/>
        <rFont val="Arial"/>
        <family val="2"/>
      </rPr>
      <t>(incl. inhoudelijke verantwoording en toelichitng benuttings% indien van toepassing)</t>
    </r>
  </si>
  <si>
    <t>OK</t>
  </si>
  <si>
    <t>NOK</t>
  </si>
  <si>
    <t>Vaststellingen aangaande de communicatie en publicitaire verplichtingen</t>
  </si>
  <si>
    <t xml:space="preserve">Projecten die een beroep doen op financiering uit de herstel- en veerkrachtfaciliteit van de Europese unie (RRF) zijn gebonden aan een aantal communicatieverplichtingen. Voor meer informatie kan worden verwezen naar hoofdstuk 5 van de kostenmanual. </t>
  </si>
  <si>
    <r>
      <t xml:space="preserve">Evaluatie RC 
</t>
    </r>
    <r>
      <rPr>
        <i/>
        <sz val="10"/>
        <rFont val="Arial"/>
        <family val="2"/>
      </rPr>
      <t>(maak selectie)</t>
    </r>
  </si>
  <si>
    <t>COMMUNICATIE EN PUBLICITAIRE VERPLICHTINGEN</t>
  </si>
  <si>
    <r>
      <t xml:space="preserve">Is voldaan aan de vereisten inzake communicatie en publicitaire verplichtingen?
</t>
    </r>
    <r>
      <rPr>
        <b/>
        <i/>
        <sz val="10"/>
        <rFont val="Arial"/>
        <family val="2"/>
      </rPr>
      <t>Zie kostenmanual - hoofdstuk 5</t>
    </r>
  </si>
  <si>
    <t>(Indien 'neen' cf. commentaarveld in het tabblad COMMUNICATIE)</t>
  </si>
  <si>
    <t>Handtekening coördinator afdeling HV:</t>
  </si>
  <si>
    <t>Voor akkoord AHOVOKS</t>
  </si>
  <si>
    <t>Datum:</t>
  </si>
  <si>
    <t xml:space="preserve"> Stavingsdocument:
authentiek en rechtsgeldig</t>
  </si>
  <si>
    <t>Analytische toewijzing aan de juiste rubriek en aan de juiste projectcode</t>
  </si>
  <si>
    <t>Bijkomende toelichting (datum opvraging)</t>
  </si>
  <si>
    <t>Steekproefcontrole RC -  werkingskosten</t>
  </si>
  <si>
    <t>Verworpen bedragen
(advies Regeringscommissariaat)</t>
  </si>
  <si>
    <t>Voorstel sanctionering</t>
  </si>
  <si>
    <t>Verworpen projectsubsidie</t>
  </si>
  <si>
    <t>Bulletin der Aanbestedingen (BDA)</t>
  </si>
  <si>
    <t>Publicatieblad van de Europese Unie (PB)</t>
  </si>
  <si>
    <r>
      <rPr>
        <b/>
        <sz val="10"/>
        <rFont val="Arial"/>
        <family val="2"/>
      </rPr>
      <t xml:space="preserve">Link: </t>
    </r>
    <r>
      <rPr>
        <u/>
        <sz val="10"/>
        <color theme="10"/>
        <rFont val="Arial"/>
        <family val="2"/>
      </rPr>
      <t>https://ec.europa.eu/info/funding-tenders/managing-your-project/communicating-and-raising-eu-visibility_en</t>
    </r>
  </si>
  <si>
    <t>Saldo nog te vereffenen (+) of terug te vorderen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</si>
</sst>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813]\ * #,##0.00_ ;_ [$€-813]\ * \-#,##0.00_ ;_ [$€-813]\ * &quot;-&quot;??_ ;_ @_ "/>
    <numFmt numFmtId="165" formatCode=";;;"/>
  </numFmts>
  <fonts count="41">
    <font>
      <sz val="10"/>
      <name val="MS Sans Serif"/>
    </font>
    <font>
      <sz val="11"/>
      <color theme="1"/>
      <name val="Calibri"/>
      <family val="2"/>
      <scheme val="minor"/>
    </font>
    <font>
      <sz val="11"/>
      <color theme="1"/>
      <name val="Calibri"/>
      <family val="2"/>
      <scheme val="minor"/>
    </font>
    <font>
      <sz val="11"/>
      <color theme="1"/>
      <name val="Calibri"/>
      <family val="2"/>
      <scheme val="minor"/>
    </font>
    <font>
      <u/>
      <sz val="10"/>
      <color theme="10"/>
      <name val="MS Sans Serif"/>
      <family val="2"/>
    </font>
    <font>
      <b/>
      <u/>
      <sz val="12"/>
      <name val="Arial"/>
      <family val="2"/>
    </font>
    <font>
      <sz val="9"/>
      <name val="Arial"/>
      <family val="2"/>
    </font>
    <font>
      <sz val="10"/>
      <name val="MS Sans Serif"/>
      <family val="2"/>
    </font>
    <font>
      <sz val="10"/>
      <name val="Arial"/>
      <family val="2"/>
    </font>
    <font>
      <b/>
      <sz val="10"/>
      <name val="Arial"/>
      <family val="2"/>
    </font>
    <font>
      <b/>
      <sz val="12"/>
      <name val="Arial"/>
      <family val="2"/>
    </font>
    <font>
      <sz val="12"/>
      <name val="Arial"/>
      <family val="2"/>
    </font>
    <font>
      <b/>
      <sz val="18"/>
      <color theme="0"/>
      <name val="Arial"/>
      <family val="2"/>
    </font>
    <font>
      <u/>
      <sz val="10"/>
      <name val="Arial"/>
      <family val="2"/>
    </font>
    <font>
      <b/>
      <sz val="10"/>
      <color theme="0"/>
      <name val="Arial"/>
      <family val="2"/>
    </font>
    <font>
      <b/>
      <i/>
      <sz val="10"/>
      <name val="Arial"/>
      <family val="2"/>
    </font>
    <font>
      <b/>
      <sz val="14"/>
      <name val="Arial"/>
      <family val="2"/>
    </font>
    <font>
      <i/>
      <sz val="9"/>
      <name val="Arial"/>
      <family val="2"/>
    </font>
    <font>
      <sz val="8"/>
      <color indexed="81"/>
      <name val="Tahoma"/>
      <family val="2"/>
    </font>
    <font>
      <sz val="11"/>
      <name val="Arial"/>
      <family val="2"/>
    </font>
    <font>
      <b/>
      <sz val="16"/>
      <name val="Arial"/>
      <family val="2"/>
    </font>
    <font>
      <sz val="16"/>
      <name val="Arial"/>
      <family val="2"/>
    </font>
    <font>
      <sz val="10"/>
      <color rgb="FFFF0000"/>
      <name val="Arial"/>
      <family val="2"/>
    </font>
    <font>
      <sz val="9"/>
      <color indexed="81"/>
      <name val="Tahoma"/>
      <family val="2"/>
    </font>
    <font>
      <sz val="10"/>
      <color indexed="81"/>
      <name val="Arial"/>
      <family val="2"/>
    </font>
    <font>
      <i/>
      <sz val="12"/>
      <name val="Arial"/>
      <family val="2"/>
    </font>
    <font>
      <i/>
      <sz val="8"/>
      <name val="Arial"/>
      <family val="2"/>
    </font>
    <font>
      <sz val="10"/>
      <color indexed="81"/>
      <name val="Tahoma"/>
      <family val="2"/>
    </font>
    <font>
      <b/>
      <sz val="10"/>
      <color indexed="81"/>
      <name val="Arial"/>
      <family val="2"/>
    </font>
    <font>
      <sz val="8"/>
      <name val="Arial"/>
      <family val="2"/>
    </font>
    <font>
      <sz val="10"/>
      <name val="MS Sans Serif"/>
    </font>
    <font>
      <b/>
      <sz val="8"/>
      <name val="Arial"/>
      <family val="2"/>
    </font>
    <font>
      <b/>
      <sz val="10"/>
      <color rgb="FFFF0000"/>
      <name val="Arial"/>
      <family val="2"/>
    </font>
    <font>
      <b/>
      <u/>
      <sz val="10"/>
      <color rgb="FFFF0000"/>
      <name val="Arial"/>
      <family val="2"/>
    </font>
    <font>
      <b/>
      <sz val="11"/>
      <name val="Arial"/>
      <family val="2"/>
    </font>
    <font>
      <b/>
      <i/>
      <u/>
      <sz val="12"/>
      <name val="Arial"/>
      <family val="2"/>
    </font>
    <font>
      <b/>
      <i/>
      <sz val="11"/>
      <name val="FlandersArtSans-Regular"/>
    </font>
    <font>
      <i/>
      <sz val="10"/>
      <name val="Arial"/>
      <family val="2"/>
    </font>
    <font>
      <u/>
      <sz val="10"/>
      <color theme="10"/>
      <name val="Arial"/>
      <family val="2"/>
    </font>
    <font>
      <sz val="9"/>
      <color indexed="81"/>
      <name val="Tahoma"/>
      <charset val="1"/>
    </font>
    <font>
      <b/>
      <sz val="9"/>
      <color indexed="81"/>
      <name val="Tahoma"/>
      <family val="2"/>
    </font>
  </fonts>
  <fills count="16">
    <fill>
      <patternFill patternType="none"/>
    </fill>
    <fill>
      <patternFill patternType="gray125"/>
    </fill>
    <fill>
      <patternFill patternType="solid">
        <fgColor theme="0" tint="-0.34998626667073579"/>
        <bgColor indexed="64"/>
      </patternFill>
    </fill>
    <fill>
      <patternFill patternType="solid">
        <fgColor rgb="FFFFF981"/>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lightTrellis"/>
    </fill>
    <fill>
      <patternFill patternType="gray0625"/>
    </fill>
    <fill>
      <patternFill patternType="solid">
        <fgColor theme="1"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indexed="65"/>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10">
    <xf numFmtId="0" fontId="0" fillId="0" borderId="0"/>
    <xf numFmtId="9" fontId="3" fillId="0" borderId="0" applyFont="0" applyFill="0" applyBorder="0" applyAlignment="0" applyProtection="0"/>
    <xf numFmtId="0" fontId="4" fillId="0" borderId="0" applyNumberFormat="0" applyFill="0" applyBorder="0" applyAlignment="0" applyProtection="0">
      <alignment vertical="top"/>
      <protection locked="0"/>
    </xf>
    <xf numFmtId="0" fontId="7" fillId="0" borderId="0"/>
    <xf numFmtId="0" fontId="8" fillId="0" borderId="0"/>
    <xf numFmtId="44" fontId="30" fillId="0" borderId="0" applyFont="0" applyFill="0" applyBorder="0" applyAlignment="0" applyProtection="0"/>
    <xf numFmtId="9" fontId="2" fillId="0" borderId="0" applyFont="0" applyFill="0" applyBorder="0" applyAlignment="0" applyProtection="0"/>
    <xf numFmtId="44" fontId="30" fillId="0" borderId="0" applyFont="0" applyFill="0" applyBorder="0" applyAlignment="0" applyProtection="0"/>
    <xf numFmtId="9" fontId="1" fillId="0" borderId="0" applyFont="0" applyFill="0" applyBorder="0" applyAlignment="0" applyProtection="0"/>
    <xf numFmtId="44" fontId="30" fillId="0" borderId="0" applyFont="0" applyFill="0" applyBorder="0" applyAlignment="0" applyProtection="0"/>
  </cellStyleXfs>
  <cellXfs count="661">
    <xf numFmtId="0" fontId="0" fillId="0" borderId="0" xfId="0"/>
    <xf numFmtId="0" fontId="5" fillId="0" borderId="6" xfId="0" applyFont="1" applyBorder="1"/>
    <xf numFmtId="0" fontId="5" fillId="0" borderId="7" xfId="0" applyFont="1" applyBorder="1"/>
    <xf numFmtId="0" fontId="8" fillId="0" borderId="0" xfId="4"/>
    <xf numFmtId="0" fontId="8" fillId="0" borderId="0" xfId="4" applyAlignment="1">
      <alignment horizontal="center" vertical="center" wrapText="1"/>
    </xf>
    <xf numFmtId="0" fontId="8" fillId="0" borderId="0" xfId="4" applyAlignment="1">
      <alignment horizontal="center" vertical="center"/>
    </xf>
    <xf numFmtId="0" fontId="11" fillId="0" borderId="0" xfId="4" applyFont="1" applyAlignment="1">
      <alignment vertical="center"/>
    </xf>
    <xf numFmtId="0" fontId="8" fillId="0" borderId="4" xfId="4" applyBorder="1"/>
    <xf numFmtId="0" fontId="11" fillId="0" borderId="0" xfId="4" applyFont="1" applyAlignment="1">
      <alignment horizontal="center" vertical="center"/>
    </xf>
    <xf numFmtId="0" fontId="8" fillId="0" borderId="0" xfId="4" applyAlignment="1">
      <alignment vertical="center"/>
    </xf>
    <xf numFmtId="4" fontId="8" fillId="0" borderId="27" xfId="4" applyNumberFormat="1" applyBorder="1"/>
    <xf numFmtId="0" fontId="8" fillId="0" borderId="4" xfId="0" applyFont="1" applyBorder="1"/>
    <xf numFmtId="0" fontId="8" fillId="0" borderId="0" xfId="0" applyFont="1"/>
    <xf numFmtId="0" fontId="8" fillId="0" borderId="5" xfId="0" applyFont="1" applyBorder="1"/>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7" xfId="0" applyFont="1" applyBorder="1"/>
    <xf numFmtId="0" fontId="8" fillId="0" borderId="8" xfId="0" applyFont="1" applyBorder="1"/>
    <xf numFmtId="0" fontId="8" fillId="0" borderId="9" xfId="0" applyFont="1" applyBorder="1"/>
    <xf numFmtId="0" fontId="8" fillId="0" borderId="10" xfId="0" applyFont="1" applyBorder="1"/>
    <xf numFmtId="0" fontId="8" fillId="0" borderId="11" xfId="0" applyFont="1" applyBorder="1"/>
    <xf numFmtId="0" fontId="15" fillId="4" borderId="21" xfId="4" applyFont="1" applyFill="1" applyBorder="1" applyAlignment="1">
      <alignment horizontal="center" vertical="center" wrapText="1"/>
    </xf>
    <xf numFmtId="4" fontId="8" fillId="0" borderId="0" xfId="4" applyNumberFormat="1"/>
    <xf numFmtId="0" fontId="10" fillId="0" borderId="18" xfId="4" applyFont="1" applyBorder="1" applyAlignment="1">
      <alignment horizontal="left"/>
    </xf>
    <xf numFmtId="0" fontId="10" fillId="0" borderId="4" xfId="4" applyFont="1" applyBorder="1" applyAlignment="1">
      <alignment horizontal="left"/>
    </xf>
    <xf numFmtId="0" fontId="10" fillId="0" borderId="15" xfId="4" applyFont="1" applyBorder="1" applyAlignment="1">
      <alignment horizontal="left"/>
    </xf>
    <xf numFmtId="4" fontId="8" fillId="0" borderId="30" xfId="4" applyNumberFormat="1" applyBorder="1"/>
    <xf numFmtId="4" fontId="8" fillId="0" borderId="4" xfId="4" applyNumberFormat="1" applyBorder="1"/>
    <xf numFmtId="0" fontId="8" fillId="0" borderId="0" xfId="4" applyAlignment="1">
      <alignment wrapText="1"/>
    </xf>
    <xf numFmtId="0" fontId="8" fillId="0" borderId="38" xfId="4" applyBorder="1" applyAlignment="1">
      <alignment horizontal="center"/>
    </xf>
    <xf numFmtId="0" fontId="8" fillId="0" borderId="38" xfId="4" applyBorder="1"/>
    <xf numFmtId="10" fontId="8" fillId="0" borderId="44" xfId="4" applyNumberFormat="1" applyBorder="1"/>
    <xf numFmtId="0" fontId="20" fillId="0" borderId="2" xfId="4" applyFont="1" applyBorder="1" applyAlignment="1">
      <alignment horizontal="left" vertical="center" wrapText="1"/>
    </xf>
    <xf numFmtId="0" fontId="21" fillId="0" borderId="0" xfId="4" applyFont="1" applyAlignment="1">
      <alignment horizontal="center" vertical="center" wrapText="1"/>
    </xf>
    <xf numFmtId="4" fontId="10" fillId="0" borderId="21" xfId="4" applyNumberFormat="1" applyFont="1" applyBorder="1" applyAlignment="1">
      <alignment horizontal="center" vertical="center"/>
    </xf>
    <xf numFmtId="0" fontId="20" fillId="0" borderId="16" xfId="4" applyFont="1" applyBorder="1" applyAlignment="1">
      <alignment horizontal="center" vertical="center" wrapText="1"/>
    </xf>
    <xf numFmtId="4" fontId="8" fillId="0" borderId="19" xfId="4" applyNumberFormat="1" applyBorder="1"/>
    <xf numFmtId="9" fontId="8" fillId="3" borderId="48" xfId="1" applyFont="1" applyFill="1" applyBorder="1" applyProtection="1">
      <protection locked="0"/>
    </xf>
    <xf numFmtId="10" fontId="8" fillId="3" borderId="48" xfId="4" applyNumberFormat="1" applyFill="1" applyBorder="1" applyProtection="1">
      <protection locked="0"/>
    </xf>
    <xf numFmtId="0" fontId="9" fillId="0" borderId="2" xfId="4" applyFont="1" applyBorder="1"/>
    <xf numFmtId="4" fontId="9" fillId="0" borderId="2" xfId="4" applyNumberFormat="1" applyFont="1" applyBorder="1"/>
    <xf numFmtId="0" fontId="8" fillId="0" borderId="19" xfId="4" applyBorder="1"/>
    <xf numFmtId="0" fontId="8" fillId="0" borderId="16" xfId="4" applyBorder="1"/>
    <xf numFmtId="4" fontId="9" fillId="0" borderId="16" xfId="4" applyNumberFormat="1" applyFont="1" applyBorder="1"/>
    <xf numFmtId="0" fontId="8" fillId="0" borderId="0" xfId="4" applyAlignment="1">
      <alignment horizontal="center"/>
    </xf>
    <xf numFmtId="0" fontId="8" fillId="0" borderId="2" xfId="4" applyBorder="1"/>
    <xf numFmtId="0" fontId="9" fillId="0" borderId="50" xfId="4" applyFont="1" applyBorder="1" applyAlignment="1">
      <alignment horizontal="center" vertical="center" wrapText="1"/>
    </xf>
    <xf numFmtId="0" fontId="9" fillId="0" borderId="51" xfId="4" applyFont="1" applyBorder="1" applyAlignment="1">
      <alignment horizontal="center" vertical="center" wrapText="1"/>
    </xf>
    <xf numFmtId="0" fontId="9" fillId="0" borderId="52" xfId="4" applyFont="1" applyBorder="1" applyAlignment="1">
      <alignment horizontal="center" vertical="center" wrapText="1"/>
    </xf>
    <xf numFmtId="0" fontId="8" fillId="0" borderId="4" xfId="4" applyBorder="1" applyAlignment="1" applyProtection="1">
      <alignment horizontal="center"/>
      <protection locked="0"/>
    </xf>
    <xf numFmtId="0" fontId="8" fillId="0" borderId="0" xfId="4" applyAlignment="1">
      <alignment horizontal="left" vertical="top" wrapText="1"/>
    </xf>
    <xf numFmtId="4" fontId="8" fillId="0" borderId="0" xfId="4" applyNumberFormat="1" applyProtection="1">
      <protection locked="0"/>
    </xf>
    <xf numFmtId="2" fontId="10" fillId="3" borderId="21" xfId="4" applyNumberFormat="1" applyFont="1" applyFill="1" applyBorder="1" applyAlignment="1" applyProtection="1">
      <alignment horizontal="center" vertical="center"/>
      <protection locked="0"/>
    </xf>
    <xf numFmtId="2" fontId="8" fillId="3" borderId="21" xfId="4" applyNumberFormat="1" applyFill="1" applyBorder="1" applyAlignment="1" applyProtection="1">
      <alignment horizontal="center" vertical="center"/>
      <protection locked="0"/>
    </xf>
    <xf numFmtId="2" fontId="6" fillId="3" borderId="21" xfId="4" applyNumberFormat="1" applyFont="1" applyFill="1" applyBorder="1" applyAlignment="1" applyProtection="1">
      <alignment horizontal="center" vertical="center"/>
      <protection locked="0"/>
    </xf>
    <xf numFmtId="2" fontId="10" fillId="0" borderId="21" xfId="4" applyNumberFormat="1" applyFont="1" applyBorder="1" applyAlignment="1" applyProtection="1">
      <alignment horizontal="center" vertical="center"/>
      <protection locked="0"/>
    </xf>
    <xf numFmtId="0" fontId="8" fillId="0" borderId="0" xfId="4" applyBorder="1"/>
    <xf numFmtId="4" fontId="8" fillId="0" borderId="53" xfId="4" applyNumberFormat="1" applyBorder="1"/>
    <xf numFmtId="0" fontId="8" fillId="3" borderId="42" xfId="4" applyFill="1" applyBorder="1" applyProtection="1">
      <protection locked="0"/>
    </xf>
    <xf numFmtId="0" fontId="8" fillId="0" borderId="54" xfId="4" applyBorder="1"/>
    <xf numFmtId="4" fontId="9" fillId="0" borderId="54" xfId="4" applyNumberFormat="1" applyFont="1" applyBorder="1"/>
    <xf numFmtId="4" fontId="8" fillId="0" borderId="0" xfId="4" applyNumberFormat="1" applyBorder="1"/>
    <xf numFmtId="0" fontId="10" fillId="0" borderId="45" xfId="4" applyFont="1" applyBorder="1" applyAlignment="1">
      <alignment horizontal="left"/>
    </xf>
    <xf numFmtId="0" fontId="17" fillId="0" borderId="0" xfId="4" quotePrefix="1" applyFont="1" applyAlignment="1">
      <alignment horizontal="left" vertical="top"/>
    </xf>
    <xf numFmtId="164" fontId="8" fillId="3" borderId="25" xfId="4" applyNumberFormat="1" applyFill="1" applyBorder="1" applyProtection="1">
      <protection locked="0"/>
    </xf>
    <xf numFmtId="164" fontId="8" fillId="3" borderId="57" xfId="4" applyNumberFormat="1" applyFill="1" applyBorder="1" applyProtection="1">
      <protection locked="0"/>
    </xf>
    <xf numFmtId="0" fontId="8" fillId="3" borderId="0" xfId="4" applyNumberFormat="1" applyFill="1" applyProtection="1">
      <protection locked="0"/>
    </xf>
    <xf numFmtId="0" fontId="8" fillId="3" borderId="55" xfId="4" applyNumberFormat="1" applyFill="1" applyBorder="1" applyProtection="1">
      <protection locked="0"/>
    </xf>
    <xf numFmtId="164" fontId="8" fillId="3" borderId="48" xfId="4" applyNumberFormat="1" applyFill="1" applyBorder="1" applyProtection="1">
      <protection locked="0"/>
    </xf>
    <xf numFmtId="164" fontId="8" fillId="0" borderId="48" xfId="4" applyNumberFormat="1" applyBorder="1"/>
    <xf numFmtId="164" fontId="8" fillId="0" borderId="22" xfId="4" applyNumberFormat="1" applyBorder="1"/>
    <xf numFmtId="164" fontId="8" fillId="0" borderId="42" xfId="4" applyNumberFormat="1" applyBorder="1"/>
    <xf numFmtId="164" fontId="8" fillId="0" borderId="5" xfId="4" applyNumberFormat="1" applyBorder="1"/>
    <xf numFmtId="164" fontId="9" fillId="0" borderId="2" xfId="4" applyNumberFormat="1" applyFont="1" applyBorder="1"/>
    <xf numFmtId="164" fontId="8" fillId="3" borderId="15" xfId="4" applyNumberFormat="1" applyFill="1" applyBorder="1" applyAlignment="1" applyProtection="1">
      <alignment horizontal="left"/>
      <protection locked="0"/>
    </xf>
    <xf numFmtId="164" fontId="8" fillId="4" borderId="16" xfId="4" applyNumberFormat="1" applyFill="1" applyBorder="1"/>
    <xf numFmtId="164" fontId="8" fillId="0" borderId="30" xfId="4" applyNumberFormat="1" applyBorder="1"/>
    <xf numFmtId="0" fontId="17" fillId="0" borderId="0" xfId="4" quotePrefix="1" applyFont="1" applyAlignment="1">
      <alignment horizontal="left" vertical="top"/>
    </xf>
    <xf numFmtId="0" fontId="8" fillId="3" borderId="42" xfId="4" applyFill="1" applyBorder="1" applyAlignment="1" applyProtection="1">
      <alignment wrapText="1"/>
      <protection locked="0"/>
    </xf>
    <xf numFmtId="0" fontId="25" fillId="0" borderId="0" xfId="4" quotePrefix="1" applyFont="1" applyAlignment="1">
      <alignment horizontal="left" vertical="top"/>
    </xf>
    <xf numFmtId="0" fontId="11" fillId="0" borderId="0" xfId="4" applyFont="1"/>
    <xf numFmtId="0" fontId="10" fillId="0" borderId="18" xfId="4" quotePrefix="1" applyFont="1" applyBorder="1" applyAlignment="1">
      <alignment horizontal="left" vertical="top"/>
    </xf>
    <xf numFmtId="0" fontId="25" fillId="0" borderId="19" xfId="4" quotePrefix="1" applyFont="1" applyBorder="1" applyAlignment="1">
      <alignment horizontal="left" vertical="top"/>
    </xf>
    <xf numFmtId="164" fontId="8" fillId="0" borderId="38" xfId="4" applyNumberFormat="1" applyBorder="1"/>
    <xf numFmtId="164" fontId="8" fillId="0" borderId="37" xfId="4" applyNumberFormat="1" applyBorder="1"/>
    <xf numFmtId="164" fontId="8" fillId="0" borderId="44" xfId="4" applyNumberFormat="1" applyBorder="1"/>
    <xf numFmtId="0" fontId="17" fillId="0" borderId="0" xfId="4" quotePrefix="1" applyFont="1" applyBorder="1" applyAlignment="1">
      <alignment horizontal="left" wrapText="1"/>
    </xf>
    <xf numFmtId="0" fontId="26" fillId="0" borderId="0" xfId="4" quotePrefix="1" applyFont="1" applyBorder="1" applyAlignment="1">
      <alignment vertical="top" wrapText="1"/>
    </xf>
    <xf numFmtId="0" fontId="10" fillId="0" borderId="28" xfId="4" quotePrefix="1" applyFont="1" applyBorder="1" applyAlignment="1">
      <alignment horizontal="left" vertical="top"/>
    </xf>
    <xf numFmtId="0" fontId="8" fillId="3" borderId="46" xfId="4" applyFill="1" applyBorder="1" applyAlignment="1" applyProtection="1">
      <alignment horizontal="center"/>
      <protection locked="0"/>
    </xf>
    <xf numFmtId="0" fontId="14" fillId="2" borderId="28"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4" borderId="56" xfId="4" applyFont="1" applyFill="1" applyBorder="1" applyAlignment="1">
      <alignment horizontal="center" vertical="center" wrapText="1"/>
    </xf>
    <xf numFmtId="0" fontId="15" fillId="4" borderId="26" xfId="4" applyFont="1" applyFill="1" applyBorder="1" applyAlignment="1">
      <alignment horizontal="center" vertical="center" wrapText="1"/>
    </xf>
    <xf numFmtId="0" fontId="10" fillId="0" borderId="56" xfId="4" applyFont="1" applyBorder="1" applyAlignment="1">
      <alignment vertical="center"/>
    </xf>
    <xf numFmtId="0" fontId="10" fillId="0" borderId="56" xfId="4" applyFont="1" applyBorder="1" applyAlignment="1">
      <alignment horizontal="left" vertical="center"/>
    </xf>
    <xf numFmtId="0" fontId="6" fillId="0" borderId="56" xfId="4" applyFont="1" applyBorder="1" applyAlignment="1">
      <alignment horizontal="left"/>
    </xf>
    <xf numFmtId="0" fontId="5" fillId="5" borderId="60" xfId="4" applyFont="1" applyFill="1" applyBorder="1" applyAlignment="1">
      <alignment horizontal="left" vertical="center"/>
    </xf>
    <xf numFmtId="2" fontId="5" fillId="5" borderId="36" xfId="4" applyNumberFormat="1" applyFont="1" applyFill="1" applyBorder="1" applyAlignment="1" applyProtection="1">
      <alignment horizontal="center" vertical="center"/>
      <protection locked="0"/>
    </xf>
    <xf numFmtId="0" fontId="15" fillId="4" borderId="56" xfId="4" applyFont="1" applyFill="1" applyBorder="1" applyAlignment="1">
      <alignment horizontal="center" vertical="center" wrapText="1"/>
    </xf>
    <xf numFmtId="0" fontId="8" fillId="0" borderId="0" xfId="4" applyBorder="1" applyAlignment="1">
      <alignment horizontal="center" vertical="center" wrapText="1"/>
    </xf>
    <xf numFmtId="0" fontId="8" fillId="3" borderId="68" xfId="4" applyFill="1" applyBorder="1" applyAlignment="1" applyProtection="1">
      <alignment horizontal="center"/>
      <protection locked="0"/>
    </xf>
    <xf numFmtId="0" fontId="8" fillId="3" borderId="69" xfId="4" applyFill="1" applyBorder="1" applyProtection="1">
      <protection locked="0"/>
    </xf>
    <xf numFmtId="0" fontId="8" fillId="3" borderId="48" xfId="4" applyFill="1" applyBorder="1" applyProtection="1">
      <protection locked="0"/>
    </xf>
    <xf numFmtId="0" fontId="8" fillId="3" borderId="70" xfId="4" applyFill="1" applyBorder="1" applyProtection="1">
      <protection locked="0"/>
    </xf>
    <xf numFmtId="10" fontId="8" fillId="3" borderId="69" xfId="4" applyNumberFormat="1" applyFill="1" applyBorder="1" applyProtection="1">
      <protection locked="0"/>
    </xf>
    <xf numFmtId="10" fontId="8" fillId="3" borderId="70" xfId="4" applyNumberFormat="1" applyFill="1" applyBorder="1" applyProtection="1">
      <protection locked="0"/>
    </xf>
    <xf numFmtId="164" fontId="8" fillId="3" borderId="71" xfId="4" applyNumberFormat="1" applyFill="1" applyBorder="1" applyProtection="1">
      <protection locked="0"/>
    </xf>
    <xf numFmtId="164" fontId="8" fillId="3" borderId="72" xfId="4" applyNumberFormat="1" applyFill="1" applyBorder="1" applyProtection="1">
      <protection locked="0"/>
    </xf>
    <xf numFmtId="164" fontId="8" fillId="3" borderId="73" xfId="4" applyNumberFormat="1" applyFill="1" applyBorder="1" applyProtection="1">
      <protection locked="0"/>
    </xf>
    <xf numFmtId="164" fontId="8" fillId="3" borderId="69" xfId="4" applyNumberFormat="1" applyFill="1" applyBorder="1" applyProtection="1">
      <protection locked="0"/>
    </xf>
    <xf numFmtId="164" fontId="8" fillId="3" borderId="70" xfId="4" applyNumberFormat="1" applyFill="1" applyBorder="1" applyProtection="1">
      <protection locked="0"/>
    </xf>
    <xf numFmtId="0" fontId="9" fillId="0" borderId="63" xfId="4" applyFont="1" applyBorder="1" applyAlignment="1">
      <alignment horizontal="center" vertical="center" wrapText="1"/>
    </xf>
    <xf numFmtId="0" fontId="9" fillId="0" borderId="64" xfId="4" applyFont="1" applyBorder="1" applyAlignment="1">
      <alignment horizontal="center" vertical="center" wrapText="1"/>
    </xf>
    <xf numFmtId="0" fontId="9" fillId="0" borderId="65" xfId="4" applyFont="1" applyBorder="1" applyAlignment="1">
      <alignment horizontal="center" vertical="center" wrapText="1"/>
    </xf>
    <xf numFmtId="0" fontId="9" fillId="0" borderId="66" xfId="4" applyFont="1" applyBorder="1" applyAlignment="1">
      <alignment horizontal="center" vertical="center" wrapText="1"/>
    </xf>
    <xf numFmtId="0" fontId="9" fillId="0" borderId="0" xfId="4" applyFont="1" applyAlignment="1">
      <alignment horizontal="center" vertical="center" wrapText="1"/>
    </xf>
    <xf numFmtId="10" fontId="8" fillId="3" borderId="0" xfId="4" applyNumberFormat="1" applyFill="1" applyBorder="1" applyProtection="1">
      <protection locked="0"/>
    </xf>
    <xf numFmtId="10" fontId="22" fillId="3" borderId="0" xfId="4" applyNumberFormat="1" applyFont="1" applyFill="1" applyBorder="1" applyProtection="1">
      <protection locked="0"/>
    </xf>
    <xf numFmtId="0" fontId="8" fillId="0" borderId="1" xfId="4" applyBorder="1"/>
    <xf numFmtId="0" fontId="8" fillId="0" borderId="15" xfId="4" applyBorder="1"/>
    <xf numFmtId="0" fontId="9" fillId="0" borderId="16" xfId="4" applyFont="1" applyBorder="1"/>
    <xf numFmtId="164" fontId="9" fillId="0" borderId="16" xfId="4" applyNumberFormat="1" applyFont="1" applyBorder="1"/>
    <xf numFmtId="164" fontId="9" fillId="0" borderId="17" xfId="4" applyNumberFormat="1" applyFont="1" applyBorder="1"/>
    <xf numFmtId="0" fontId="8" fillId="3" borderId="49" xfId="4" applyFill="1" applyBorder="1" applyAlignment="1" applyProtection="1">
      <alignment horizontal="center"/>
      <protection locked="0"/>
    </xf>
    <xf numFmtId="0" fontId="22" fillId="3" borderId="49" xfId="4" applyFont="1" applyFill="1" applyBorder="1" applyAlignment="1" applyProtection="1">
      <alignment horizontal="center"/>
      <protection locked="0"/>
    </xf>
    <xf numFmtId="164" fontId="9" fillId="0" borderId="3" xfId="4" applyNumberFormat="1" applyFont="1" applyBorder="1"/>
    <xf numFmtId="44" fontId="8" fillId="0" borderId="25" xfId="4" applyNumberFormat="1" applyBorder="1"/>
    <xf numFmtId="44" fontId="8" fillId="0" borderId="42" xfId="4" applyNumberFormat="1" applyBorder="1"/>
    <xf numFmtId="44" fontId="20" fillId="0" borderId="2" xfId="4" applyNumberFormat="1" applyFont="1" applyBorder="1" applyAlignment="1">
      <alignment horizontal="left" vertical="center" wrapText="1"/>
    </xf>
    <xf numFmtId="44" fontId="8" fillId="0" borderId="0" xfId="4" applyNumberFormat="1"/>
    <xf numFmtId="44" fontId="21" fillId="0" borderId="0" xfId="4" applyNumberFormat="1" applyFont="1" applyAlignment="1">
      <alignment horizontal="center" vertical="center" wrapText="1"/>
    </xf>
    <xf numFmtId="44" fontId="9" fillId="0" borderId="19" xfId="4" applyNumberFormat="1" applyFont="1" applyBorder="1"/>
    <xf numFmtId="44" fontId="8" fillId="0" borderId="0" xfId="4" applyNumberFormat="1" applyBorder="1"/>
    <xf numFmtId="44" fontId="8" fillId="0" borderId="0" xfId="4" applyNumberFormat="1" applyAlignment="1">
      <alignment wrapText="1"/>
    </xf>
    <xf numFmtId="0" fontId="8" fillId="0" borderId="4" xfId="0" applyFont="1" applyBorder="1" applyAlignment="1">
      <alignment horizontal="left" vertical="center"/>
    </xf>
    <xf numFmtId="0" fontId="8" fillId="0" borderId="0" xfId="0" applyFont="1" applyAlignment="1">
      <alignment horizontal="left" vertical="center"/>
    </xf>
    <xf numFmtId="0" fontId="17" fillId="0" borderId="0" xfId="4" quotePrefix="1" applyFont="1" applyBorder="1" applyAlignment="1">
      <alignment horizontal="left" wrapText="1"/>
    </xf>
    <xf numFmtId="0" fontId="17" fillId="0" borderId="0" xfId="4" applyFont="1" applyBorder="1" applyAlignment="1">
      <alignment horizontal="left"/>
    </xf>
    <xf numFmtId="0" fontId="17" fillId="0" borderId="19" xfId="4" quotePrefix="1" applyFont="1" applyBorder="1" applyAlignment="1">
      <alignment horizontal="left" vertical="top"/>
    </xf>
    <xf numFmtId="0" fontId="8" fillId="3" borderId="25" xfId="4" applyFill="1" applyBorder="1" applyAlignment="1" applyProtection="1">
      <alignment horizontal="center"/>
      <protection locked="0"/>
    </xf>
    <xf numFmtId="0" fontId="22" fillId="3" borderId="0" xfId="4" applyFont="1" applyFill="1" applyBorder="1" applyAlignment="1" applyProtection="1">
      <alignment horizontal="center"/>
      <protection locked="0"/>
    </xf>
    <xf numFmtId="0" fontId="22" fillId="3" borderId="46" xfId="4" applyFont="1" applyFill="1" applyBorder="1" applyAlignment="1" applyProtection="1">
      <alignment horizontal="center"/>
      <protection locked="0"/>
    </xf>
    <xf numFmtId="0" fontId="0" fillId="0" borderId="4" xfId="0" applyBorder="1"/>
    <xf numFmtId="0" fontId="8" fillId="0" borderId="0" xfId="4"/>
    <xf numFmtId="0" fontId="8" fillId="0" borderId="0" xfId="4" applyAlignment="1">
      <alignment horizontal="center" vertical="center" wrapText="1"/>
    </xf>
    <xf numFmtId="0" fontId="8" fillId="0" borderId="0" xfId="4" applyAlignment="1">
      <alignment horizontal="center" vertical="center"/>
    </xf>
    <xf numFmtId="0" fontId="8" fillId="0" borderId="0" xfId="4" applyAlignment="1">
      <alignment vertical="center"/>
    </xf>
    <xf numFmtId="14" fontId="8" fillId="3" borderId="5" xfId="4" applyNumberFormat="1" applyFill="1" applyBorder="1" applyProtection="1">
      <protection locked="0"/>
    </xf>
    <xf numFmtId="0" fontId="8" fillId="0" borderId="16" xfId="4" applyBorder="1"/>
    <xf numFmtId="0" fontId="8" fillId="0" borderId="0" xfId="4" applyAlignment="1">
      <alignment horizontal="left" vertical="top" wrapText="1"/>
    </xf>
    <xf numFmtId="0" fontId="17" fillId="0" borderId="0" xfId="4" quotePrefix="1" applyFont="1" applyAlignment="1">
      <alignment horizontal="left" vertical="top"/>
    </xf>
    <xf numFmtId="164" fontId="8" fillId="0" borderId="22" xfId="4" applyNumberFormat="1" applyBorder="1"/>
    <xf numFmtId="164" fontId="8" fillId="0" borderId="5" xfId="4" applyNumberFormat="1" applyBorder="1"/>
    <xf numFmtId="0" fontId="25" fillId="0" borderId="0" xfId="4" quotePrefix="1" applyFont="1" applyAlignment="1">
      <alignment horizontal="left" vertical="top"/>
    </xf>
    <xf numFmtId="0" fontId="8" fillId="3" borderId="46" xfId="4" applyFill="1" applyBorder="1" applyAlignment="1" applyProtection="1">
      <alignment horizontal="center"/>
      <protection locked="0"/>
    </xf>
    <xf numFmtId="0" fontId="8" fillId="3" borderId="69" xfId="4" applyFill="1" applyBorder="1" applyProtection="1">
      <protection locked="0"/>
    </xf>
    <xf numFmtId="0" fontId="8" fillId="3" borderId="48" xfId="4" applyFill="1" applyBorder="1" applyProtection="1">
      <protection locked="0"/>
    </xf>
    <xf numFmtId="0" fontId="8" fillId="3" borderId="70" xfId="4" applyFill="1" applyBorder="1" applyProtection="1">
      <protection locked="0"/>
    </xf>
    <xf numFmtId="0" fontId="9" fillId="0" borderId="63" xfId="4" applyFont="1" applyBorder="1" applyAlignment="1">
      <alignment horizontal="center" vertical="center" wrapText="1"/>
    </xf>
    <xf numFmtId="0" fontId="9" fillId="0" borderId="64" xfId="4" applyFont="1" applyBorder="1" applyAlignment="1">
      <alignment horizontal="center" vertical="center" wrapText="1"/>
    </xf>
    <xf numFmtId="0" fontId="9" fillId="0" borderId="65" xfId="4" applyFont="1" applyBorder="1" applyAlignment="1">
      <alignment horizontal="center" vertical="center" wrapText="1"/>
    </xf>
    <xf numFmtId="0" fontId="9" fillId="0" borderId="66" xfId="4" applyFont="1" applyBorder="1" applyAlignment="1">
      <alignment horizontal="center" vertical="center" wrapText="1"/>
    </xf>
    <xf numFmtId="0" fontId="9" fillId="0" borderId="0" xfId="4" applyFont="1" applyAlignment="1">
      <alignment horizontal="center" vertical="center" wrapText="1"/>
    </xf>
    <xf numFmtId="10" fontId="8" fillId="3" borderId="0" xfId="4" applyNumberFormat="1" applyFill="1" applyBorder="1" applyProtection="1">
      <protection locked="0"/>
    </xf>
    <xf numFmtId="0" fontId="8" fillId="3" borderId="33" xfId="4" applyFill="1" applyBorder="1" applyAlignment="1" applyProtection="1">
      <alignment horizontal="left"/>
      <protection locked="0"/>
    </xf>
    <xf numFmtId="0" fontId="8" fillId="3" borderId="49" xfId="4" applyFill="1" applyBorder="1" applyAlignment="1" applyProtection="1">
      <alignment horizontal="center"/>
      <protection locked="0"/>
    </xf>
    <xf numFmtId="0" fontId="8" fillId="0" borderId="21" xfId="4" applyBorder="1" applyAlignment="1">
      <alignment vertical="center"/>
    </xf>
    <xf numFmtId="0" fontId="9" fillId="0" borderId="18" xfId="4" applyFont="1" applyBorder="1" applyAlignment="1">
      <alignment horizontal="center" vertical="center" wrapText="1"/>
    </xf>
    <xf numFmtId="0" fontId="8" fillId="3" borderId="0" xfId="4" applyFill="1" applyBorder="1" applyAlignment="1" applyProtection="1">
      <alignment horizontal="center"/>
      <protection locked="0"/>
    </xf>
    <xf numFmtId="0" fontId="8" fillId="3" borderId="47" xfId="4" applyFill="1" applyBorder="1" applyAlignment="1" applyProtection="1">
      <alignment horizontal="center"/>
      <protection locked="0"/>
    </xf>
    <xf numFmtId="0" fontId="9" fillId="0" borderId="34" xfId="4" applyFont="1" applyBorder="1" applyAlignment="1">
      <alignment vertical="center"/>
    </xf>
    <xf numFmtId="0" fontId="8" fillId="0" borderId="26" xfId="4" applyBorder="1" applyAlignment="1">
      <alignment vertical="center"/>
    </xf>
    <xf numFmtId="0" fontId="8" fillId="0" borderId="55" xfId="4" applyBorder="1" applyAlignment="1">
      <alignment vertical="center" wrapText="1"/>
    </xf>
    <xf numFmtId="0" fontId="10" fillId="0" borderId="19" xfId="4" quotePrefix="1" applyFont="1" applyBorder="1" applyAlignment="1">
      <alignment horizontal="left" vertical="top"/>
    </xf>
    <xf numFmtId="0" fontId="8" fillId="3" borderId="59" xfId="4" applyFill="1" applyBorder="1" applyAlignment="1" applyProtection="1">
      <alignment horizontal="center"/>
      <protection locked="0"/>
    </xf>
    <xf numFmtId="0" fontId="8" fillId="3" borderId="57" xfId="4" applyFill="1" applyBorder="1" applyAlignment="1" applyProtection="1">
      <alignment horizontal="center"/>
      <protection locked="0"/>
    </xf>
    <xf numFmtId="0" fontId="9" fillId="0" borderId="58" xfId="4" applyFont="1" applyBorder="1" applyAlignment="1" applyProtection="1">
      <alignment horizontal="center" vertical="center" wrapText="1"/>
    </xf>
    <xf numFmtId="14" fontId="8" fillId="3" borderId="75" xfId="4" applyNumberFormat="1" applyFill="1" applyBorder="1" applyProtection="1">
      <protection locked="0"/>
    </xf>
    <xf numFmtId="164" fontId="8" fillId="0" borderId="82" xfId="4" applyNumberFormat="1" applyBorder="1"/>
    <xf numFmtId="164" fontId="8" fillId="0" borderId="64" xfId="4" applyNumberFormat="1" applyBorder="1"/>
    <xf numFmtId="164" fontId="8" fillId="0" borderId="63" xfId="4" applyNumberFormat="1" applyBorder="1"/>
    <xf numFmtId="164" fontId="9" fillId="0" borderId="2" xfId="4" applyNumberFormat="1" applyFont="1" applyBorder="1" applyAlignment="1">
      <alignment horizontal="left" wrapText="1"/>
    </xf>
    <xf numFmtId="0" fontId="8" fillId="3" borderId="22" xfId="4" applyFill="1" applyBorder="1" applyAlignment="1" applyProtection="1">
      <alignment horizontal="left"/>
      <protection locked="0"/>
    </xf>
    <xf numFmtId="0" fontId="8" fillId="3" borderId="83" xfId="4" applyFill="1" applyBorder="1" applyAlignment="1" applyProtection="1">
      <alignment horizontal="left"/>
      <protection locked="0"/>
    </xf>
    <xf numFmtId="0" fontId="8" fillId="3" borderId="32" xfId="4" applyFill="1" applyBorder="1" applyAlignment="1" applyProtection="1">
      <alignment horizontal="left"/>
      <protection locked="0"/>
    </xf>
    <xf numFmtId="4" fontId="9" fillId="0" borderId="0" xfId="4" applyNumberFormat="1" applyFont="1" applyBorder="1"/>
    <xf numFmtId="164" fontId="9" fillId="0" borderId="0" xfId="4" applyNumberFormat="1" applyFont="1" applyBorder="1"/>
    <xf numFmtId="0" fontId="9" fillId="8" borderId="19" xfId="4" applyFont="1" applyFill="1" applyBorder="1" applyAlignment="1" applyProtection="1">
      <alignment horizontal="center" vertical="center" wrapText="1"/>
    </xf>
    <xf numFmtId="0" fontId="9" fillId="8" borderId="19" xfId="4" applyFont="1" applyFill="1" applyBorder="1" applyAlignment="1">
      <alignment horizontal="center" vertical="center" wrapText="1"/>
    </xf>
    <xf numFmtId="0" fontId="9" fillId="8" borderId="2" xfId="4" applyFont="1" applyFill="1" applyBorder="1" applyAlignment="1">
      <alignment horizontal="center" vertical="center" wrapText="1"/>
    </xf>
    <xf numFmtId="0" fontId="9" fillId="8" borderId="0" xfId="4" applyFont="1" applyFill="1" applyBorder="1" applyAlignment="1">
      <alignment horizontal="center" vertical="center" wrapText="1"/>
    </xf>
    <xf numFmtId="4" fontId="10" fillId="0" borderId="21" xfId="4" applyNumberFormat="1" applyFont="1" applyBorder="1" applyAlignment="1" applyProtection="1">
      <alignment horizontal="center" vertical="center"/>
      <protection hidden="1"/>
    </xf>
    <xf numFmtId="4" fontId="10" fillId="0" borderId="26" xfId="4" applyNumberFormat="1" applyFont="1" applyBorder="1" applyAlignment="1" applyProtection="1">
      <alignment horizontal="center" vertical="center"/>
      <protection hidden="1"/>
    </xf>
    <xf numFmtId="4" fontId="10" fillId="0" borderId="56" xfId="4" applyNumberFormat="1" applyFont="1" applyBorder="1" applyAlignment="1" applyProtection="1">
      <alignment horizontal="center" vertical="center"/>
      <protection hidden="1"/>
    </xf>
    <xf numFmtId="4" fontId="8" fillId="0" borderId="21" xfId="4" applyNumberFormat="1" applyBorder="1" applyAlignment="1" applyProtection="1">
      <alignment horizontal="center"/>
      <protection hidden="1"/>
    </xf>
    <xf numFmtId="4" fontId="8" fillId="0" borderId="26" xfId="4" applyNumberFormat="1" applyBorder="1" applyAlignment="1" applyProtection="1">
      <alignment horizontal="center"/>
      <protection hidden="1"/>
    </xf>
    <xf numFmtId="4" fontId="8" fillId="0" borderId="56" xfId="4" applyNumberFormat="1" applyBorder="1" applyAlignment="1" applyProtection="1">
      <alignment horizontal="center"/>
      <protection hidden="1"/>
    </xf>
    <xf numFmtId="4" fontId="8" fillId="0" borderId="21" xfId="4" applyNumberFormat="1" applyBorder="1" applyAlignment="1" applyProtection="1">
      <alignment horizontal="center" vertical="center"/>
      <protection hidden="1"/>
    </xf>
    <xf numFmtId="4" fontId="8" fillId="0" borderId="26" xfId="4" applyNumberFormat="1" applyBorder="1" applyAlignment="1" applyProtection="1">
      <alignment horizontal="center" vertical="center"/>
      <protection hidden="1"/>
    </xf>
    <xf numFmtId="4" fontId="8" fillId="0" borderId="56" xfId="4" applyNumberFormat="1" applyBorder="1" applyAlignment="1" applyProtection="1">
      <alignment horizontal="center" vertical="center"/>
      <protection hidden="1"/>
    </xf>
    <xf numFmtId="4" fontId="5" fillId="5" borderId="36" xfId="4" applyNumberFormat="1" applyFont="1" applyFill="1" applyBorder="1" applyAlignment="1" applyProtection="1">
      <alignment horizontal="center" vertical="center"/>
      <protection hidden="1"/>
    </xf>
    <xf numFmtId="4" fontId="5" fillId="5" borderId="62" xfId="4" applyNumberFormat="1" applyFont="1" applyFill="1" applyBorder="1" applyAlignment="1" applyProtection="1">
      <alignment horizontal="center" vertical="center"/>
      <protection hidden="1"/>
    </xf>
    <xf numFmtId="4" fontId="5" fillId="5" borderId="60" xfId="4" applyNumberFormat="1" applyFont="1" applyFill="1" applyBorder="1" applyAlignment="1" applyProtection="1">
      <alignment horizontal="center" vertical="center"/>
      <protection hidden="1"/>
    </xf>
    <xf numFmtId="0" fontId="9" fillId="0" borderId="63" xfId="4" applyFont="1" applyBorder="1" applyAlignment="1" applyProtection="1">
      <alignment horizontal="center" vertical="center" wrapText="1"/>
    </xf>
    <xf numFmtId="0" fontId="9" fillId="0" borderId="66" xfId="4" applyFont="1" applyBorder="1" applyAlignment="1" applyProtection="1">
      <alignment horizontal="center" vertical="center" wrapText="1"/>
    </xf>
    <xf numFmtId="164" fontId="8" fillId="6" borderId="71" xfId="4" applyNumberFormat="1" applyFill="1" applyBorder="1" applyAlignment="1" applyProtection="1">
      <alignment horizontal="center"/>
    </xf>
    <xf numFmtId="164" fontId="8" fillId="6" borderId="69" xfId="4" applyNumberFormat="1" applyFill="1" applyBorder="1" applyAlignment="1" applyProtection="1">
      <alignment horizontal="center"/>
    </xf>
    <xf numFmtId="164" fontId="8" fillId="6" borderId="75" xfId="4" applyNumberFormat="1" applyFill="1" applyBorder="1" applyAlignment="1" applyProtection="1">
      <alignment horizontal="center"/>
    </xf>
    <xf numFmtId="164" fontId="8" fillId="6" borderId="72" xfId="4" applyNumberFormat="1" applyFill="1" applyBorder="1" applyAlignment="1" applyProtection="1">
      <alignment horizontal="center"/>
    </xf>
    <xf numFmtId="164" fontId="8" fillId="6" borderId="48" xfId="4" applyNumberFormat="1" applyFill="1" applyBorder="1" applyAlignment="1" applyProtection="1">
      <alignment horizontal="center"/>
    </xf>
    <xf numFmtId="164" fontId="8" fillId="6" borderId="76" xfId="4" applyNumberFormat="1" applyFill="1" applyBorder="1" applyAlignment="1" applyProtection="1">
      <alignment horizontal="center"/>
    </xf>
    <xf numFmtId="164" fontId="8" fillId="6" borderId="77" xfId="4" applyNumberFormat="1" applyFill="1" applyBorder="1" applyAlignment="1" applyProtection="1">
      <alignment horizontal="center"/>
    </xf>
    <xf numFmtId="164" fontId="8" fillId="6" borderId="78" xfId="4" applyNumberFormat="1" applyFill="1" applyBorder="1" applyAlignment="1" applyProtection="1">
      <alignment horizontal="center"/>
    </xf>
    <xf numFmtId="164" fontId="8" fillId="6" borderId="79" xfId="4" applyNumberFormat="1" applyFill="1" applyBorder="1" applyAlignment="1" applyProtection="1">
      <alignment horizontal="center"/>
    </xf>
    <xf numFmtId="0" fontId="9" fillId="0" borderId="58" xfId="4" applyFont="1" applyBorder="1" applyAlignment="1" applyProtection="1">
      <alignment horizontal="center" vertical="center" wrapText="1"/>
      <protection locked="0"/>
    </xf>
    <xf numFmtId="0" fontId="9" fillId="0" borderId="2" xfId="4" applyFont="1" applyBorder="1" applyAlignment="1" applyProtection="1">
      <alignment horizontal="center" vertical="center"/>
      <protection locked="0"/>
    </xf>
    <xf numFmtId="0" fontId="9" fillId="0" borderId="58" xfId="4" applyFont="1" applyBorder="1" applyAlignment="1" applyProtection="1">
      <alignment horizontal="center" vertical="center"/>
      <protection locked="0"/>
    </xf>
    <xf numFmtId="0" fontId="9" fillId="0" borderId="1" xfId="4" applyFont="1" applyBorder="1" applyAlignment="1" applyProtection="1">
      <alignment horizontal="center" vertical="center"/>
      <protection locked="0"/>
    </xf>
    <xf numFmtId="0" fontId="9" fillId="0" borderId="63" xfId="4" applyFont="1" applyBorder="1" applyAlignment="1">
      <alignment horizontal="left" vertical="top" wrapText="1"/>
    </xf>
    <xf numFmtId="44" fontId="8" fillId="0" borderId="22" xfId="5" applyFont="1" applyBorder="1" applyProtection="1">
      <protection locked="0"/>
    </xf>
    <xf numFmtId="44" fontId="8" fillId="0" borderId="22" xfId="5" applyFont="1" applyBorder="1" applyAlignment="1" applyProtection="1">
      <alignment vertical="center"/>
      <protection locked="0"/>
    </xf>
    <xf numFmtId="44" fontId="8" fillId="0" borderId="22" xfId="5" applyFont="1" applyBorder="1"/>
    <xf numFmtId="44" fontId="9" fillId="0" borderId="64" xfId="5" applyFont="1" applyBorder="1"/>
    <xf numFmtId="44" fontId="9" fillId="0" borderId="64" xfId="5" applyFont="1" applyBorder="1" applyProtection="1">
      <protection locked="0"/>
    </xf>
    <xf numFmtId="0" fontId="8" fillId="1" borderId="1" xfId="4" applyFill="1" applyBorder="1" applyAlignment="1">
      <alignment horizontal="center"/>
    </xf>
    <xf numFmtId="14" fontId="8" fillId="3" borderId="69" xfId="4" applyNumberFormat="1" applyFill="1" applyBorder="1" applyProtection="1">
      <protection locked="0"/>
    </xf>
    <xf numFmtId="14" fontId="8" fillId="3" borderId="48" xfId="4" applyNumberFormat="1" applyFill="1" applyBorder="1" applyProtection="1">
      <protection locked="0"/>
    </xf>
    <xf numFmtId="14" fontId="8" fillId="3" borderId="70" xfId="4" applyNumberFormat="1" applyFill="1" applyBorder="1" applyProtection="1">
      <protection locked="0"/>
    </xf>
    <xf numFmtId="0" fontId="8" fillId="0" borderId="33" xfId="4" applyFill="1" applyBorder="1" applyAlignment="1" applyProtection="1">
      <alignment horizontal="left"/>
      <protection hidden="1"/>
    </xf>
    <xf numFmtId="0" fontId="19" fillId="0" borderId="16" xfId="4" applyFont="1" applyBorder="1" applyAlignment="1">
      <alignment horizontal="center" vertical="center" wrapText="1"/>
    </xf>
    <xf numFmtId="0" fontId="9" fillId="0" borderId="22" xfId="4" applyFont="1" applyBorder="1" applyAlignment="1">
      <alignment horizontal="center" vertical="center" wrapText="1"/>
    </xf>
    <xf numFmtId="0" fontId="9" fillId="0" borderId="74" xfId="4" applyFont="1" applyBorder="1" applyAlignment="1">
      <alignment horizontal="center" vertical="center" wrapText="1"/>
    </xf>
    <xf numFmtId="0" fontId="8" fillId="0" borderId="24" xfId="4" applyBorder="1" applyAlignment="1">
      <alignment horizontal="center" vertical="center" wrapText="1"/>
    </xf>
    <xf numFmtId="0" fontId="9" fillId="0" borderId="83" xfId="4" applyFont="1" applyBorder="1" applyAlignment="1">
      <alignment horizontal="center" vertical="center" wrapText="1"/>
    </xf>
    <xf numFmtId="0" fontId="9" fillId="0" borderId="23" xfId="4" applyFont="1" applyBorder="1" applyAlignment="1">
      <alignment horizontal="center" vertical="center" wrapText="1"/>
    </xf>
    <xf numFmtId="0" fontId="8" fillId="3" borderId="48" xfId="4" applyFill="1" applyBorder="1" applyAlignment="1" applyProtection="1">
      <alignment horizontal="center"/>
      <protection locked="0"/>
    </xf>
    <xf numFmtId="0" fontId="9" fillId="8" borderId="1" xfId="4" applyFont="1" applyFill="1" applyBorder="1" applyAlignment="1" applyProtection="1">
      <alignment horizontal="center" vertical="center" wrapText="1"/>
    </xf>
    <xf numFmtId="0" fontId="9" fillId="8" borderId="3" xfId="4" applyFont="1" applyFill="1" applyBorder="1" applyAlignment="1">
      <alignment horizontal="center" vertical="center" wrapText="1"/>
    </xf>
    <xf numFmtId="164" fontId="8" fillId="0" borderId="46" xfId="4" applyNumberFormat="1" applyBorder="1"/>
    <xf numFmtId="0" fontId="9" fillId="0" borderId="34" xfId="4" applyFont="1" applyBorder="1" applyAlignment="1">
      <alignment horizontal="center" vertical="center" wrapText="1"/>
    </xf>
    <xf numFmtId="9" fontId="8" fillId="3" borderId="76" xfId="1" applyFont="1" applyFill="1" applyBorder="1" applyProtection="1">
      <protection locked="0"/>
    </xf>
    <xf numFmtId="9" fontId="22" fillId="3" borderId="76" xfId="1" applyFont="1" applyFill="1" applyBorder="1" applyProtection="1">
      <protection locked="0"/>
    </xf>
    <xf numFmtId="0" fontId="8" fillId="3" borderId="84" xfId="4" applyFill="1" applyBorder="1" applyAlignment="1" applyProtection="1">
      <alignment horizontal="center"/>
      <protection locked="0"/>
    </xf>
    <xf numFmtId="0" fontId="8" fillId="3" borderId="84" xfId="4" applyFill="1" applyBorder="1" applyAlignment="1" applyProtection="1">
      <alignment horizontal="center"/>
      <protection locked="0"/>
    </xf>
    <xf numFmtId="0" fontId="8" fillId="3" borderId="35" xfId="4" applyFill="1" applyBorder="1" applyAlignment="1" applyProtection="1">
      <alignment horizontal="left"/>
      <protection locked="0"/>
    </xf>
    <xf numFmtId="0" fontId="8" fillId="3" borderId="85" xfId="4" applyFill="1" applyBorder="1" applyAlignment="1" applyProtection="1">
      <alignment horizontal="center"/>
      <protection locked="0"/>
    </xf>
    <xf numFmtId="9" fontId="8" fillId="3" borderId="79" xfId="1" applyFont="1" applyFill="1" applyBorder="1" applyProtection="1">
      <protection locked="0"/>
    </xf>
    <xf numFmtId="164" fontId="8" fillId="0" borderId="84" xfId="4" applyNumberFormat="1" applyBorder="1"/>
    <xf numFmtId="10" fontId="8" fillId="3" borderId="16" xfId="4" applyNumberFormat="1" applyFill="1" applyBorder="1" applyProtection="1">
      <protection locked="0"/>
    </xf>
    <xf numFmtId="164" fontId="8" fillId="0" borderId="32" xfId="4" applyNumberFormat="1" applyBorder="1"/>
    <xf numFmtId="164" fontId="8" fillId="0" borderId="17" xfId="4" applyNumberFormat="1" applyBorder="1"/>
    <xf numFmtId="0" fontId="9" fillId="8" borderId="58" xfId="4" applyFont="1" applyFill="1" applyBorder="1" applyAlignment="1">
      <alignment horizontal="center" vertical="center" wrapText="1"/>
    </xf>
    <xf numFmtId="44" fontId="9" fillId="0" borderId="63" xfId="4" applyNumberFormat="1" applyFont="1" applyBorder="1" applyAlignment="1">
      <alignment horizontal="center" vertical="center" wrapText="1"/>
    </xf>
    <xf numFmtId="44" fontId="8" fillId="3" borderId="48" xfId="5" applyFont="1" applyFill="1" applyBorder="1" applyProtection="1">
      <protection locked="0"/>
    </xf>
    <xf numFmtId="44" fontId="22" fillId="3" borderId="48" xfId="5" applyFont="1" applyFill="1" applyBorder="1" applyProtection="1">
      <protection locked="0"/>
    </xf>
    <xf numFmtId="44" fontId="8" fillId="3" borderId="78" xfId="5" applyFont="1" applyFill="1" applyBorder="1" applyProtection="1">
      <protection locked="0"/>
    </xf>
    <xf numFmtId="0" fontId="17" fillId="0" borderId="0" xfId="4" quotePrefix="1" applyFont="1" applyBorder="1" applyAlignment="1">
      <alignment horizontal="left"/>
    </xf>
    <xf numFmtId="0" fontId="17" fillId="0" borderId="0" xfId="4" applyFont="1" applyBorder="1" applyAlignment="1">
      <alignment horizontal="left"/>
    </xf>
    <xf numFmtId="0" fontId="17" fillId="0" borderId="19" xfId="4" quotePrefix="1" applyFont="1" applyBorder="1" applyAlignment="1">
      <alignment horizontal="left" vertical="top"/>
    </xf>
    <xf numFmtId="0" fontId="17" fillId="0" borderId="0" xfId="4" quotePrefix="1" applyFont="1" applyAlignment="1">
      <alignment horizontal="left" vertical="top"/>
    </xf>
    <xf numFmtId="0" fontId="9" fillId="0" borderId="1" xfId="4" applyFont="1" applyBorder="1" applyAlignment="1">
      <alignment horizontal="center" vertical="center" wrapText="1"/>
    </xf>
    <xf numFmtId="0" fontId="9" fillId="0" borderId="3" xfId="4" applyFont="1" applyBorder="1" applyAlignment="1">
      <alignment horizontal="center" vertical="center" wrapText="1"/>
    </xf>
    <xf numFmtId="0" fontId="8" fillId="3" borderId="47" xfId="4" applyFill="1" applyBorder="1" applyAlignment="1" applyProtection="1">
      <alignment horizontal="center"/>
      <protection locked="0"/>
    </xf>
    <xf numFmtId="0" fontId="8" fillId="3" borderId="0" xfId="4" applyFill="1" applyBorder="1" applyAlignment="1" applyProtection="1">
      <alignment horizontal="center"/>
      <protection locked="0"/>
    </xf>
    <xf numFmtId="0" fontId="8" fillId="0" borderId="15" xfId="4" applyBorder="1" applyAlignment="1">
      <alignment horizontal="center"/>
    </xf>
    <xf numFmtId="0" fontId="0" fillId="0" borderId="0" xfId="0" applyAlignment="1">
      <alignment horizontal="left" vertical="top"/>
    </xf>
    <xf numFmtId="0" fontId="8" fillId="0" borderId="0" xfId="4"/>
    <xf numFmtId="0" fontId="8" fillId="0" borderId="2" xfId="4" applyBorder="1"/>
    <xf numFmtId="0" fontId="8" fillId="3" borderId="46" xfId="4" applyFill="1" applyBorder="1" applyAlignment="1" applyProtection="1">
      <alignment horizontal="center"/>
      <protection locked="0"/>
    </xf>
    <xf numFmtId="14" fontId="8" fillId="3" borderId="46" xfId="4" applyNumberFormat="1" applyFill="1" applyBorder="1" applyAlignment="1" applyProtection="1">
      <alignment horizontal="center"/>
      <protection locked="0"/>
    </xf>
    <xf numFmtId="0" fontId="0" fillId="0" borderId="0" xfId="0" applyAlignment="1">
      <alignment horizontal="left" vertical="top" wrapText="1"/>
    </xf>
    <xf numFmtId="14" fontId="22" fillId="3" borderId="46" xfId="4" applyNumberFormat="1" applyFont="1" applyFill="1" applyBorder="1" applyAlignment="1" applyProtection="1">
      <alignment horizontal="center"/>
      <protection locked="0"/>
    </xf>
    <xf numFmtId="14" fontId="8" fillId="3" borderId="84" xfId="4" applyNumberFormat="1" applyFill="1" applyBorder="1" applyAlignment="1" applyProtection="1">
      <alignment horizontal="center"/>
      <protection locked="0"/>
    </xf>
    <xf numFmtId="164" fontId="8" fillId="0" borderId="0" xfId="4" applyNumberFormat="1" applyBorder="1"/>
    <xf numFmtId="0" fontId="9" fillId="0" borderId="21" xfId="4" applyFont="1" applyFill="1" applyBorder="1" applyAlignment="1">
      <alignment horizontal="center" vertical="center" wrapText="1"/>
    </xf>
    <xf numFmtId="0" fontId="8" fillId="0" borderId="0" xfId="4"/>
    <xf numFmtId="0" fontId="20" fillId="0" borderId="16" xfId="4" applyFont="1" applyBorder="1" applyAlignment="1">
      <alignment horizontal="center" vertical="center" wrapText="1"/>
    </xf>
    <xf numFmtId="0" fontId="8" fillId="0" borderId="0" xfId="4" applyBorder="1"/>
    <xf numFmtId="0" fontId="8" fillId="0" borderId="0" xfId="4"/>
    <xf numFmtId="0" fontId="11" fillId="0" borderId="0" xfId="4" applyFont="1" applyAlignment="1">
      <alignment vertical="center"/>
    </xf>
    <xf numFmtId="4" fontId="8" fillId="0" borderId="0" xfId="4" applyNumberFormat="1"/>
    <xf numFmtId="0" fontId="8" fillId="0" borderId="17" xfId="4" applyBorder="1" applyAlignment="1">
      <alignment vertical="center"/>
    </xf>
    <xf numFmtId="0" fontId="8" fillId="0" borderId="0" xfId="4" applyAlignment="1">
      <alignment wrapText="1"/>
    </xf>
    <xf numFmtId="0" fontId="21" fillId="0" borderId="0" xfId="4" applyFont="1" applyAlignment="1">
      <alignment horizontal="center" vertical="center" wrapText="1"/>
    </xf>
    <xf numFmtId="0" fontId="8" fillId="0" borderId="35" xfId="4" applyBorder="1" applyAlignment="1">
      <alignment vertical="center"/>
    </xf>
    <xf numFmtId="164" fontId="8" fillId="0" borderId="22" xfId="4" applyNumberFormat="1" applyBorder="1"/>
    <xf numFmtId="164" fontId="8" fillId="0" borderId="25" xfId="4" applyNumberFormat="1" applyBorder="1"/>
    <xf numFmtId="0" fontId="15" fillId="4" borderId="26" xfId="4" applyFont="1" applyFill="1" applyBorder="1" applyAlignment="1">
      <alignment horizontal="center" vertical="center" wrapText="1"/>
    </xf>
    <xf numFmtId="0" fontId="6" fillId="0" borderId="56" xfId="4" applyFont="1" applyBorder="1" applyAlignment="1">
      <alignment horizontal="left"/>
    </xf>
    <xf numFmtId="0" fontId="9" fillId="0" borderId="58" xfId="4" applyFont="1" applyBorder="1" applyAlignment="1">
      <alignment horizontal="center" vertical="center" wrapText="1"/>
    </xf>
    <xf numFmtId="164" fontId="8" fillId="0" borderId="35" xfId="4" applyNumberFormat="1" applyBorder="1"/>
    <xf numFmtId="164" fontId="8" fillId="6" borderId="71" xfId="4" applyNumberFormat="1" applyFill="1" applyBorder="1" applyAlignment="1" applyProtection="1">
      <alignment horizontal="center" vertical="top"/>
    </xf>
    <xf numFmtId="164" fontId="8" fillId="6" borderId="69" xfId="4" applyNumberFormat="1" applyFill="1" applyBorder="1" applyAlignment="1" applyProtection="1">
      <alignment horizontal="center" vertical="top"/>
    </xf>
    <xf numFmtId="164" fontId="8" fillId="6" borderId="75" xfId="4" applyNumberFormat="1" applyFill="1" applyBorder="1" applyAlignment="1" applyProtection="1">
      <alignment horizontal="center" vertical="top"/>
    </xf>
    <xf numFmtId="164" fontId="8" fillId="6" borderId="72" xfId="4" applyNumberFormat="1" applyFill="1" applyBorder="1" applyAlignment="1" applyProtection="1">
      <alignment horizontal="center" vertical="top"/>
    </xf>
    <xf numFmtId="164" fontId="8" fillId="6" borderId="48" xfId="4" applyNumberFormat="1" applyFill="1" applyBorder="1" applyAlignment="1" applyProtection="1">
      <alignment horizontal="center" vertical="top"/>
    </xf>
    <xf numFmtId="164" fontId="8" fillId="6" borderId="76" xfId="4" applyNumberFormat="1" applyFill="1" applyBorder="1" applyAlignment="1" applyProtection="1">
      <alignment horizontal="center" vertical="top"/>
    </xf>
    <xf numFmtId="164" fontId="8" fillId="6" borderId="77" xfId="4" applyNumberFormat="1" applyFill="1" applyBorder="1" applyAlignment="1" applyProtection="1">
      <alignment horizontal="center" vertical="top"/>
    </xf>
    <xf numFmtId="164" fontId="8" fillId="6" borderId="0" xfId="4" applyNumberFormat="1" applyFill="1" applyBorder="1" applyAlignment="1" applyProtection="1">
      <alignment horizontal="center" vertical="top"/>
    </xf>
    <xf numFmtId="164" fontId="8" fillId="6" borderId="5" xfId="4" applyNumberFormat="1" applyFill="1" applyBorder="1" applyAlignment="1" applyProtection="1">
      <alignment horizontal="center" vertical="top"/>
    </xf>
    <xf numFmtId="164" fontId="8" fillId="6" borderId="16" xfId="4" applyNumberFormat="1" applyFill="1" applyBorder="1" applyAlignment="1" applyProtection="1">
      <alignment horizontal="center" vertical="top"/>
    </xf>
    <xf numFmtId="164" fontId="8" fillId="6" borderId="17" xfId="4" applyNumberFormat="1" applyFill="1" applyBorder="1" applyAlignment="1" applyProtection="1">
      <alignment horizontal="center" vertical="top"/>
    </xf>
    <xf numFmtId="164" fontId="8" fillId="6" borderId="46" xfId="4" applyNumberFormat="1" applyFill="1" applyBorder="1" applyAlignment="1" applyProtection="1">
      <alignment horizontal="center" vertical="top"/>
    </xf>
    <xf numFmtId="164" fontId="8" fillId="6" borderId="84" xfId="4" applyNumberFormat="1" applyFill="1" applyBorder="1" applyAlignment="1" applyProtection="1">
      <alignment horizontal="center" vertical="top"/>
    </xf>
    <xf numFmtId="164" fontId="9" fillId="0" borderId="58" xfId="4" applyNumberFormat="1" applyFont="1" applyBorder="1"/>
    <xf numFmtId="44" fontId="9" fillId="0" borderId="0" xfId="4" applyNumberFormat="1" applyFont="1" applyBorder="1"/>
    <xf numFmtId="0" fontId="8" fillId="0" borderId="56" xfId="4" applyBorder="1" applyAlignment="1">
      <alignment vertical="center"/>
    </xf>
    <xf numFmtId="0" fontId="8" fillId="0" borderId="11" xfId="4" applyBorder="1" applyAlignment="1">
      <alignment vertical="center"/>
    </xf>
    <xf numFmtId="0" fontId="8" fillId="0" borderId="87" xfId="4" applyFont="1" applyBorder="1" applyAlignment="1">
      <alignment vertical="center"/>
    </xf>
    <xf numFmtId="0" fontId="8" fillId="7" borderId="21" xfId="4" applyFill="1" applyBorder="1" applyAlignment="1">
      <alignment vertical="center"/>
    </xf>
    <xf numFmtId="0" fontId="8" fillId="0" borderId="26" xfId="4" applyBorder="1" applyAlignment="1" applyProtection="1">
      <alignment vertical="center" wrapText="1"/>
      <protection hidden="1"/>
    </xf>
    <xf numFmtId="0" fontId="8" fillId="0" borderId="11" xfId="4" applyBorder="1" applyAlignment="1">
      <alignment vertical="center" wrapText="1"/>
    </xf>
    <xf numFmtId="44" fontId="9" fillId="0" borderId="43" xfId="5" applyFont="1" applyBorder="1"/>
    <xf numFmtId="164" fontId="9" fillId="0" borderId="88" xfId="4" applyNumberFormat="1" applyFont="1" applyBorder="1"/>
    <xf numFmtId="44" fontId="9" fillId="0" borderId="44" xfId="5" applyFont="1" applyBorder="1"/>
    <xf numFmtId="164" fontId="9" fillId="0" borderId="5" xfId="4" applyNumberFormat="1" applyFont="1" applyBorder="1"/>
    <xf numFmtId="0" fontId="8" fillId="4" borderId="22" xfId="4" applyFill="1" applyBorder="1" applyAlignment="1" applyProtection="1">
      <alignment horizontal="center"/>
      <protection hidden="1"/>
    </xf>
    <xf numFmtId="0" fontId="8" fillId="4" borderId="29" xfId="4" applyFill="1" applyBorder="1" applyAlignment="1" applyProtection="1">
      <alignment horizontal="center"/>
      <protection hidden="1"/>
    </xf>
    <xf numFmtId="0" fontId="8" fillId="4" borderId="83" xfId="4" applyFill="1" applyBorder="1" applyAlignment="1" applyProtection="1">
      <alignment horizontal="center"/>
      <protection hidden="1"/>
    </xf>
    <xf numFmtId="44" fontId="8" fillId="0" borderId="22" xfId="5" applyFont="1" applyBorder="1" applyAlignment="1" applyProtection="1">
      <alignment wrapText="1"/>
      <protection locked="0"/>
    </xf>
    <xf numFmtId="44" fontId="8" fillId="0" borderId="22" xfId="5" applyFont="1" applyBorder="1" applyAlignment="1" applyProtection="1">
      <alignment vertical="center" wrapText="1"/>
      <protection locked="0"/>
    </xf>
    <xf numFmtId="44" fontId="8" fillId="0" borderId="22" xfId="5" applyFont="1" applyBorder="1" applyAlignment="1">
      <alignment wrapText="1"/>
    </xf>
    <xf numFmtId="44" fontId="9" fillId="0" borderId="64" xfId="5" applyFont="1" applyBorder="1" applyAlignment="1">
      <alignment wrapText="1"/>
    </xf>
    <xf numFmtId="4" fontId="8" fillId="0" borderId="0" xfId="4" applyNumberFormat="1" applyAlignment="1">
      <alignment wrapText="1"/>
    </xf>
    <xf numFmtId="0" fontId="9" fillId="0" borderId="11" xfId="4" applyFont="1" applyBorder="1" applyAlignment="1" applyProtection="1">
      <alignment vertical="center" wrapText="1"/>
      <protection hidden="1"/>
    </xf>
    <xf numFmtId="0" fontId="8" fillId="0" borderId="53" xfId="4" applyFill="1" applyBorder="1" applyAlignment="1" applyProtection="1">
      <alignment horizontal="left"/>
      <protection hidden="1"/>
    </xf>
    <xf numFmtId="0" fontId="8" fillId="3" borderId="25" xfId="4" applyFill="1" applyBorder="1" applyAlignment="1" applyProtection="1">
      <alignment horizontal="left"/>
      <protection locked="0"/>
    </xf>
    <xf numFmtId="0" fontId="8" fillId="3" borderId="90" xfId="4" applyFill="1" applyBorder="1" applyAlignment="1" applyProtection="1">
      <alignment horizontal="left"/>
      <protection locked="0"/>
    </xf>
    <xf numFmtId="0" fontId="8" fillId="3" borderId="59" xfId="4" applyFill="1" applyBorder="1" applyAlignment="1" applyProtection="1">
      <alignment horizontal="left"/>
      <protection locked="0"/>
    </xf>
    <xf numFmtId="0" fontId="8" fillId="3" borderId="31" xfId="4" applyFill="1" applyBorder="1" applyAlignment="1" applyProtection="1">
      <alignment horizontal="left"/>
      <protection locked="0"/>
    </xf>
    <xf numFmtId="164" fontId="8" fillId="6" borderId="71" xfId="4" applyNumberFormat="1" applyFill="1" applyBorder="1" applyProtection="1">
      <protection locked="0"/>
    </xf>
    <xf numFmtId="164" fontId="8" fillId="6" borderId="69" xfId="4" applyNumberFormat="1" applyFill="1" applyBorder="1" applyProtection="1">
      <protection locked="0"/>
    </xf>
    <xf numFmtId="164" fontId="8" fillId="6" borderId="72" xfId="4" applyNumberFormat="1" applyFill="1" applyBorder="1" applyProtection="1">
      <protection locked="0"/>
    </xf>
    <xf numFmtId="164" fontId="8" fillId="6" borderId="48" xfId="4" applyNumberFormat="1" applyFill="1" applyBorder="1" applyProtection="1">
      <protection locked="0"/>
    </xf>
    <xf numFmtId="164" fontId="8" fillId="6" borderId="77" xfId="4" applyNumberFormat="1" applyFill="1" applyBorder="1" applyProtection="1">
      <protection locked="0"/>
    </xf>
    <xf numFmtId="164" fontId="8" fillId="6" borderId="78" xfId="4" applyNumberFormat="1" applyFill="1" applyBorder="1" applyProtection="1">
      <protection locked="0"/>
    </xf>
    <xf numFmtId="164" fontId="8" fillId="6" borderId="20" xfId="4" applyNumberFormat="1" applyFill="1" applyBorder="1" applyProtection="1">
      <protection locked="0"/>
    </xf>
    <xf numFmtId="164" fontId="8" fillId="6" borderId="5" xfId="4" applyNumberFormat="1" applyFill="1" applyBorder="1" applyProtection="1">
      <protection locked="0"/>
    </xf>
    <xf numFmtId="164" fontId="8" fillId="6" borderId="17" xfId="4" applyNumberFormat="1" applyFill="1" applyBorder="1" applyProtection="1">
      <protection locked="0"/>
    </xf>
    <xf numFmtId="164" fontId="8" fillId="0" borderId="4" xfId="4" applyNumberFormat="1" applyBorder="1"/>
    <xf numFmtId="0" fontId="8" fillId="0" borderId="58" xfId="4" applyBorder="1" applyAlignment="1">
      <alignment horizontal="center" vertical="center" wrapText="1"/>
    </xf>
    <xf numFmtId="0" fontId="8" fillId="0" borderId="12" xfId="4" applyBorder="1" applyAlignment="1">
      <alignment horizontal="center" vertical="center" wrapText="1"/>
    </xf>
    <xf numFmtId="0" fontId="9" fillId="0" borderId="58" xfId="4" applyFont="1" applyFill="1" applyBorder="1" applyAlignment="1">
      <alignment horizontal="center" vertical="center" wrapText="1"/>
    </xf>
    <xf numFmtId="164" fontId="9" fillId="0" borderId="58" xfId="4" applyNumberFormat="1" applyFont="1" applyBorder="1" applyAlignment="1">
      <alignment vertical="center"/>
    </xf>
    <xf numFmtId="0" fontId="9" fillId="8" borderId="1" xfId="4" applyFont="1" applyFill="1" applyBorder="1" applyAlignment="1" applyProtection="1">
      <alignment vertical="center" wrapText="1"/>
    </xf>
    <xf numFmtId="0" fontId="9" fillId="8" borderId="2" xfId="4" applyFont="1" applyFill="1" applyBorder="1" applyAlignment="1" applyProtection="1">
      <alignment vertical="center" wrapText="1"/>
    </xf>
    <xf numFmtId="0" fontId="9" fillId="8" borderId="16" xfId="4" applyFont="1" applyFill="1" applyBorder="1" applyAlignment="1" applyProtection="1">
      <alignment vertical="center" wrapText="1"/>
    </xf>
    <xf numFmtId="0" fontId="9" fillId="8" borderId="3" xfId="4" applyFont="1" applyFill="1" applyBorder="1" applyAlignment="1" applyProtection="1">
      <alignment vertical="center" wrapText="1"/>
    </xf>
    <xf numFmtId="0" fontId="9" fillId="8" borderId="58" xfId="4" applyFont="1" applyFill="1" applyBorder="1" applyAlignment="1" applyProtection="1">
      <alignment vertical="center" wrapText="1"/>
    </xf>
    <xf numFmtId="0" fontId="8" fillId="0" borderId="0" xfId="4" applyAlignment="1">
      <alignment vertical="center" wrapText="1"/>
    </xf>
    <xf numFmtId="4" fontId="10" fillId="0" borderId="9" xfId="4" applyNumberFormat="1" applyFont="1" applyBorder="1" applyAlignment="1" applyProtection="1">
      <alignment horizontal="center" vertical="center"/>
      <protection hidden="1"/>
    </xf>
    <xf numFmtId="0" fontId="16" fillId="0" borderId="0" xfId="4" applyFont="1"/>
    <xf numFmtId="0" fontId="10" fillId="6" borderId="9" xfId="4" applyFont="1" applyFill="1" applyBorder="1" applyAlignment="1">
      <alignment horizontal="left" vertical="top"/>
    </xf>
    <xf numFmtId="0" fontId="10" fillId="6" borderId="92" xfId="4" applyFont="1" applyFill="1" applyBorder="1" applyAlignment="1">
      <alignment horizontal="left" vertical="center"/>
    </xf>
    <xf numFmtId="0" fontId="10" fillId="6" borderId="93" xfId="4" applyFont="1" applyFill="1" applyBorder="1" applyAlignment="1">
      <alignment horizontal="center" vertical="center"/>
    </xf>
    <xf numFmtId="0" fontId="10" fillId="6" borderId="11" xfId="4" applyFont="1" applyFill="1" applyBorder="1" applyAlignment="1">
      <alignment horizontal="left" vertical="center" wrapText="1"/>
    </xf>
    <xf numFmtId="0" fontId="8" fillId="6" borderId="74" xfId="4" applyFill="1" applyBorder="1" applyAlignment="1" applyProtection="1">
      <alignment horizontal="left" vertical="top"/>
      <protection locked="0"/>
    </xf>
    <xf numFmtId="0" fontId="8" fillId="6" borderId="0" xfId="4" applyFill="1" applyAlignment="1">
      <alignment horizontal="left" vertical="top"/>
    </xf>
    <xf numFmtId="0" fontId="8" fillId="6" borderId="48" xfId="4" applyFill="1" applyBorder="1" applyAlignment="1" applyProtection="1">
      <alignment horizontal="left" vertical="center"/>
      <protection locked="0"/>
    </xf>
    <xf numFmtId="0" fontId="8" fillId="6" borderId="5" xfId="4" applyFill="1" applyBorder="1" applyAlignment="1" applyProtection="1">
      <alignment horizontal="left" vertical="center" wrapText="1"/>
      <protection locked="0"/>
    </xf>
    <xf numFmtId="0" fontId="16" fillId="0" borderId="0" xfId="4" applyFont="1" applyAlignment="1">
      <alignment horizontal="left" vertical="center"/>
    </xf>
    <xf numFmtId="0" fontId="8" fillId="0" borderId="0" xfId="4" applyAlignment="1">
      <alignment horizontal="left" vertical="center"/>
    </xf>
    <xf numFmtId="0" fontId="8" fillId="6" borderId="33" xfId="4" applyFill="1" applyBorder="1" applyAlignment="1" applyProtection="1">
      <alignment horizontal="left" vertical="top"/>
      <protection locked="0"/>
    </xf>
    <xf numFmtId="0" fontId="8" fillId="6" borderId="91" xfId="4" applyFill="1" applyBorder="1" applyAlignment="1" applyProtection="1">
      <alignment horizontal="left" vertical="top"/>
      <protection locked="0"/>
    </xf>
    <xf numFmtId="0" fontId="20" fillId="0" borderId="6" xfId="4" applyFont="1" applyBorder="1" applyAlignment="1">
      <alignment horizontal="center" vertical="top"/>
    </xf>
    <xf numFmtId="0" fontId="20" fillId="0" borderId="10" xfId="4" applyFont="1" applyBorder="1" applyAlignment="1">
      <alignment horizontal="center" vertical="top"/>
    </xf>
    <xf numFmtId="0" fontId="20" fillId="0" borderId="10" xfId="4" applyFont="1" applyBorder="1" applyAlignment="1">
      <alignment horizontal="center" vertical="center"/>
    </xf>
    <xf numFmtId="0" fontId="20" fillId="0" borderId="11" xfId="4" applyFont="1" applyBorder="1" applyAlignment="1">
      <alignment horizontal="center" vertical="center"/>
    </xf>
    <xf numFmtId="0" fontId="10" fillId="10" borderId="9" xfId="4" applyFont="1" applyFill="1" applyBorder="1" applyAlignment="1">
      <alignment horizontal="left" vertical="top"/>
    </xf>
    <xf numFmtId="0" fontId="10" fillId="10" borderId="92" xfId="4" applyFont="1" applyFill="1" applyBorder="1" applyAlignment="1">
      <alignment horizontal="left" vertical="center" wrapText="1"/>
    </xf>
    <xf numFmtId="0" fontId="10" fillId="10" borderId="92" xfId="4" applyFont="1" applyFill="1" applyBorder="1" applyAlignment="1">
      <alignment horizontal="center" vertical="center"/>
    </xf>
    <xf numFmtId="0" fontId="10" fillId="10" borderId="93" xfId="4" applyFont="1" applyFill="1" applyBorder="1" applyAlignment="1">
      <alignment horizontal="center" vertical="center"/>
    </xf>
    <xf numFmtId="0" fontId="10" fillId="10" borderId="11" xfId="4" applyFont="1" applyFill="1" applyBorder="1" applyAlignment="1">
      <alignment horizontal="left" vertical="center" wrapText="1"/>
    </xf>
    <xf numFmtId="0" fontId="34" fillId="10" borderId="10" xfId="4" applyFont="1" applyFill="1" applyBorder="1" applyAlignment="1">
      <alignment horizontal="left" vertical="top"/>
    </xf>
    <xf numFmtId="0" fontId="8" fillId="10" borderId="4" xfId="4" applyFill="1" applyBorder="1" applyAlignment="1">
      <alignment horizontal="left" vertical="top" wrapText="1"/>
    </xf>
    <xf numFmtId="0" fontId="8" fillId="10" borderId="88" xfId="4" applyFill="1" applyBorder="1" applyAlignment="1">
      <alignment horizontal="left" vertical="top" wrapText="1"/>
    </xf>
    <xf numFmtId="0" fontId="8" fillId="10" borderId="48" xfId="4" applyFill="1" applyBorder="1" applyAlignment="1" applyProtection="1">
      <alignment horizontal="center" vertical="center"/>
      <protection locked="0"/>
    </xf>
    <xf numFmtId="0" fontId="8" fillId="10" borderId="5" xfId="4" applyFill="1" applyBorder="1" applyAlignment="1" applyProtection="1">
      <alignment horizontal="left" vertical="center" wrapText="1"/>
      <protection locked="0"/>
    </xf>
    <xf numFmtId="0" fontId="8" fillId="0" borderId="0" xfId="4" applyAlignment="1">
      <alignment vertical="top"/>
    </xf>
    <xf numFmtId="0" fontId="8" fillId="10" borderId="94" xfId="4" applyFill="1" applyBorder="1" applyAlignment="1">
      <alignment horizontal="left" vertical="top" wrapText="1"/>
    </xf>
    <xf numFmtId="0" fontId="8" fillId="10" borderId="95" xfId="4" applyFill="1" applyBorder="1" applyAlignment="1">
      <alignment horizontal="left" vertical="top"/>
    </xf>
    <xf numFmtId="0" fontId="8" fillId="10" borderId="60" xfId="4" applyFill="1" applyBorder="1" applyAlignment="1">
      <alignment horizontal="left" vertical="top" wrapText="1"/>
    </xf>
    <xf numFmtId="0" fontId="8" fillId="10" borderId="96" xfId="4" applyFill="1" applyBorder="1" applyAlignment="1">
      <alignment horizontal="left" vertical="top" wrapText="1"/>
    </xf>
    <xf numFmtId="0" fontId="8" fillId="10" borderId="97" xfId="4" applyFill="1" applyBorder="1" applyAlignment="1" applyProtection="1">
      <alignment horizontal="center" vertical="center"/>
      <protection locked="0"/>
    </xf>
    <xf numFmtId="0" fontId="8" fillId="0" borderId="4" xfId="4" applyBorder="1" applyAlignment="1">
      <alignment horizontal="left" vertical="top"/>
    </xf>
    <xf numFmtId="0" fontId="8" fillId="0" borderId="0" xfId="4" applyAlignment="1">
      <alignment horizontal="left" vertical="top"/>
    </xf>
    <xf numFmtId="0" fontId="8" fillId="0" borderId="40" xfId="4" applyBorder="1" applyAlignment="1">
      <alignment horizontal="left" vertical="center"/>
    </xf>
    <xf numFmtId="0" fontId="8" fillId="0" borderId="41" xfId="4" applyBorder="1" applyAlignment="1">
      <alignment horizontal="left" vertical="center" wrapText="1"/>
    </xf>
    <xf numFmtId="0" fontId="10" fillId="11" borderId="12" xfId="4" applyFont="1" applyFill="1" applyBorder="1" applyAlignment="1">
      <alignment horizontal="left" vertical="top"/>
    </xf>
    <xf numFmtId="0" fontId="10" fillId="11" borderId="13" xfId="4" applyFont="1" applyFill="1" applyBorder="1" applyAlignment="1">
      <alignment horizontal="left" vertical="center" wrapText="1"/>
    </xf>
    <xf numFmtId="0" fontId="10" fillId="11" borderId="93" xfId="4" applyFont="1" applyFill="1" applyBorder="1" applyAlignment="1">
      <alignment horizontal="center" vertical="center"/>
    </xf>
    <xf numFmtId="0" fontId="10" fillId="11" borderId="98" xfId="4" applyFont="1" applyFill="1" applyBorder="1" applyAlignment="1">
      <alignment horizontal="center" vertical="center"/>
    </xf>
    <xf numFmtId="0" fontId="10" fillId="11" borderId="14" xfId="4" applyFont="1" applyFill="1" applyBorder="1" applyAlignment="1">
      <alignment horizontal="left" vertical="center" wrapText="1"/>
    </xf>
    <xf numFmtId="0" fontId="10" fillId="11" borderId="94" xfId="4" applyFont="1" applyFill="1" applyBorder="1" applyAlignment="1">
      <alignment horizontal="left" vertical="top"/>
    </xf>
    <xf numFmtId="0" fontId="10" fillId="11" borderId="10" xfId="4" applyFont="1" applyFill="1" applyBorder="1" applyAlignment="1">
      <alignment horizontal="left" vertical="top"/>
    </xf>
    <xf numFmtId="0" fontId="8" fillId="11" borderId="4" xfId="4" applyFill="1" applyBorder="1" applyAlignment="1">
      <alignment horizontal="left" vertical="top" wrapText="1"/>
    </xf>
    <xf numFmtId="0" fontId="8" fillId="11" borderId="88" xfId="4" applyFill="1" applyBorder="1" applyAlignment="1">
      <alignment vertical="top" wrapText="1"/>
    </xf>
    <xf numFmtId="0" fontId="8" fillId="11" borderId="48" xfId="4" applyFill="1" applyBorder="1" applyAlignment="1" applyProtection="1">
      <alignment horizontal="center" vertical="center"/>
      <protection locked="0"/>
    </xf>
    <xf numFmtId="0" fontId="8" fillId="11" borderId="5" xfId="4" applyFill="1" applyBorder="1" applyAlignment="1" applyProtection="1">
      <alignment horizontal="left" vertical="center" wrapText="1"/>
      <protection locked="0"/>
    </xf>
    <xf numFmtId="0" fontId="8" fillId="11" borderId="88" xfId="4" applyFill="1" applyBorder="1" applyAlignment="1">
      <alignment horizontal="left" vertical="top" wrapText="1"/>
    </xf>
    <xf numFmtId="0" fontId="15" fillId="0" borderId="4" xfId="4" applyFont="1" applyBorder="1"/>
    <xf numFmtId="0" fontId="15" fillId="0" borderId="0" xfId="4" applyFont="1"/>
    <xf numFmtId="0" fontId="8" fillId="0" borderId="5" xfId="4" applyBorder="1" applyAlignment="1">
      <alignment horizontal="left" vertical="center" wrapText="1"/>
    </xf>
    <xf numFmtId="0" fontId="10" fillId="12" borderId="9" xfId="4" applyFont="1" applyFill="1" applyBorder="1" applyAlignment="1">
      <alignment horizontal="left" vertical="top"/>
    </xf>
    <xf numFmtId="0" fontId="10" fillId="12" borderId="10" xfId="4" applyFont="1" applyFill="1" applyBorder="1" applyAlignment="1">
      <alignment horizontal="left" vertical="center" wrapText="1"/>
    </xf>
    <xf numFmtId="0" fontId="10" fillId="12" borderId="93" xfId="4" applyFont="1" applyFill="1" applyBorder="1" applyAlignment="1">
      <alignment horizontal="center" vertical="center"/>
    </xf>
    <xf numFmtId="0" fontId="10" fillId="12" borderId="11" xfId="4" applyFont="1" applyFill="1" applyBorder="1" applyAlignment="1">
      <alignment horizontal="left" vertical="center" wrapText="1"/>
    </xf>
    <xf numFmtId="0" fontId="10" fillId="12" borderId="94" xfId="4" applyFont="1" applyFill="1" applyBorder="1" applyAlignment="1">
      <alignment horizontal="left" vertical="top"/>
    </xf>
    <xf numFmtId="0" fontId="10" fillId="12" borderId="10" xfId="4" applyFont="1" applyFill="1" applyBorder="1" applyAlignment="1">
      <alignment horizontal="left" vertical="top"/>
    </xf>
    <xf numFmtId="0" fontId="8" fillId="12" borderId="4" xfId="4" applyFill="1" applyBorder="1" applyAlignment="1">
      <alignment horizontal="left" vertical="top" wrapText="1"/>
    </xf>
    <xf numFmtId="0" fontId="8" fillId="12" borderId="88" xfId="4" applyFill="1" applyBorder="1" applyAlignment="1">
      <alignment horizontal="left" vertical="top" wrapText="1"/>
    </xf>
    <xf numFmtId="0" fontId="8" fillId="12" borderId="48" xfId="4" applyFill="1" applyBorder="1" applyAlignment="1" applyProtection="1">
      <alignment horizontal="center" vertical="center"/>
      <protection locked="0"/>
    </xf>
    <xf numFmtId="0" fontId="8" fillId="12" borderId="5" xfId="4" applyFill="1" applyBorder="1" applyAlignment="1" applyProtection="1">
      <alignment horizontal="left" vertical="center" wrapText="1"/>
      <protection locked="0"/>
    </xf>
    <xf numFmtId="0" fontId="8" fillId="12" borderId="88" xfId="4" applyFill="1" applyBorder="1" applyAlignment="1">
      <alignment vertical="top" wrapText="1"/>
    </xf>
    <xf numFmtId="0" fontId="10" fillId="13" borderId="9" xfId="4" applyFont="1" applyFill="1" applyBorder="1" applyAlignment="1">
      <alignment horizontal="left" vertical="top"/>
    </xf>
    <xf numFmtId="0" fontId="10" fillId="13" borderId="92" xfId="4" applyFont="1" applyFill="1" applyBorder="1" applyAlignment="1">
      <alignment horizontal="left" vertical="center" wrapText="1"/>
    </xf>
    <xf numFmtId="0" fontId="10" fillId="13" borderId="92" xfId="4" applyFont="1" applyFill="1" applyBorder="1" applyAlignment="1">
      <alignment horizontal="center" vertical="center"/>
    </xf>
    <xf numFmtId="0" fontId="10" fillId="13" borderId="93" xfId="4" applyFont="1" applyFill="1" applyBorder="1" applyAlignment="1">
      <alignment horizontal="center" vertical="center"/>
    </xf>
    <xf numFmtId="0" fontId="10" fillId="13" borderId="11" xfId="4" applyFont="1" applyFill="1" applyBorder="1" applyAlignment="1">
      <alignment horizontal="left" vertical="center" wrapText="1"/>
    </xf>
    <xf numFmtId="0" fontId="10" fillId="13" borderId="94" xfId="4" applyFont="1" applyFill="1" applyBorder="1" applyAlignment="1">
      <alignment horizontal="left" vertical="top"/>
    </xf>
    <xf numFmtId="0" fontId="10" fillId="13" borderId="10" xfId="4" applyFont="1" applyFill="1" applyBorder="1" applyAlignment="1">
      <alignment horizontal="left" vertical="top"/>
    </xf>
    <xf numFmtId="0" fontId="8" fillId="13" borderId="4" xfId="4" applyFill="1" applyBorder="1" applyAlignment="1">
      <alignment horizontal="left" vertical="top" wrapText="1"/>
    </xf>
    <xf numFmtId="0" fontId="8" fillId="13" borderId="88" xfId="4" applyFill="1" applyBorder="1" applyAlignment="1">
      <alignment horizontal="left" vertical="top" wrapText="1"/>
    </xf>
    <xf numFmtId="0" fontId="8" fillId="13" borderId="48" xfId="4" applyFill="1" applyBorder="1" applyAlignment="1" applyProtection="1">
      <alignment horizontal="center" vertical="center"/>
      <protection locked="0"/>
    </xf>
    <xf numFmtId="0" fontId="8" fillId="13" borderId="5" xfId="4" applyFill="1" applyBorder="1" applyAlignment="1" applyProtection="1">
      <alignment horizontal="left" vertical="center" wrapText="1"/>
      <protection locked="0"/>
    </xf>
    <xf numFmtId="0" fontId="8" fillId="13" borderId="88" xfId="4" applyFill="1" applyBorder="1" applyAlignment="1">
      <alignment vertical="top" wrapText="1"/>
    </xf>
    <xf numFmtId="0" fontId="8" fillId="13" borderId="48" xfId="4" applyFill="1" applyBorder="1" applyAlignment="1" applyProtection="1">
      <alignment horizontal="center" vertical="center" wrapText="1"/>
      <protection locked="0"/>
    </xf>
    <xf numFmtId="0" fontId="8" fillId="13" borderId="5" xfId="4" applyFill="1" applyBorder="1" applyAlignment="1" applyProtection="1">
      <alignment vertical="center" wrapText="1"/>
      <protection locked="0"/>
    </xf>
    <xf numFmtId="0" fontId="10" fillId="14" borderId="9" xfId="4" applyFont="1" applyFill="1" applyBorder="1" applyAlignment="1">
      <alignment horizontal="left" vertical="top"/>
    </xf>
    <xf numFmtId="0" fontId="10" fillId="14" borderId="93" xfId="4" applyFont="1" applyFill="1" applyBorder="1" applyAlignment="1">
      <alignment horizontal="center" vertical="center"/>
    </xf>
    <xf numFmtId="0" fontId="8" fillId="14" borderId="6" xfId="4" applyFill="1" applyBorder="1" applyAlignment="1">
      <alignment horizontal="left" vertical="top" wrapText="1"/>
    </xf>
    <xf numFmtId="0" fontId="8" fillId="14" borderId="7" xfId="4" applyFill="1" applyBorder="1" applyAlignment="1">
      <alignment horizontal="left" vertical="top" wrapText="1"/>
    </xf>
    <xf numFmtId="0" fontId="8" fillId="14" borderId="70" xfId="4" applyFill="1" applyBorder="1" applyAlignment="1" applyProtection="1">
      <alignment horizontal="center" vertical="center"/>
      <protection locked="0"/>
    </xf>
    <xf numFmtId="0" fontId="36" fillId="0" borderId="4" xfId="4" applyFont="1" applyBorder="1"/>
    <xf numFmtId="0" fontId="10" fillId="14" borderId="10" xfId="4" applyFont="1" applyFill="1" applyBorder="1" applyAlignment="1">
      <alignment horizontal="left" vertical="top"/>
    </xf>
    <xf numFmtId="0" fontId="8" fillId="14" borderId="15" xfId="4" applyFill="1" applyBorder="1" applyAlignment="1">
      <alignment horizontal="left" vertical="top" wrapText="1"/>
    </xf>
    <xf numFmtId="0" fontId="8" fillId="14" borderId="16" xfId="4" applyFill="1" applyBorder="1" applyAlignment="1">
      <alignment horizontal="left" vertical="top" wrapText="1"/>
    </xf>
    <xf numFmtId="0" fontId="8" fillId="14" borderId="78" xfId="4" applyFill="1" applyBorder="1" applyAlignment="1" applyProtection="1">
      <alignment horizontal="center" vertical="center"/>
      <protection locked="0"/>
    </xf>
    <xf numFmtId="0" fontId="8" fillId="0" borderId="0" xfId="4" applyAlignment="1">
      <alignment horizontal="left" vertical="center" wrapText="1"/>
    </xf>
    <xf numFmtId="0" fontId="8" fillId="0" borderId="0" xfId="4" applyAlignment="1">
      <alignment horizontal="left" vertical="top" shrinkToFit="1"/>
    </xf>
    <xf numFmtId="0" fontId="8" fillId="3" borderId="46" xfId="4" applyFill="1" applyBorder="1" applyAlignment="1" applyProtection="1">
      <alignment horizontal="center"/>
      <protection locked="0"/>
    </xf>
    <xf numFmtId="0" fontId="9" fillId="0" borderId="1" xfId="4" applyFont="1" applyBorder="1" applyAlignment="1">
      <alignment horizontal="center" vertical="center" wrapText="1"/>
    </xf>
    <xf numFmtId="4" fontId="8" fillId="4" borderId="34" xfId="4" applyNumberFormat="1" applyFill="1" applyBorder="1" applyProtection="1"/>
    <xf numFmtId="0" fontId="8" fillId="0" borderId="34" xfId="4" applyBorder="1" applyAlignment="1" applyProtection="1">
      <alignment horizontal="left" vertical="top" wrapText="1"/>
      <protection locked="0"/>
    </xf>
    <xf numFmtId="0" fontId="8" fillId="0" borderId="27" xfId="4" applyBorder="1"/>
    <xf numFmtId="0" fontId="8" fillId="0" borderId="27" xfId="4" applyBorder="1" applyAlignment="1" applyProtection="1">
      <alignment horizontal="left" vertical="top" wrapText="1"/>
      <protection locked="0"/>
    </xf>
    <xf numFmtId="0" fontId="8" fillId="0" borderId="27" xfId="4" applyBorder="1" applyAlignment="1">
      <alignment horizontal="left" vertical="top" wrapText="1"/>
    </xf>
    <xf numFmtId="0" fontId="8" fillId="1" borderId="66" xfId="4" applyFill="1" applyBorder="1" applyAlignment="1">
      <alignment horizontal="left" vertical="top" wrapText="1"/>
    </xf>
    <xf numFmtId="0" fontId="17" fillId="0" borderId="0" xfId="4" quotePrefix="1" applyFont="1" applyBorder="1" applyAlignment="1">
      <alignment horizontal="left" wrapText="1"/>
    </xf>
    <xf numFmtId="0" fontId="9" fillId="0" borderId="102" xfId="4" applyFont="1" applyBorder="1" applyAlignment="1" applyProtection="1">
      <alignment vertical="top" wrapText="1"/>
      <protection hidden="1"/>
    </xf>
    <xf numFmtId="164" fontId="8" fillId="0" borderId="103" xfId="4" applyNumberFormat="1" applyBorder="1" applyAlignment="1" applyProtection="1">
      <alignment vertical="top"/>
      <protection locked="0"/>
    </xf>
    <xf numFmtId="0" fontId="9" fillId="1" borderId="0" xfId="4" applyFont="1" applyFill="1" applyAlignment="1" applyProtection="1">
      <alignment horizontal="center" vertical="center" wrapText="1"/>
      <protection hidden="1"/>
    </xf>
    <xf numFmtId="164" fontId="8" fillId="1" borderId="0" xfId="4" applyNumberFormat="1" applyFill="1" applyProtection="1">
      <protection hidden="1"/>
    </xf>
    <xf numFmtId="0" fontId="0" fillId="1" borderId="5" xfId="0" applyFill="1" applyBorder="1" applyProtection="1">
      <protection hidden="1"/>
    </xf>
    <xf numFmtId="0" fontId="9" fillId="0" borderId="106" xfId="4" applyFont="1" applyBorder="1" applyAlignment="1" applyProtection="1">
      <alignment horizontal="left" vertical="center"/>
      <protection hidden="1"/>
    </xf>
    <xf numFmtId="0" fontId="10" fillId="14" borderId="99" xfId="4" applyFont="1" applyFill="1" applyBorder="1" applyAlignment="1">
      <alignment vertical="center" wrapText="1"/>
    </xf>
    <xf numFmtId="0" fontId="10" fillId="14" borderId="10" xfId="4" applyFont="1" applyFill="1" applyBorder="1" applyAlignment="1">
      <alignment vertical="center" wrapText="1"/>
    </xf>
    <xf numFmtId="0" fontId="14" fillId="0" borderId="20" xfId="4" applyFont="1" applyFill="1" applyBorder="1" applyAlignment="1">
      <alignment horizontal="center" vertical="center" wrapText="1"/>
    </xf>
    <xf numFmtId="0" fontId="15" fillId="0" borderId="5" xfId="4" applyFont="1" applyFill="1" applyBorder="1" applyAlignment="1">
      <alignment horizontal="center" vertical="center" wrapText="1"/>
    </xf>
    <xf numFmtId="4" fontId="10" fillId="0" borderId="5" xfId="4" applyNumberFormat="1" applyFont="1" applyFill="1" applyBorder="1" applyAlignment="1" applyProtection="1">
      <alignment horizontal="center" vertical="center"/>
      <protection hidden="1"/>
    </xf>
    <xf numFmtId="4" fontId="8" fillId="0" borderId="5" xfId="4" applyNumberFormat="1" applyFill="1" applyBorder="1" applyAlignment="1" applyProtection="1">
      <alignment horizontal="center"/>
      <protection hidden="1"/>
    </xf>
    <xf numFmtId="4" fontId="8" fillId="0" borderId="5" xfId="4" applyNumberFormat="1" applyFill="1" applyBorder="1" applyAlignment="1" applyProtection="1">
      <alignment horizontal="center" vertical="center"/>
      <protection hidden="1"/>
    </xf>
    <xf numFmtId="4" fontId="5" fillId="0" borderId="17" xfId="4" applyNumberFormat="1" applyFont="1" applyFill="1" applyBorder="1" applyAlignment="1" applyProtection="1">
      <alignment horizontal="center" vertical="center"/>
      <protection hidden="1"/>
    </xf>
    <xf numFmtId="164" fontId="9" fillId="0" borderId="89" xfId="4" applyNumberFormat="1" applyFont="1" applyBorder="1" applyAlignment="1">
      <alignment vertical="center"/>
    </xf>
    <xf numFmtId="44" fontId="8" fillId="0" borderId="89" xfId="4" applyNumberFormat="1" applyBorder="1"/>
    <xf numFmtId="44" fontId="8" fillId="0" borderId="53" xfId="4" applyNumberFormat="1" applyBorder="1"/>
    <xf numFmtId="44" fontId="8" fillId="0" borderId="18" xfId="4" applyNumberFormat="1" applyBorder="1"/>
    <xf numFmtId="44" fontId="8" fillId="0" borderId="4" xfId="4" applyNumberFormat="1" applyBorder="1"/>
    <xf numFmtId="44" fontId="8" fillId="0" borderId="15" xfId="4" applyNumberFormat="1" applyBorder="1"/>
    <xf numFmtId="9" fontId="8" fillId="0" borderId="1" xfId="1" applyFont="1" applyBorder="1" applyAlignment="1">
      <alignment vertical="center"/>
    </xf>
    <xf numFmtId="0" fontId="10" fillId="0" borderId="15" xfId="4" applyFont="1" applyBorder="1" applyAlignment="1">
      <alignment horizontal="left" wrapText="1"/>
    </xf>
    <xf numFmtId="0" fontId="8" fillId="0" borderId="4" xfId="0" applyFont="1" applyBorder="1" applyAlignment="1">
      <alignment horizontal="left" vertical="center"/>
    </xf>
    <xf numFmtId="0" fontId="8" fillId="0" borderId="0" xfId="0" applyFont="1" applyAlignment="1">
      <alignment horizontal="left" vertical="center"/>
    </xf>
    <xf numFmtId="0" fontId="8" fillId="3" borderId="0" xfId="0" applyFont="1" applyFill="1" applyAlignment="1" applyProtection="1">
      <alignment horizontal="left" vertical="center"/>
      <protection locked="0"/>
    </xf>
    <xf numFmtId="0" fontId="8" fillId="3" borderId="5" xfId="0" applyFont="1" applyFill="1" applyBorder="1" applyAlignment="1" applyProtection="1">
      <alignment horizontal="left" vertical="center"/>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6" xfId="2" applyFont="1" applyBorder="1" applyAlignment="1" applyProtection="1">
      <alignment horizontal="left" vertical="center" wrapText="1"/>
    </xf>
    <xf numFmtId="0" fontId="13" fillId="0" borderId="7" xfId="2" applyFont="1" applyBorder="1" applyAlignment="1" applyProtection="1">
      <alignment horizontal="left" vertical="center" wrapText="1"/>
    </xf>
    <xf numFmtId="0" fontId="13" fillId="0" borderId="8" xfId="2" applyFont="1" applyBorder="1" applyAlignment="1" applyProtection="1">
      <alignment horizontal="left"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14" fontId="8" fillId="3" borderId="0" xfId="0" applyNumberFormat="1" applyFont="1" applyFill="1" applyAlignment="1" applyProtection="1">
      <alignment horizontal="left" vertical="center"/>
      <protection locked="0"/>
    </xf>
    <xf numFmtId="0" fontId="8" fillId="3" borderId="16" xfId="0" applyFont="1" applyFill="1" applyBorder="1" applyAlignment="1" applyProtection="1">
      <alignment horizontal="left" vertical="center"/>
      <protection locked="0"/>
    </xf>
    <xf numFmtId="0" fontId="8" fillId="3" borderId="17" xfId="0" applyFont="1" applyFill="1" applyBorder="1" applyAlignment="1" applyProtection="1">
      <alignment horizontal="left" vertical="center"/>
      <protection locked="0"/>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9" fillId="0" borderId="4" xfId="0" applyFont="1" applyBorder="1" applyAlignment="1">
      <alignment horizontal="center" vertical="top" wrapText="1"/>
    </xf>
    <xf numFmtId="0" fontId="9" fillId="0" borderId="0" xfId="0" applyFont="1" applyBorder="1" applyAlignment="1">
      <alignment horizontal="center" vertical="top" wrapText="1"/>
    </xf>
    <xf numFmtId="0" fontId="8" fillId="3" borderId="15" xfId="0" applyFont="1" applyFill="1" applyBorder="1" applyAlignment="1" applyProtection="1">
      <alignment horizontal="center" vertical="top" wrapText="1"/>
      <protection locked="0"/>
    </xf>
    <xf numFmtId="0" fontId="8" fillId="3" borderId="16" xfId="0" applyFont="1" applyFill="1" applyBorder="1" applyAlignment="1" applyProtection="1">
      <alignment horizontal="center" vertical="top" wrapText="1"/>
      <protection locked="0"/>
    </xf>
    <xf numFmtId="0" fontId="9" fillId="0" borderId="0" xfId="0" applyFont="1" applyAlignment="1">
      <alignment horizontal="center" vertical="top" wrapText="1"/>
    </xf>
    <xf numFmtId="0" fontId="8" fillId="3" borderId="17" xfId="0" applyFont="1" applyFill="1" applyBorder="1" applyAlignment="1" applyProtection="1">
      <alignment horizontal="center" vertical="top" wrapText="1"/>
      <protection locked="0"/>
    </xf>
    <xf numFmtId="0" fontId="14" fillId="2" borderId="39"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9" borderId="86" xfId="4" applyFont="1" applyFill="1" applyBorder="1" applyAlignment="1">
      <alignment horizontal="center" vertical="center"/>
    </xf>
    <xf numFmtId="0" fontId="14" fillId="9" borderId="41" xfId="4" applyFont="1" applyFill="1" applyBorder="1" applyAlignment="1">
      <alignment horizontal="center" vertical="center"/>
    </xf>
    <xf numFmtId="0" fontId="14" fillId="9" borderId="18" xfId="4" applyFont="1" applyFill="1" applyBorder="1" applyAlignment="1">
      <alignment horizontal="center" vertical="center"/>
    </xf>
    <xf numFmtId="0" fontId="14" fillId="9" borderId="20" xfId="4" applyFont="1" applyFill="1" applyBorder="1" applyAlignment="1">
      <alignment horizontal="center" vertical="center"/>
    </xf>
    <xf numFmtId="0" fontId="14" fillId="9" borderId="1" xfId="4" applyFont="1" applyFill="1" applyBorder="1" applyAlignment="1">
      <alignment horizontal="center" vertical="center"/>
    </xf>
    <xf numFmtId="0" fontId="14" fillId="9" borderId="3" xfId="4" applyFont="1" applyFill="1" applyBorder="1" applyAlignment="1">
      <alignment horizontal="center" vertical="center"/>
    </xf>
    <xf numFmtId="0" fontId="26" fillId="0" borderId="19" xfId="4" quotePrefix="1" applyFont="1" applyBorder="1" applyAlignment="1">
      <alignment horizontal="left" vertical="top" wrapText="1"/>
    </xf>
    <xf numFmtId="0" fontId="26" fillId="0" borderId="20" xfId="4" quotePrefix="1" applyFont="1" applyBorder="1" applyAlignment="1">
      <alignment horizontal="left" vertical="top" wrapText="1"/>
    </xf>
    <xf numFmtId="0" fontId="29" fillId="3" borderId="12" xfId="4" quotePrefix="1" applyFont="1" applyFill="1" applyBorder="1" applyAlignment="1" applyProtection="1">
      <alignment horizontal="left" vertical="top"/>
      <protection locked="0"/>
    </xf>
    <xf numFmtId="0" fontId="29" fillId="3" borderId="13" xfId="4" quotePrefix="1" applyFont="1" applyFill="1" applyBorder="1" applyAlignment="1" applyProtection="1">
      <alignment horizontal="left" vertical="top"/>
      <protection locked="0"/>
    </xf>
    <xf numFmtId="0" fontId="29" fillId="3" borderId="24" xfId="4" quotePrefix="1" applyFont="1" applyFill="1" applyBorder="1" applyAlignment="1" applyProtection="1">
      <alignment horizontal="left" vertical="top"/>
      <protection locked="0"/>
    </xf>
    <xf numFmtId="0" fontId="29" fillId="3" borderId="4" xfId="4" quotePrefix="1" applyFont="1" applyFill="1" applyBorder="1" applyAlignment="1" applyProtection="1">
      <alignment horizontal="left" vertical="top"/>
      <protection locked="0"/>
    </xf>
    <xf numFmtId="0" fontId="29" fillId="3" borderId="0" xfId="4" quotePrefix="1" applyFont="1" applyFill="1" applyBorder="1" applyAlignment="1" applyProtection="1">
      <alignment horizontal="left" vertical="top"/>
      <protection locked="0"/>
    </xf>
    <xf numFmtId="0" fontId="29" fillId="3" borderId="25" xfId="4" quotePrefix="1" applyFont="1" applyFill="1" applyBorder="1" applyAlignment="1" applyProtection="1">
      <alignment horizontal="left" vertical="top"/>
      <protection locked="0"/>
    </xf>
    <xf numFmtId="0" fontId="29" fillId="3" borderId="15" xfId="4" quotePrefix="1" applyFont="1" applyFill="1" applyBorder="1" applyAlignment="1" applyProtection="1">
      <alignment horizontal="left" vertical="top"/>
      <protection locked="0"/>
    </xf>
    <xf numFmtId="0" fontId="29" fillId="3" borderId="16" xfId="4" quotePrefix="1" applyFont="1" applyFill="1" applyBorder="1" applyAlignment="1" applyProtection="1">
      <alignment horizontal="left" vertical="top"/>
      <protection locked="0"/>
    </xf>
    <xf numFmtId="0" fontId="29" fillId="3" borderId="31" xfId="4" quotePrefix="1" applyFont="1" applyFill="1" applyBorder="1" applyAlignment="1" applyProtection="1">
      <alignment horizontal="left" vertical="top"/>
      <protection locked="0"/>
    </xf>
    <xf numFmtId="0" fontId="14" fillId="2" borderId="18" xfId="4" applyFont="1" applyFill="1" applyBorder="1" applyAlignment="1">
      <alignment horizontal="center" vertical="center" wrapText="1"/>
    </xf>
    <xf numFmtId="0" fontId="14" fillId="2" borderId="20" xfId="4" applyFont="1" applyFill="1" applyBorder="1" applyAlignment="1">
      <alignment horizontal="center" vertical="center" wrapText="1"/>
    </xf>
    <xf numFmtId="0" fontId="8" fillId="0" borderId="18" xfId="4" quotePrefix="1" applyBorder="1" applyAlignment="1">
      <alignment horizontal="left"/>
    </xf>
    <xf numFmtId="0" fontId="8" fillId="0" borderId="19" xfId="4" quotePrefix="1" applyBorder="1" applyAlignment="1">
      <alignment horizontal="left"/>
    </xf>
    <xf numFmtId="0" fontId="8" fillId="0" borderId="19" xfId="4" applyBorder="1" applyAlignment="1">
      <alignment horizontal="left"/>
    </xf>
    <xf numFmtId="0" fontId="14" fillId="2" borderId="19" xfId="4" applyFont="1" applyFill="1" applyBorder="1" applyAlignment="1">
      <alignment horizontal="center" vertical="center" wrapText="1"/>
    </xf>
    <xf numFmtId="0" fontId="17" fillId="0" borderId="0" xfId="4" quotePrefix="1" applyFont="1" applyBorder="1" applyAlignment="1">
      <alignment horizontal="left" wrapText="1"/>
    </xf>
    <xf numFmtId="0" fontId="32" fillId="0" borderId="18" xfId="4" applyFont="1" applyBorder="1" applyAlignment="1">
      <alignment horizontal="center" vertical="center" wrapText="1"/>
    </xf>
    <xf numFmtId="0" fontId="32" fillId="0" borderId="20" xfId="4" applyFont="1" applyBorder="1" applyAlignment="1">
      <alignment horizontal="center" vertical="center" wrapText="1"/>
    </xf>
    <xf numFmtId="0" fontId="32" fillId="0" borderId="15" xfId="4" applyFont="1" applyBorder="1" applyAlignment="1">
      <alignment horizontal="center" vertical="center" wrapText="1"/>
    </xf>
    <xf numFmtId="0" fontId="32" fillId="0" borderId="17" xfId="4" applyFont="1" applyBorder="1" applyAlignment="1">
      <alignment horizontal="center" vertical="center" wrapText="1"/>
    </xf>
    <xf numFmtId="0" fontId="8" fillId="3" borderId="0" xfId="4" applyFill="1" applyBorder="1" applyAlignment="1" applyProtection="1">
      <alignment horizontal="left" vertical="top"/>
      <protection locked="0"/>
    </xf>
    <xf numFmtId="0" fontId="8" fillId="3" borderId="5" xfId="4" applyFill="1" applyBorder="1" applyAlignment="1" applyProtection="1">
      <alignment horizontal="left" vertical="top"/>
      <protection locked="0"/>
    </xf>
    <xf numFmtId="0" fontId="9" fillId="0" borderId="1" xfId="4" applyFont="1" applyBorder="1" applyAlignment="1">
      <alignment horizontal="center" vertical="center" wrapText="1"/>
    </xf>
    <xf numFmtId="0" fontId="9" fillId="0" borderId="3" xfId="4" applyFont="1" applyBorder="1" applyAlignment="1">
      <alignment horizontal="center" vertical="center" wrapText="1"/>
    </xf>
    <xf numFmtId="0" fontId="8" fillId="3" borderId="18" xfId="4" applyFill="1" applyBorder="1" applyAlignment="1" applyProtection="1">
      <alignment horizontal="center"/>
      <protection locked="0"/>
    </xf>
    <xf numFmtId="0" fontId="8" fillId="3" borderId="59" xfId="4" applyFill="1" applyBorder="1" applyAlignment="1" applyProtection="1">
      <alignment horizontal="center"/>
      <protection locked="0"/>
    </xf>
    <xf numFmtId="0" fontId="11" fillId="0" borderId="18" xfId="4" applyFont="1" applyBorder="1" applyAlignment="1">
      <alignment horizontal="left" vertical="center"/>
    </xf>
    <xf numFmtId="0" fontId="11" fillId="0" borderId="19" xfId="4" applyFont="1" applyBorder="1" applyAlignment="1">
      <alignment horizontal="left" vertical="center"/>
    </xf>
    <xf numFmtId="0" fontId="16" fillId="0" borderId="19" xfId="4" applyFont="1" applyBorder="1" applyAlignment="1">
      <alignment horizontal="left" vertical="center"/>
    </xf>
    <xf numFmtId="0" fontId="8" fillId="0" borderId="19" xfId="4" applyBorder="1" applyAlignment="1">
      <alignment vertical="center"/>
    </xf>
    <xf numFmtId="0" fontId="17" fillId="0" borderId="19" xfId="4" quotePrefix="1" applyFont="1" applyBorder="1" applyAlignment="1">
      <alignment horizontal="left" vertical="top" wrapText="1"/>
    </xf>
    <xf numFmtId="0" fontId="17" fillId="0" borderId="19" xfId="4" quotePrefix="1" applyFont="1" applyBorder="1" applyAlignment="1">
      <alignment horizontal="left" vertical="top"/>
    </xf>
    <xf numFmtId="0" fontId="17" fillId="0" borderId="0" xfId="4" quotePrefix="1" applyFont="1" applyAlignment="1">
      <alignment horizontal="left" vertical="top"/>
    </xf>
    <xf numFmtId="0" fontId="9" fillId="0" borderId="2" xfId="4" applyFont="1" applyBorder="1" applyAlignment="1">
      <alignment horizontal="center" vertical="center" wrapText="1"/>
    </xf>
    <xf numFmtId="0" fontId="26" fillId="0" borderId="2" xfId="4" quotePrefix="1" applyFont="1" applyBorder="1" applyAlignment="1">
      <alignment horizontal="left" vertical="top" wrapText="1"/>
    </xf>
    <xf numFmtId="0" fontId="26" fillId="0" borderId="3" xfId="4" quotePrefix="1" applyFont="1" applyBorder="1" applyAlignment="1">
      <alignment horizontal="left" vertical="top" wrapText="1"/>
    </xf>
    <xf numFmtId="0" fontId="8" fillId="3" borderId="16" xfId="4" applyFill="1" applyBorder="1" applyAlignment="1" applyProtection="1">
      <alignment horizontal="left" vertical="top"/>
      <protection locked="0"/>
    </xf>
    <xf numFmtId="0" fontId="8" fillId="3" borderId="17" xfId="4" applyFill="1" applyBorder="1" applyAlignment="1" applyProtection="1">
      <alignment horizontal="left" vertical="top"/>
      <protection locked="0"/>
    </xf>
    <xf numFmtId="0" fontId="8" fillId="3" borderId="4" xfId="4" applyFill="1" applyBorder="1" applyAlignment="1" applyProtection="1">
      <alignment horizontal="center"/>
      <protection locked="0"/>
    </xf>
    <xf numFmtId="0" fontId="8" fillId="3" borderId="25" xfId="4" applyFill="1" applyBorder="1" applyAlignment="1" applyProtection="1">
      <alignment horizontal="center"/>
      <protection locked="0"/>
    </xf>
    <xf numFmtId="0" fontId="8" fillId="3" borderId="15" xfId="4" applyFill="1" applyBorder="1" applyAlignment="1" applyProtection="1">
      <alignment horizontal="center"/>
      <protection locked="0"/>
    </xf>
    <xf numFmtId="0" fontId="8" fillId="3" borderId="31" xfId="4" applyFill="1" applyBorder="1" applyAlignment="1" applyProtection="1">
      <alignment horizontal="center"/>
      <protection locked="0"/>
    </xf>
    <xf numFmtId="0" fontId="9" fillId="0" borderId="1" xfId="4" applyFont="1" applyBorder="1" applyAlignment="1" applyProtection="1">
      <alignment horizontal="center" vertical="center" wrapText="1"/>
    </xf>
    <xf numFmtId="0" fontId="9" fillId="0" borderId="2" xfId="4" applyFont="1" applyBorder="1" applyAlignment="1" applyProtection="1">
      <alignment horizontal="center" vertical="center" wrapText="1"/>
    </xf>
    <xf numFmtId="0" fontId="9" fillId="0" borderId="3" xfId="4" applyFont="1" applyBorder="1" applyAlignment="1" applyProtection="1">
      <alignment horizontal="center" vertical="center" wrapText="1"/>
    </xf>
    <xf numFmtId="0" fontId="14" fillId="4" borderId="89" xfId="4" applyFont="1" applyFill="1" applyBorder="1" applyAlignment="1">
      <alignment horizontal="center" vertical="center" wrapText="1"/>
    </xf>
    <xf numFmtId="0" fontId="14" fillId="4" borderId="42" xfId="4" applyFont="1" applyFill="1" applyBorder="1" applyAlignment="1">
      <alignment horizontal="center" vertical="center" wrapText="1"/>
    </xf>
    <xf numFmtId="0" fontId="14" fillId="4" borderId="53" xfId="4" applyFont="1" applyFill="1" applyBorder="1" applyAlignment="1">
      <alignment horizontal="center" vertical="center" wrapText="1"/>
    </xf>
    <xf numFmtId="0" fontId="8" fillId="3" borderId="47" xfId="4" applyFill="1" applyBorder="1" applyAlignment="1" applyProtection="1">
      <alignment horizontal="center"/>
      <protection locked="0"/>
    </xf>
    <xf numFmtId="0" fontId="8" fillId="3" borderId="0" xfId="4" applyFill="1" applyBorder="1" applyAlignment="1" applyProtection="1">
      <alignment horizontal="center"/>
      <protection locked="0"/>
    </xf>
    <xf numFmtId="0" fontId="8" fillId="3" borderId="46" xfId="4" applyFill="1" applyBorder="1" applyAlignment="1" applyProtection="1">
      <alignment horizontal="center"/>
      <protection locked="0"/>
    </xf>
    <xf numFmtId="0" fontId="19" fillId="0" borderId="1" xfId="4" applyFont="1" applyBorder="1" applyAlignment="1">
      <alignment horizontal="center" vertical="center" wrapText="1"/>
    </xf>
    <xf numFmtId="0" fontId="19" fillId="0" borderId="2" xfId="4" applyFont="1" applyBorder="1" applyAlignment="1">
      <alignment horizontal="center" vertical="center" wrapText="1"/>
    </xf>
    <xf numFmtId="0" fontId="20" fillId="0" borderId="16" xfId="4" applyFont="1" applyBorder="1" applyAlignment="1">
      <alignment horizontal="center" vertical="center" wrapText="1"/>
    </xf>
    <xf numFmtId="0" fontId="9" fillId="0" borderId="23" xfId="4" applyFont="1" applyBorder="1" applyAlignment="1">
      <alignment horizontal="center" vertical="center" wrapText="1"/>
    </xf>
    <xf numFmtId="0" fontId="16" fillId="0" borderId="19" xfId="4" applyFont="1" applyBorder="1" applyAlignment="1">
      <alignment horizontal="center" vertical="center"/>
    </xf>
    <xf numFmtId="0" fontId="16" fillId="0" borderId="0" xfId="4" applyFont="1" applyBorder="1" applyAlignment="1">
      <alignment horizontal="center" vertical="center"/>
    </xf>
    <xf numFmtId="0" fontId="8" fillId="3" borderId="81" xfId="4" applyFill="1" applyBorder="1" applyAlignment="1" applyProtection="1">
      <alignment horizontal="center"/>
      <protection locked="0"/>
    </xf>
    <xf numFmtId="0" fontId="8" fillId="3" borderId="16" xfId="4" applyFill="1" applyBorder="1" applyAlignment="1" applyProtection="1">
      <alignment horizontal="center"/>
      <protection locked="0"/>
    </xf>
    <xf numFmtId="0" fontId="8" fillId="3" borderId="84" xfId="4" applyFill="1" applyBorder="1" applyAlignment="1" applyProtection="1">
      <alignment horizontal="center"/>
      <protection locked="0"/>
    </xf>
    <xf numFmtId="0" fontId="22" fillId="3" borderId="47" xfId="4" applyFont="1" applyFill="1" applyBorder="1" applyAlignment="1" applyProtection="1">
      <alignment horizontal="center"/>
      <protection locked="0"/>
    </xf>
    <xf numFmtId="0" fontId="22" fillId="3" borderId="0" xfId="4" applyFont="1" applyFill="1" applyBorder="1" applyAlignment="1" applyProtection="1">
      <alignment horizontal="center"/>
      <protection locked="0"/>
    </xf>
    <xf numFmtId="0" fontId="22" fillId="3" borderId="46" xfId="4" applyFont="1" applyFill="1" applyBorder="1" applyAlignment="1" applyProtection="1">
      <alignment horizontal="center"/>
      <protection locked="0"/>
    </xf>
    <xf numFmtId="0" fontId="9" fillId="0" borderId="63" xfId="4" applyFont="1" applyBorder="1" applyAlignment="1">
      <alignment horizontal="center" vertical="center" wrapText="1"/>
    </xf>
    <xf numFmtId="0" fontId="9" fillId="0" borderId="64" xfId="4" applyFont="1" applyBorder="1" applyAlignment="1">
      <alignment horizontal="center" vertical="center" wrapText="1"/>
    </xf>
    <xf numFmtId="0" fontId="9" fillId="0" borderId="66" xfId="4" applyFont="1" applyBorder="1" applyAlignment="1">
      <alignment horizontal="center" vertical="center" wrapText="1"/>
    </xf>
    <xf numFmtId="0" fontId="16" fillId="0" borderId="1" xfId="4" applyFont="1" applyBorder="1" applyAlignment="1">
      <alignment horizontal="center"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16" fillId="0" borderId="18" xfId="4" applyFont="1" applyBorder="1" applyAlignment="1">
      <alignment horizontal="center" vertical="center"/>
    </xf>
    <xf numFmtId="0" fontId="38" fillId="0" borderId="110" xfId="2" applyFont="1" applyBorder="1" applyAlignment="1" applyProtection="1">
      <alignment horizontal="left" vertical="top" wrapText="1"/>
      <protection hidden="1"/>
    </xf>
    <xf numFmtId="0" fontId="38" fillId="0" borderId="111" xfId="2" applyFont="1" applyBorder="1" applyAlignment="1" applyProtection="1">
      <alignment horizontal="left" vertical="top" wrapText="1"/>
      <protection hidden="1"/>
    </xf>
    <xf numFmtId="0" fontId="38" fillId="0" borderId="112" xfId="2" applyFont="1" applyBorder="1" applyAlignment="1" applyProtection="1">
      <alignment horizontal="left" vertical="top" wrapText="1"/>
      <protection hidden="1"/>
    </xf>
    <xf numFmtId="0" fontId="16" fillId="0" borderId="1" xfId="4" applyFont="1" applyBorder="1" applyAlignment="1" applyProtection="1">
      <alignment horizontal="center" vertical="center"/>
      <protection hidden="1"/>
    </xf>
    <xf numFmtId="0" fontId="16" fillId="0" borderId="2" xfId="4" applyFont="1" applyBorder="1" applyAlignment="1" applyProtection="1">
      <alignment horizontal="center" vertical="center"/>
      <protection hidden="1"/>
    </xf>
    <xf numFmtId="0" fontId="16" fillId="0" borderId="3" xfId="4" applyFont="1" applyBorder="1" applyAlignment="1" applyProtection="1">
      <alignment horizontal="center" vertical="center"/>
      <protection hidden="1"/>
    </xf>
    <xf numFmtId="0" fontId="8" fillId="0" borderId="50" xfId="4" applyBorder="1" applyAlignment="1" applyProtection="1">
      <alignment horizontal="left" vertical="top" wrapText="1"/>
      <protection hidden="1"/>
    </xf>
    <xf numFmtId="0" fontId="8" fillId="0" borderId="51" xfId="4" applyBorder="1" applyAlignment="1" applyProtection="1">
      <alignment horizontal="left" vertical="top" wrapText="1"/>
      <protection hidden="1"/>
    </xf>
    <xf numFmtId="0" fontId="8" fillId="0" borderId="101" xfId="4" applyBorder="1" applyAlignment="1" applyProtection="1">
      <alignment horizontal="left" vertical="top" wrapText="1"/>
      <protection hidden="1"/>
    </xf>
    <xf numFmtId="0" fontId="9" fillId="15" borderId="104" xfId="4" applyFont="1" applyFill="1" applyBorder="1" applyAlignment="1" applyProtection="1">
      <alignment horizontal="left" vertical="top" wrapText="1"/>
      <protection hidden="1"/>
    </xf>
    <xf numFmtId="0" fontId="9" fillId="15" borderId="105" xfId="4" applyFont="1" applyFill="1" applyBorder="1" applyAlignment="1" applyProtection="1">
      <alignment horizontal="left" vertical="top" wrapText="1"/>
      <protection hidden="1"/>
    </xf>
    <xf numFmtId="0" fontId="8" fillId="0" borderId="107" xfId="4" applyBorder="1" applyAlignment="1" applyProtection="1">
      <alignment horizontal="left"/>
      <protection locked="0"/>
    </xf>
    <xf numFmtId="0" fontId="8" fillId="0" borderId="108" xfId="4" applyBorder="1" applyAlignment="1" applyProtection="1">
      <alignment horizontal="left"/>
      <protection locked="0"/>
    </xf>
    <xf numFmtId="0" fontId="8" fillId="0" borderId="109" xfId="4" applyBorder="1" applyAlignment="1" applyProtection="1">
      <alignment horizontal="left"/>
      <protection locked="0"/>
    </xf>
    <xf numFmtId="0" fontId="9" fillId="0" borderId="1" xfId="4" applyFont="1" applyBorder="1" applyAlignment="1" applyProtection="1">
      <alignment horizontal="center" vertical="center"/>
      <protection hidden="1"/>
    </xf>
    <xf numFmtId="0" fontId="9" fillId="0" borderId="2" xfId="4" applyFont="1" applyBorder="1" applyAlignment="1" applyProtection="1">
      <alignment horizontal="center" vertical="center"/>
      <protection hidden="1"/>
    </xf>
    <xf numFmtId="44" fontId="8" fillId="0" borderId="2" xfId="5" applyFont="1" applyBorder="1" applyAlignment="1" applyProtection="1">
      <alignment horizontal="center" vertical="center"/>
      <protection hidden="1"/>
    </xf>
    <xf numFmtId="44" fontId="8" fillId="0" borderId="3" xfId="5" applyFont="1" applyBorder="1" applyAlignment="1" applyProtection="1">
      <alignment horizontal="center" vertical="center"/>
      <protection hidden="1"/>
    </xf>
    <xf numFmtId="0" fontId="35" fillId="12" borderId="94" xfId="4" applyFont="1" applyFill="1" applyBorder="1" applyAlignment="1">
      <alignment horizontal="left" vertical="top"/>
    </xf>
    <xf numFmtId="0" fontId="35" fillId="12" borderId="10" xfId="4" applyFont="1" applyFill="1" applyBorder="1" applyAlignment="1">
      <alignment horizontal="left" vertical="top"/>
    </xf>
    <xf numFmtId="0" fontId="35" fillId="12" borderId="11" xfId="4" applyFont="1" applyFill="1" applyBorder="1" applyAlignment="1">
      <alignment horizontal="left" vertical="top"/>
    </xf>
    <xf numFmtId="0" fontId="20" fillId="0" borderId="1" xfId="4" applyFont="1" applyBorder="1" applyAlignment="1">
      <alignment horizontal="center" vertical="center"/>
    </xf>
    <xf numFmtId="0" fontId="20" fillId="0" borderId="2" xfId="4" applyFont="1" applyBorder="1" applyAlignment="1">
      <alignment horizontal="center" vertical="center"/>
    </xf>
    <xf numFmtId="0" fontId="20" fillId="0" borderId="3" xfId="4" applyFont="1" applyBorder="1" applyAlignment="1">
      <alignment horizontal="center" vertical="center"/>
    </xf>
    <xf numFmtId="0" fontId="10" fillId="10" borderId="10" xfId="4" applyFont="1" applyFill="1" applyBorder="1" applyAlignment="1">
      <alignment horizontal="center" vertical="center"/>
    </xf>
    <xf numFmtId="0" fontId="10" fillId="10" borderId="11" xfId="4" applyFont="1" applyFill="1" applyBorder="1" applyAlignment="1">
      <alignment horizontal="center" vertical="center"/>
    </xf>
    <xf numFmtId="0" fontId="8" fillId="10" borderId="10" xfId="4" applyFill="1" applyBorder="1" applyAlignment="1" applyProtection="1">
      <alignment horizontal="center" vertical="center"/>
      <protection locked="0"/>
    </xf>
    <xf numFmtId="0" fontId="8" fillId="10" borderId="11" xfId="4" applyFill="1" applyBorder="1" applyAlignment="1" applyProtection="1">
      <alignment horizontal="center" vertical="center"/>
      <protection locked="0"/>
    </xf>
    <xf numFmtId="0" fontId="10" fillId="11" borderId="10" xfId="4" applyFont="1" applyFill="1" applyBorder="1" applyAlignment="1">
      <alignment horizontal="center" vertical="center"/>
    </xf>
    <xf numFmtId="0" fontId="20" fillId="0" borderId="6" xfId="4" applyFont="1" applyBorder="1" applyAlignment="1">
      <alignment horizontal="center" vertical="center"/>
    </xf>
    <xf numFmtId="0" fontId="20" fillId="0" borderId="7" xfId="4" applyFont="1" applyBorder="1" applyAlignment="1">
      <alignment horizontal="center" vertical="center"/>
    </xf>
    <xf numFmtId="0" fontId="20" fillId="0" borderId="8" xfId="4" applyFont="1" applyBorder="1" applyAlignment="1">
      <alignment horizontal="center" vertical="center"/>
    </xf>
    <xf numFmtId="0" fontId="35" fillId="11" borderId="94" xfId="4" applyFont="1" applyFill="1" applyBorder="1" applyAlignment="1">
      <alignment horizontal="left" vertical="top"/>
    </xf>
    <xf numFmtId="0" fontId="35" fillId="11" borderId="10" xfId="4" applyFont="1" applyFill="1" applyBorder="1" applyAlignment="1">
      <alignment horizontal="left" vertical="top"/>
    </xf>
    <xf numFmtId="0" fontId="35" fillId="11" borderId="11" xfId="4" applyFont="1" applyFill="1" applyBorder="1" applyAlignment="1">
      <alignment horizontal="left" vertical="top"/>
    </xf>
    <xf numFmtId="0" fontId="10" fillId="12" borderId="10" xfId="4" applyFont="1" applyFill="1" applyBorder="1" applyAlignment="1">
      <alignment horizontal="center" vertical="center"/>
    </xf>
    <xf numFmtId="0" fontId="8" fillId="14" borderId="99" xfId="4" applyFill="1" applyBorder="1" applyAlignment="1" applyProtection="1">
      <alignment horizontal="left" vertical="center"/>
      <protection locked="0"/>
    </xf>
    <xf numFmtId="0" fontId="8" fillId="14" borderId="11" xfId="4" applyFill="1" applyBorder="1" applyAlignment="1" applyProtection="1">
      <alignment horizontal="left" vertical="center"/>
      <protection locked="0"/>
    </xf>
    <xf numFmtId="0" fontId="10" fillId="14" borderId="99" xfId="4" applyFont="1" applyFill="1" applyBorder="1" applyAlignment="1">
      <alignment horizontal="left" vertical="center" wrapText="1"/>
    </xf>
    <xf numFmtId="0" fontId="10" fillId="14" borderId="11" xfId="4" applyFont="1" applyFill="1" applyBorder="1" applyAlignment="1">
      <alignment horizontal="left" vertical="center" wrapText="1"/>
    </xf>
    <xf numFmtId="0" fontId="8" fillId="14" borderId="100" xfId="4" applyFill="1" applyBorder="1" applyAlignment="1" applyProtection="1">
      <alignment horizontal="left" vertical="center"/>
      <protection locked="0"/>
    </xf>
    <xf numFmtId="0" fontId="8" fillId="14" borderId="44" xfId="4" applyFill="1" applyBorder="1" applyAlignment="1" applyProtection="1">
      <alignment horizontal="left" vertical="center"/>
      <protection locked="0"/>
    </xf>
    <xf numFmtId="0" fontId="10" fillId="13" borderId="10" xfId="4" applyFont="1" applyFill="1" applyBorder="1" applyAlignment="1">
      <alignment horizontal="center" vertical="center"/>
    </xf>
    <xf numFmtId="0" fontId="10" fillId="13" borderId="11" xfId="4" applyFont="1" applyFill="1" applyBorder="1" applyAlignment="1">
      <alignment horizontal="center" vertical="center"/>
    </xf>
    <xf numFmtId="0" fontId="35" fillId="13" borderId="94" xfId="4" applyFont="1" applyFill="1" applyBorder="1" applyAlignment="1">
      <alignment horizontal="left" vertical="top"/>
    </xf>
    <xf numFmtId="0" fontId="35" fillId="13" borderId="10" xfId="4" applyFont="1" applyFill="1" applyBorder="1" applyAlignment="1">
      <alignment horizontal="left" vertical="top"/>
    </xf>
    <xf numFmtId="0" fontId="35" fillId="13" borderId="11" xfId="4" applyFont="1" applyFill="1" applyBorder="1" applyAlignment="1">
      <alignment horizontal="left" vertical="top"/>
    </xf>
    <xf numFmtId="0" fontId="8" fillId="0" borderId="4" xfId="4" applyBorder="1" applyAlignment="1">
      <alignment horizontal="left" vertical="top" wrapText="1"/>
    </xf>
    <xf numFmtId="0" fontId="8" fillId="0" borderId="0" xfId="4" applyAlignment="1">
      <alignment horizontal="left" vertical="top" wrapText="1"/>
    </xf>
    <xf numFmtId="0" fontId="8" fillId="0" borderId="5" xfId="4" applyBorder="1" applyAlignment="1">
      <alignment horizontal="left" vertical="top" wrapText="1"/>
    </xf>
    <xf numFmtId="0" fontId="10" fillId="14" borderId="10" xfId="4" applyFont="1" applyFill="1" applyBorder="1" applyAlignment="1">
      <alignment horizontal="left" vertical="center" wrapText="1"/>
    </xf>
    <xf numFmtId="0" fontId="37" fillId="14" borderId="99" xfId="4" applyFont="1" applyFill="1" applyBorder="1" applyAlignment="1" applyProtection="1">
      <alignment horizontal="left" vertical="center"/>
      <protection locked="0"/>
    </xf>
    <xf numFmtId="0" fontId="37" fillId="14" borderId="11" xfId="4" applyFont="1" applyFill="1" applyBorder="1" applyAlignment="1" applyProtection="1">
      <alignment horizontal="left" vertical="center"/>
      <protection locked="0"/>
    </xf>
    <xf numFmtId="0" fontId="10" fillId="0" borderId="15" xfId="4" applyFont="1" applyBorder="1" applyAlignment="1" applyProtection="1">
      <alignment horizontal="center" vertical="center"/>
      <protection locked="0"/>
    </xf>
    <xf numFmtId="0" fontId="10" fillId="0" borderId="16" xfId="4" applyFont="1" applyBorder="1" applyAlignment="1" applyProtection="1">
      <alignment horizontal="center" vertical="center"/>
      <protection locked="0"/>
    </xf>
    <xf numFmtId="165" fontId="25" fillId="1" borderId="1" xfId="4" quotePrefix="1" applyNumberFormat="1" applyFont="1" applyFill="1" applyBorder="1" applyAlignment="1">
      <alignment horizontal="left" vertical="top"/>
    </xf>
    <xf numFmtId="165" fontId="25" fillId="1" borderId="2" xfId="4" quotePrefix="1" applyNumberFormat="1" applyFont="1" applyFill="1" applyBorder="1" applyAlignment="1">
      <alignment horizontal="left" vertical="top"/>
    </xf>
    <xf numFmtId="165" fontId="25" fillId="1" borderId="3" xfId="4" quotePrefix="1" applyNumberFormat="1" applyFont="1" applyFill="1" applyBorder="1" applyAlignment="1">
      <alignment horizontal="left" vertical="top"/>
    </xf>
    <xf numFmtId="165" fontId="31" fillId="0" borderId="58" xfId="4" quotePrefix="1" applyNumberFormat="1" applyFont="1" applyBorder="1" applyAlignment="1" applyProtection="1">
      <alignment horizontal="center" vertical="center" wrapText="1"/>
      <protection hidden="1"/>
    </xf>
    <xf numFmtId="165" fontId="9" fillId="0" borderId="58" xfId="4" quotePrefix="1" applyNumberFormat="1" applyFont="1" applyBorder="1" applyAlignment="1" applyProtection="1">
      <alignment horizontal="center" vertical="center"/>
      <protection hidden="1"/>
    </xf>
    <xf numFmtId="165" fontId="9" fillId="0" borderId="1" xfId="4" quotePrefix="1" applyNumberFormat="1" applyFont="1" applyBorder="1" applyAlignment="1" applyProtection="1">
      <alignment horizontal="center" vertical="center" wrapText="1"/>
      <protection hidden="1"/>
    </xf>
    <xf numFmtId="165" fontId="9" fillId="0" borderId="3" xfId="4" quotePrefix="1" applyNumberFormat="1" applyFont="1" applyBorder="1" applyAlignment="1" applyProtection="1">
      <alignment horizontal="center" vertical="center" wrapText="1"/>
      <protection hidden="1"/>
    </xf>
    <xf numFmtId="165" fontId="17" fillId="0" borderId="71" xfId="4" quotePrefix="1" applyNumberFormat="1" applyFont="1" applyBorder="1" applyAlignment="1" applyProtection="1">
      <alignment horizontal="left" vertical="top"/>
      <protection hidden="1"/>
    </xf>
    <xf numFmtId="165" fontId="17" fillId="0" borderId="67" xfId="4" quotePrefix="1" applyNumberFormat="1" applyFont="1" applyBorder="1" applyAlignment="1" applyProtection="1">
      <alignment horizontal="left" vertical="top"/>
      <protection hidden="1"/>
    </xf>
    <xf numFmtId="165" fontId="17" fillId="0" borderId="80" xfId="4" quotePrefix="1" applyNumberFormat="1" applyFont="1" applyBorder="1" applyAlignment="1" applyProtection="1">
      <alignment horizontal="center" vertical="top"/>
      <protection hidden="1"/>
    </xf>
    <xf numFmtId="165" fontId="17" fillId="0" borderId="19" xfId="4" quotePrefix="1" applyNumberFormat="1" applyFont="1" applyBorder="1" applyAlignment="1" applyProtection="1">
      <alignment horizontal="center" vertical="top"/>
      <protection hidden="1"/>
    </xf>
    <xf numFmtId="165" fontId="17" fillId="0" borderId="67" xfId="4" quotePrefix="1" applyNumberFormat="1" applyFont="1" applyBorder="1" applyAlignment="1" applyProtection="1">
      <alignment horizontal="center" vertical="top"/>
      <protection hidden="1"/>
    </xf>
    <xf numFmtId="165" fontId="17" fillId="0" borderId="20" xfId="4" quotePrefix="1" applyNumberFormat="1" applyFont="1" applyBorder="1" applyAlignment="1" applyProtection="1">
      <alignment horizontal="center" vertical="top"/>
      <protection hidden="1"/>
    </xf>
    <xf numFmtId="165" fontId="17" fillId="0" borderId="72" xfId="4" quotePrefix="1" applyNumberFormat="1" applyFont="1" applyBorder="1" applyAlignment="1" applyProtection="1">
      <alignment horizontal="left" vertical="top"/>
      <protection hidden="1"/>
    </xf>
    <xf numFmtId="165" fontId="17" fillId="0" borderId="46" xfId="4" quotePrefix="1" applyNumberFormat="1" applyFont="1" applyBorder="1" applyAlignment="1" applyProtection="1">
      <alignment horizontal="left" vertical="top"/>
      <protection hidden="1"/>
    </xf>
    <xf numFmtId="165" fontId="17" fillId="0" borderId="47" xfId="4" quotePrefix="1" applyNumberFormat="1" applyFont="1" applyBorder="1" applyAlignment="1" applyProtection="1">
      <alignment horizontal="center" vertical="top"/>
      <protection hidden="1"/>
    </xf>
    <xf numFmtId="165" fontId="17" fillId="0" borderId="0" xfId="4" quotePrefix="1" applyNumberFormat="1" applyFont="1" applyBorder="1" applyAlignment="1" applyProtection="1">
      <alignment horizontal="center" vertical="top"/>
      <protection hidden="1"/>
    </xf>
    <xf numFmtId="165" fontId="17" fillId="0" borderId="46" xfId="4" quotePrefix="1" applyNumberFormat="1" applyFont="1" applyBorder="1" applyAlignment="1" applyProtection="1">
      <alignment horizontal="center" vertical="top"/>
      <protection hidden="1"/>
    </xf>
    <xf numFmtId="165" fontId="17" fillId="0" borderId="5" xfId="4" quotePrefix="1" applyNumberFormat="1" applyFont="1" applyBorder="1" applyAlignment="1" applyProtection="1">
      <alignment horizontal="center" vertical="top"/>
      <protection hidden="1"/>
    </xf>
    <xf numFmtId="165" fontId="17" fillId="0" borderId="77" xfId="4" quotePrefix="1" applyNumberFormat="1" applyFont="1" applyBorder="1" applyAlignment="1" applyProtection="1">
      <alignment horizontal="left" vertical="top"/>
      <protection hidden="1"/>
    </xf>
    <xf numFmtId="165" fontId="17" fillId="0" borderId="16" xfId="4" quotePrefix="1" applyNumberFormat="1" applyFont="1" applyBorder="1" applyAlignment="1" applyProtection="1">
      <alignment horizontal="left" vertical="top"/>
      <protection hidden="1"/>
    </xf>
    <xf numFmtId="165" fontId="17" fillId="0" borderId="81" xfId="4" quotePrefix="1" applyNumberFormat="1" applyFont="1" applyBorder="1" applyAlignment="1" applyProtection="1">
      <alignment horizontal="center" vertical="top"/>
      <protection hidden="1"/>
    </xf>
    <xf numFmtId="165" fontId="17" fillId="0" borderId="16" xfId="4" quotePrefix="1" applyNumberFormat="1" applyFont="1" applyBorder="1" applyAlignment="1" applyProtection="1">
      <alignment horizontal="center" vertical="top"/>
      <protection hidden="1"/>
    </xf>
    <xf numFmtId="165" fontId="17" fillId="0" borderId="84" xfId="4" quotePrefix="1" applyNumberFormat="1" applyFont="1" applyBorder="1" applyAlignment="1" applyProtection="1">
      <alignment horizontal="center" vertical="top"/>
      <protection hidden="1"/>
    </xf>
    <xf numFmtId="165" fontId="17" fillId="0" borderId="17" xfId="4" quotePrefix="1" applyNumberFormat="1" applyFont="1" applyBorder="1" applyAlignment="1" applyProtection="1">
      <alignment horizontal="center" vertical="top"/>
      <protection hidden="1"/>
    </xf>
    <xf numFmtId="165" fontId="8" fillId="0" borderId="0" xfId="0" applyNumberFormat="1" applyFont="1" applyAlignment="1">
      <alignment horizontal="left" vertical="top" wrapText="1"/>
    </xf>
    <xf numFmtId="165" fontId="0" fillId="0" borderId="0" xfId="0" applyNumberFormat="1" applyAlignment="1">
      <alignment horizontal="left" vertical="top" wrapText="1"/>
    </xf>
    <xf numFmtId="165" fontId="8" fillId="0" borderId="0" xfId="4" applyNumberFormat="1" applyAlignment="1">
      <alignment horizontal="left" vertical="top" wrapText="1"/>
    </xf>
    <xf numFmtId="165" fontId="8" fillId="0" borderId="0" xfId="4" applyNumberFormat="1" applyFill="1" applyAlignment="1">
      <alignment horizontal="left" vertical="top" wrapText="1"/>
    </xf>
    <xf numFmtId="165" fontId="8" fillId="0" borderId="0" xfId="1" applyNumberFormat="1" applyFont="1" applyAlignment="1">
      <alignment horizontal="left" vertical="top" wrapText="1"/>
    </xf>
  </cellXfs>
  <cellStyles count="10">
    <cellStyle name="Hyperlink" xfId="2" builtinId="8"/>
    <cellStyle name="Normal 2" xfId="3" xr:uid="{BCCEB541-F644-4452-8A0D-2577355E321C}"/>
    <cellStyle name="Procent" xfId="1" builtinId="5"/>
    <cellStyle name="Procent 2" xfId="6" xr:uid="{9036ECEE-C4AC-4540-87DC-95B9081B88A0}"/>
    <cellStyle name="Procent 3" xfId="8" xr:uid="{AFCFC42A-DAC4-4930-8E19-50338A6175F6}"/>
    <cellStyle name="Standaard" xfId="0" builtinId="0"/>
    <cellStyle name="Standaard 2" xfId="4" xr:uid="{34BB1D01-73E0-4507-B3D6-DED9EDDE4B9C}"/>
    <cellStyle name="Valuta" xfId="5" builtinId="4"/>
    <cellStyle name="Valuta 2" xfId="7" xr:uid="{72C48986-87C5-4BA2-A01D-B9DDDB482871}"/>
    <cellStyle name="Valuta 3" xfId="9" xr:uid="{61146F18-52C1-4D18-A4C1-FA3F47EE448C}"/>
  </cellStyles>
  <dxfs count="52">
    <dxf>
      <font>
        <color rgb="FF9C0006"/>
      </font>
      <fill>
        <patternFill>
          <bgColor rgb="FFFFC7CE"/>
        </patternFill>
      </fill>
    </dxf>
    <dxf>
      <font>
        <color rgb="FF006100"/>
      </font>
      <fill>
        <patternFill>
          <bgColor rgb="FFC6EFCE"/>
        </patternFill>
      </fill>
    </dxf>
    <dxf>
      <fill>
        <patternFill patternType="gray125"/>
      </fill>
    </dxf>
    <dxf>
      <fill>
        <patternFill patternType="gray125"/>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b/>
        <i val="0"/>
        <color rgb="FFFF0000"/>
      </font>
    </dxf>
    <dxf>
      <fill>
        <patternFill>
          <bgColor rgb="FFFF0000"/>
        </patternFill>
      </fill>
    </dxf>
    <dxf>
      <font>
        <b/>
        <i val="0"/>
        <color rgb="FFFF0000"/>
      </font>
    </dxf>
    <dxf>
      <fill>
        <patternFill>
          <bgColor rgb="FFFF0000"/>
        </patternFill>
      </fill>
    </dxf>
    <dxf>
      <font>
        <color rgb="FF006100"/>
      </font>
      <fill>
        <patternFill>
          <bgColor rgb="FFC6EFCE"/>
        </patternFill>
      </fill>
    </dxf>
    <dxf>
      <font>
        <color rgb="FF9C0006"/>
      </font>
      <fill>
        <patternFill>
          <bgColor rgb="FFFFC7CE"/>
        </patternFill>
      </fill>
    </dxf>
    <dxf>
      <font>
        <b/>
        <i val="0"/>
        <color rgb="FFFF0000"/>
      </font>
    </dxf>
    <dxf>
      <fill>
        <patternFill>
          <bgColor rgb="FFFF0000"/>
        </patternFill>
      </fill>
    </dxf>
    <dxf>
      <font>
        <b/>
        <i val="0"/>
        <color rgb="FFFF0000"/>
      </font>
    </dxf>
    <dxf>
      <fill>
        <patternFill>
          <bgColor rgb="FFFF0000"/>
        </patternFill>
      </fill>
    </dxf>
    <dxf>
      <font>
        <color rgb="FF006100"/>
      </font>
      <fill>
        <patternFill>
          <bgColor rgb="FFC6EFCE"/>
        </patternFill>
      </fill>
    </dxf>
    <dxf>
      <font>
        <color rgb="FF006100"/>
      </font>
      <fill>
        <patternFill>
          <bgColor rgb="FFC6EFCE"/>
        </patternFill>
      </fill>
    </dxf>
    <dxf>
      <font>
        <b/>
        <i val="0"/>
        <color rgb="FFFF0000"/>
      </font>
    </dxf>
    <dxf>
      <fill>
        <patternFill>
          <bgColor rgb="FFFF0000"/>
        </patternFill>
      </fill>
    </dxf>
    <dxf>
      <font>
        <b/>
        <i val="0"/>
        <color rgb="FFFF0000"/>
      </font>
    </dxf>
    <dxf>
      <fill>
        <patternFill>
          <bgColor rgb="FFFF000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dxf>
    <dxf>
      <fill>
        <patternFill>
          <bgColor rgb="FFFF0000"/>
        </patternFill>
      </fill>
    </dxf>
    <dxf>
      <font>
        <b/>
        <i val="0"/>
        <color rgb="FFFF0000"/>
      </font>
    </dxf>
    <dxf>
      <fill>
        <patternFill>
          <bgColor rgb="FFFF0000"/>
        </patternFill>
      </fill>
    </dxf>
    <dxf>
      <font>
        <b/>
        <i val="0"/>
        <color rgb="FFFF0000"/>
      </font>
    </dxf>
    <dxf>
      <fill>
        <patternFill>
          <bgColor rgb="FFFF0000"/>
        </patternFill>
      </fill>
    </dxf>
    <dxf>
      <font>
        <b/>
        <i val="0"/>
        <color rgb="FFFF0000"/>
      </font>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val="0"/>
        <color rgb="FFFF0000"/>
      </font>
    </dxf>
    <dxf>
      <fill>
        <patternFill>
          <bgColor rgb="FFFF0000"/>
        </patternFill>
      </fill>
    </dxf>
    <dxf>
      <font>
        <b/>
        <i val="0"/>
        <color rgb="FFFF0000"/>
      </font>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F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19</xdr:row>
      <xdr:rowOff>19050</xdr:rowOff>
    </xdr:from>
    <xdr:to>
      <xdr:col>8</xdr:col>
      <xdr:colOff>998220</xdr:colOff>
      <xdr:row>26</xdr:row>
      <xdr:rowOff>80010</xdr:rowOff>
    </xdr:to>
    <xdr:pic>
      <xdr:nvPicPr>
        <xdr:cNvPr id="2" name="Afbeelding 1">
          <a:extLst>
            <a:ext uri="{FF2B5EF4-FFF2-40B4-BE49-F238E27FC236}">
              <a16:creationId xmlns:a16="http://schemas.microsoft.com/office/drawing/2014/main" id="{87935FBC-34D9-4749-A786-6846CDAD17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3819525"/>
          <a:ext cx="5760720" cy="119443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124575" cy="6817444"/>
    <xdr:sp macro="" textlink="">
      <xdr:nvSpPr>
        <xdr:cNvPr id="2" name="Tekstvak 1">
          <a:extLst>
            <a:ext uri="{FF2B5EF4-FFF2-40B4-BE49-F238E27FC236}">
              <a16:creationId xmlns:a16="http://schemas.microsoft.com/office/drawing/2014/main" id="{25E60C54-9FCD-48AE-BFE4-F7D04BFA9139}"/>
            </a:ext>
          </a:extLst>
        </xdr:cNvPr>
        <xdr:cNvSpPr txBox="1"/>
      </xdr:nvSpPr>
      <xdr:spPr>
        <a:xfrm>
          <a:off x="0" y="0"/>
          <a:ext cx="6124575" cy="6817444"/>
        </a:xfrm>
        <a:prstGeom prst="rect">
          <a:avLst/>
        </a:prstGeom>
        <a:solidFill>
          <a:schemeClr val="bg1">
            <a:lumMod val="85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nl-BE" sz="1200" b="1" i="1">
              <a:solidFill>
                <a:schemeClr val="tx1"/>
              </a:solidFill>
              <a:effectLst/>
              <a:latin typeface="Arial" panose="020B0604020202020204" pitchFamily="34" charset="0"/>
              <a:ea typeface="+mn-ea"/>
              <a:cs typeface="Arial" panose="020B0604020202020204" pitchFamily="34" charset="0"/>
            </a:rPr>
            <a:t>Deze pagina bevat algemene richtlijnen voor het invullen van deze template.  Lees deze aandachtig voor u start.</a:t>
          </a:r>
          <a:endParaRPr lang="nl-BE" sz="1200">
            <a:solidFill>
              <a:schemeClr val="tx1"/>
            </a:solidFill>
            <a:effectLst/>
            <a:latin typeface="Arial" panose="020B0604020202020204" pitchFamily="34" charset="0"/>
            <a:ea typeface="+mn-ea"/>
            <a:cs typeface="Arial" panose="020B0604020202020204" pitchFamily="34" charset="0"/>
          </a:endParaRPr>
        </a:p>
        <a:p>
          <a:endParaRPr lang="nl-BE" sz="1200">
            <a:solidFill>
              <a:schemeClr val="tx1"/>
            </a:solidFill>
            <a:effectLst/>
            <a:latin typeface="Arial" panose="020B0604020202020204" pitchFamily="34" charset="0"/>
            <a:ea typeface="+mn-ea"/>
            <a:cs typeface="Arial" panose="020B0604020202020204" pitchFamily="34" charset="0"/>
          </a:endParaRPr>
        </a:p>
        <a:p>
          <a:r>
            <a:rPr lang="nl-BE" sz="1000">
              <a:solidFill>
                <a:schemeClr val="tx1"/>
              </a:solidFill>
              <a:effectLst/>
              <a:latin typeface="Arial" panose="020B0604020202020204" pitchFamily="34" charset="0"/>
              <a:ea typeface="+mn-ea"/>
              <a:cs typeface="Arial" panose="020B0604020202020204" pitchFamily="34" charset="0"/>
            </a:rPr>
            <a:t>Deze template is een bijlage bij de </a:t>
          </a:r>
          <a:r>
            <a:rPr lang="nl-BE" sz="1000" b="1">
              <a:solidFill>
                <a:schemeClr val="tx1"/>
              </a:solidFill>
              <a:effectLst/>
              <a:latin typeface="Arial" panose="020B0604020202020204" pitchFamily="34" charset="0"/>
              <a:ea typeface="+mn-ea"/>
              <a:cs typeface="Arial" panose="020B0604020202020204" pitchFamily="34" charset="0"/>
            </a:rPr>
            <a:t>kostenmanual met financiële criteria </a:t>
          </a:r>
          <a:r>
            <a:rPr lang="nl-BE" sz="1000">
              <a:solidFill>
                <a:schemeClr val="tx1"/>
              </a:solidFill>
              <a:effectLst/>
              <a:latin typeface="Arial" panose="020B0604020202020204" pitchFamily="34" charset="0"/>
              <a:ea typeface="+mn-ea"/>
              <a:cs typeface="Arial" panose="020B0604020202020204" pitchFamily="34" charset="0"/>
            </a:rPr>
            <a:t>voor de projecten in het kader van het Voorsprongfonds Hoger Onderwijs. Welke kosten aanvaardbaar zijn binnen het Voorsprongfonds Hoger Onderwijs en welke verantwoording vereist is, wordt in detail toegelicht in de voornoemde manual. </a:t>
          </a:r>
        </a:p>
        <a:p>
          <a:endParaRPr lang="nl-BE" sz="1000">
            <a:solidFill>
              <a:schemeClr val="tx1"/>
            </a:solidFill>
            <a:effectLst/>
            <a:latin typeface="Arial" panose="020B0604020202020204" pitchFamily="34" charset="0"/>
            <a:ea typeface="+mn-ea"/>
            <a:cs typeface="Arial" panose="020B0604020202020204" pitchFamily="34" charset="0"/>
          </a:endParaRPr>
        </a:p>
        <a:p>
          <a:r>
            <a:rPr lang="nl-BE" sz="1000">
              <a:solidFill>
                <a:schemeClr val="tx1"/>
              </a:solidFill>
              <a:effectLst/>
              <a:latin typeface="Arial" panose="020B0604020202020204" pitchFamily="34" charset="0"/>
              <a:ea typeface="+mn-ea"/>
              <a:cs typeface="Arial" panose="020B0604020202020204" pitchFamily="34" charset="0"/>
            </a:rPr>
            <a:t>Onderhavig Excelbestand is de basis van de financieel eindrapportering</a:t>
          </a:r>
          <a:r>
            <a:rPr lang="nl-BE" sz="1000" baseline="0">
              <a:solidFill>
                <a:schemeClr val="tx1"/>
              </a:solidFill>
              <a:effectLst/>
              <a:latin typeface="Arial" panose="020B0604020202020204" pitchFamily="34" charset="0"/>
              <a:ea typeface="+mn-ea"/>
              <a:cs typeface="Arial" panose="020B0604020202020204" pitchFamily="34" charset="0"/>
            </a:rPr>
            <a:t> </a:t>
          </a:r>
          <a:r>
            <a:rPr lang="nl-BE" sz="1000">
              <a:solidFill>
                <a:schemeClr val="tx1"/>
              </a:solidFill>
              <a:effectLst/>
              <a:latin typeface="Arial" panose="020B0604020202020204" pitchFamily="34" charset="0"/>
              <a:ea typeface="+mn-ea"/>
              <a:cs typeface="Arial" panose="020B0604020202020204" pitchFamily="34" charset="0"/>
            </a:rPr>
            <a:t>dat uw instelling voor elk van de goedgekeurde projecten moet opstellen bij afronding ervan. Het bestand is opgebouwd rond 4</a:t>
          </a:r>
          <a:r>
            <a:rPr lang="nl-BE" sz="1000" baseline="0">
              <a:solidFill>
                <a:schemeClr val="tx1"/>
              </a:solidFill>
              <a:effectLst/>
              <a:latin typeface="Arial" panose="020B0604020202020204" pitchFamily="34" charset="0"/>
              <a:ea typeface="+mn-ea"/>
              <a:cs typeface="Arial" panose="020B0604020202020204" pitchFamily="34" charset="0"/>
            </a:rPr>
            <a:t> </a:t>
          </a:r>
          <a:r>
            <a:rPr lang="nl-BE" sz="1000">
              <a:solidFill>
                <a:schemeClr val="tx1"/>
              </a:solidFill>
              <a:effectLst/>
              <a:latin typeface="Arial" panose="020B0604020202020204" pitchFamily="34" charset="0"/>
              <a:ea typeface="+mn-ea"/>
              <a:cs typeface="Arial" panose="020B0604020202020204" pitchFamily="34" charset="0"/>
            </a:rPr>
            <a:t>kostenrubrieken:</a:t>
          </a:r>
        </a:p>
        <a:p>
          <a:pPr lvl="0"/>
          <a:r>
            <a:rPr lang="en-GB" sz="1000" b="1">
              <a:solidFill>
                <a:schemeClr val="tx1"/>
              </a:solidFill>
              <a:effectLst/>
              <a:latin typeface="Arial" panose="020B0604020202020204" pitchFamily="34" charset="0"/>
              <a:ea typeface="+mn-ea"/>
              <a:cs typeface="Arial" panose="020B0604020202020204" pitchFamily="34" charset="0"/>
            </a:rPr>
            <a:t>- Loonkosten</a:t>
          </a:r>
          <a:endParaRPr lang="nl-BE" sz="1000" b="1">
            <a:solidFill>
              <a:schemeClr val="tx1"/>
            </a:solidFill>
            <a:effectLst/>
            <a:latin typeface="Arial" panose="020B0604020202020204" pitchFamily="34" charset="0"/>
            <a:ea typeface="+mn-ea"/>
            <a:cs typeface="Arial" panose="020B0604020202020204" pitchFamily="34" charset="0"/>
          </a:endParaRPr>
        </a:p>
        <a:p>
          <a:pPr lvl="0"/>
          <a:r>
            <a:rPr lang="en-GB" sz="1000" b="1">
              <a:solidFill>
                <a:schemeClr val="tx1"/>
              </a:solidFill>
              <a:effectLst/>
              <a:latin typeface="Arial" panose="020B0604020202020204" pitchFamily="34" charset="0"/>
              <a:ea typeface="+mn-ea"/>
              <a:cs typeface="Arial" panose="020B0604020202020204" pitchFamily="34" charset="0"/>
            </a:rPr>
            <a:t>- Werkingskosten</a:t>
          </a:r>
          <a:endParaRPr lang="nl-BE" sz="1000" b="1">
            <a:solidFill>
              <a:schemeClr val="tx1"/>
            </a:solidFill>
            <a:effectLst/>
            <a:latin typeface="Arial" panose="020B0604020202020204" pitchFamily="34" charset="0"/>
            <a:ea typeface="+mn-ea"/>
            <a:cs typeface="Arial" panose="020B0604020202020204" pitchFamily="34" charset="0"/>
          </a:endParaRPr>
        </a:p>
        <a:p>
          <a:pPr lvl="0"/>
          <a:r>
            <a:rPr lang="en-GB" sz="1000" b="1">
              <a:solidFill>
                <a:schemeClr val="tx1"/>
              </a:solidFill>
              <a:effectLst/>
              <a:latin typeface="Arial" panose="020B0604020202020204" pitchFamily="34" charset="0"/>
              <a:ea typeface="+mn-ea"/>
              <a:cs typeface="Arial" panose="020B0604020202020204" pitchFamily="34" charset="0"/>
            </a:rPr>
            <a:t>- Uitrustingskosten</a:t>
          </a:r>
          <a:endParaRPr lang="nl-BE" sz="1000" b="1">
            <a:solidFill>
              <a:schemeClr val="tx1"/>
            </a:solidFill>
            <a:effectLst/>
            <a:latin typeface="Arial" panose="020B0604020202020204" pitchFamily="34" charset="0"/>
            <a:ea typeface="+mn-ea"/>
            <a:cs typeface="Arial" panose="020B0604020202020204" pitchFamily="34" charset="0"/>
          </a:endParaRPr>
        </a:p>
        <a:p>
          <a:pPr lvl="0"/>
          <a:r>
            <a:rPr lang="en-GB" sz="1000" b="1">
              <a:solidFill>
                <a:schemeClr val="tx1"/>
              </a:solidFill>
              <a:effectLst/>
              <a:latin typeface="Arial" panose="020B0604020202020204" pitchFamily="34" charset="0"/>
              <a:ea typeface="+mn-ea"/>
              <a:cs typeface="Arial" panose="020B0604020202020204" pitchFamily="34" charset="0"/>
            </a:rPr>
            <a:t>- Overhead</a:t>
          </a:r>
          <a:endParaRPr lang="nl-BE" sz="1000" b="1">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BE" sz="1000">
              <a:solidFill>
                <a:schemeClr val="tx1"/>
              </a:solidFill>
              <a:effectLst/>
              <a:latin typeface="Arial" panose="020B0604020202020204" pitchFamily="34" charset="0"/>
              <a:ea typeface="+mn-ea"/>
              <a:cs typeface="Arial" panose="020B0604020202020204" pitchFamily="34" charset="0"/>
            </a:rPr>
            <a:t>De respectievelijke tabbladen zijn </a:t>
          </a:r>
          <a:r>
            <a:rPr lang="nl-BE" sz="1000" baseline="0">
              <a:solidFill>
                <a:schemeClr val="tx1"/>
              </a:solidFill>
              <a:effectLst/>
              <a:latin typeface="Arial" panose="020B0604020202020204" pitchFamily="34" charset="0"/>
              <a:ea typeface="+mn-ea"/>
              <a:cs typeface="Arial" panose="020B0604020202020204" pitchFamily="34" charset="0"/>
            </a:rPr>
            <a:t>bij afronding van het project i</a:t>
          </a:r>
          <a:r>
            <a:rPr lang="nl-BE" sz="1000">
              <a:solidFill>
                <a:schemeClr val="tx1"/>
              </a:solidFill>
              <a:effectLst/>
              <a:latin typeface="Arial" panose="020B0604020202020204" pitchFamily="34" charset="0"/>
              <a:ea typeface="+mn-ea"/>
              <a:cs typeface="Arial" panose="020B0604020202020204" pitchFamily="34" charset="0"/>
            </a:rPr>
            <a:t>n te vullen door de aanvrager. Kosten die slechts gedeeltelijk ten laste zijn van het RRF-project dienen verantwoord te worden aan de hand van een gemotiveerde en aanvaardbare verdeelsleutel.</a:t>
          </a:r>
        </a:p>
        <a:p>
          <a:pPr marL="0" marR="0" lvl="0" indent="0" defTabSz="914400" eaLnBrk="1" fontAlgn="auto" latinLnBrk="0" hangingPunct="1">
            <a:lnSpc>
              <a:spcPct val="100000"/>
            </a:lnSpc>
            <a:spcBef>
              <a:spcPts val="0"/>
            </a:spcBef>
            <a:spcAft>
              <a:spcPts val="0"/>
            </a:spcAft>
            <a:buClrTx/>
            <a:buSzTx/>
            <a:buFontTx/>
            <a:buNone/>
            <a:tabLst/>
            <a:defRPr/>
          </a:pPr>
          <a:endParaRPr lang="nl-BE" sz="10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BE" sz="1000">
              <a:solidFill>
                <a:schemeClr val="tx1"/>
              </a:solidFill>
              <a:effectLst/>
              <a:latin typeface="Arial" panose="020B0604020202020204" pitchFamily="34" charset="0"/>
              <a:ea typeface="+mn-ea"/>
              <a:cs typeface="Arial" panose="020B0604020202020204" pitchFamily="34" charset="0"/>
            </a:rPr>
            <a:t>Bij gemeenschappelijke instellingsoverschrijdende projecten waarbij verschillende instellingen fungeren als aanvrager rapporteert elke instelling afzonderlijk over haar onderdeel in het financiële eindrapport.</a:t>
          </a:r>
          <a:endParaRPr lang="nl-B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nl-BE" sz="1000">
            <a:solidFill>
              <a:schemeClr val="tx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BE" sz="1000" b="1">
              <a:solidFill>
                <a:schemeClr val="tx1"/>
              </a:solidFill>
              <a:effectLst/>
              <a:latin typeface="Arial" panose="020B0604020202020204" pitchFamily="34" charset="0"/>
              <a:ea typeface="+mn-ea"/>
              <a:cs typeface="Arial" panose="020B0604020202020204" pitchFamily="34" charset="0"/>
            </a:rPr>
            <a:t>Met het indienen van dit Exceldocument als financiële</a:t>
          </a:r>
          <a:r>
            <a:rPr lang="nl-BE" sz="1000" b="1" baseline="0">
              <a:solidFill>
                <a:schemeClr val="tx1"/>
              </a:solidFill>
              <a:effectLst/>
              <a:latin typeface="Arial" panose="020B0604020202020204" pitchFamily="34" charset="0"/>
              <a:ea typeface="+mn-ea"/>
              <a:cs typeface="Arial" panose="020B0604020202020204" pitchFamily="34" charset="0"/>
            </a:rPr>
            <a:t> </a:t>
          </a:r>
          <a:r>
            <a:rPr lang="nl-BE" sz="1000" b="1">
              <a:solidFill>
                <a:schemeClr val="tx1"/>
              </a:solidFill>
              <a:effectLst/>
              <a:latin typeface="Arial" panose="020B0604020202020204" pitchFamily="34" charset="0"/>
              <a:ea typeface="+mn-ea"/>
              <a:cs typeface="Arial" panose="020B0604020202020204" pitchFamily="34" charset="0"/>
            </a:rPr>
            <a:t>eindrapportering verklaart u dat de meegedeelde gegevens en kosten in deze</a:t>
          </a:r>
          <a:r>
            <a:rPr lang="nl-BE" sz="1000" b="1" baseline="0">
              <a:solidFill>
                <a:schemeClr val="tx1"/>
              </a:solidFill>
              <a:effectLst/>
              <a:latin typeface="Arial" panose="020B0604020202020204" pitchFamily="34" charset="0"/>
              <a:ea typeface="+mn-ea"/>
              <a:cs typeface="Arial" panose="020B0604020202020204" pitchFamily="34" charset="0"/>
            </a:rPr>
            <a:t> rapportering</a:t>
          </a:r>
          <a:r>
            <a:rPr lang="nl-BE" sz="1000" b="1">
              <a:solidFill>
                <a:schemeClr val="tx1"/>
              </a:solidFill>
              <a:effectLst/>
              <a:latin typeface="Arial" panose="020B0604020202020204" pitchFamily="34" charset="0"/>
              <a:ea typeface="+mn-ea"/>
              <a:cs typeface="Arial" panose="020B0604020202020204" pitchFamily="34" charset="0"/>
            </a:rPr>
            <a:t> volledig en definitief zijn,</a:t>
          </a:r>
          <a:r>
            <a:rPr lang="nl-BE" sz="1000" b="1" baseline="0">
              <a:solidFill>
                <a:schemeClr val="tx1"/>
              </a:solidFill>
              <a:effectLst/>
              <a:latin typeface="Arial" panose="020B0604020202020204" pitchFamily="34" charset="0"/>
              <a:ea typeface="+mn-ea"/>
              <a:cs typeface="Arial" panose="020B0604020202020204" pitchFamily="34" charset="0"/>
            </a:rPr>
            <a:t> overeenkomstig rubriek 2.1.1 van de kostenmanual.</a:t>
          </a:r>
          <a:endParaRPr lang="nl-BE" sz="1000">
            <a:solidFill>
              <a:schemeClr val="tx1"/>
            </a:solidFill>
            <a:effectLst/>
            <a:latin typeface="Arial" panose="020B0604020202020204" pitchFamily="34" charset="0"/>
            <a:ea typeface="+mn-ea"/>
            <a:cs typeface="Arial" panose="020B0604020202020204" pitchFamily="34" charset="0"/>
          </a:endParaRPr>
        </a:p>
        <a:p>
          <a:endParaRPr lang="nl-BE" sz="1000">
            <a:solidFill>
              <a:schemeClr val="tx1"/>
            </a:solidFill>
            <a:effectLst/>
            <a:latin typeface="Arial" panose="020B0604020202020204" pitchFamily="34" charset="0"/>
            <a:ea typeface="+mn-ea"/>
            <a:cs typeface="Arial" panose="020B0604020202020204" pitchFamily="34" charset="0"/>
          </a:endParaRPr>
        </a:p>
        <a:p>
          <a:r>
            <a:rPr lang="nl-BE" sz="1000">
              <a:solidFill>
                <a:schemeClr val="tx1"/>
              </a:solidFill>
              <a:effectLst/>
              <a:latin typeface="Arial" panose="020B0604020202020204" pitchFamily="34" charset="0"/>
              <a:ea typeface="+mn-ea"/>
              <a:cs typeface="Arial" panose="020B0604020202020204" pitchFamily="34" charset="0"/>
            </a:rPr>
            <a:t>Gelieve erover te waken dat het ingevulde document naar indeling van de kosten aansluit bij de begroting die in het goedgekeurde aanvraagdossier werd opgenomen. Voor eventuele begrotingswijzigingen</a:t>
          </a:r>
          <a:r>
            <a:rPr lang="nl-BE" sz="1000" baseline="0">
              <a:solidFill>
                <a:schemeClr val="tx1"/>
              </a:solidFill>
              <a:effectLst/>
              <a:latin typeface="Arial" panose="020B0604020202020204" pitchFamily="34" charset="0"/>
              <a:ea typeface="+mn-ea"/>
              <a:cs typeface="Arial" panose="020B0604020202020204" pitchFamily="34" charset="0"/>
            </a:rPr>
            <a:t> dient u rekening te houden met de voorschriften in de kostenmanual (cf. 2.1.3).</a:t>
          </a:r>
        </a:p>
        <a:p>
          <a:r>
            <a:rPr lang="nl-BE" sz="1000" b="1" u="sng">
              <a:solidFill>
                <a:schemeClr val="tx1"/>
              </a:solidFill>
              <a:effectLst/>
              <a:latin typeface="Arial" panose="020B0604020202020204" pitchFamily="34" charset="0"/>
              <a:ea typeface="+mn-ea"/>
              <a:cs typeface="Arial" panose="020B0604020202020204" pitchFamily="34" charset="0"/>
            </a:rPr>
            <a:t>Opmerking</a:t>
          </a:r>
          <a:r>
            <a:rPr lang="nl-BE" sz="1000">
              <a:solidFill>
                <a:schemeClr val="tx1"/>
              </a:solidFill>
              <a:effectLst/>
              <a:latin typeface="Arial" panose="020B0604020202020204" pitchFamily="34" charset="0"/>
              <a:ea typeface="+mn-ea"/>
              <a:cs typeface="Arial" panose="020B0604020202020204" pitchFamily="34" charset="0"/>
            </a:rPr>
            <a:t>: een aangepaste begroting moet binnen de initiële scope van het project blijven. Een aangepaste begroting kan ook niet leiden tot een hoger toelagebedrag dan de toelage die werd goedgekeurd in de aanvraagfase.</a:t>
          </a:r>
        </a:p>
        <a:p>
          <a:endParaRPr lang="nl-BE" sz="1000">
            <a:solidFill>
              <a:schemeClr val="tx1"/>
            </a:solidFill>
            <a:effectLst/>
            <a:latin typeface="Arial" panose="020B0604020202020204" pitchFamily="34" charset="0"/>
            <a:ea typeface="+mn-ea"/>
            <a:cs typeface="Arial" panose="020B0604020202020204" pitchFamily="34" charset="0"/>
          </a:endParaRPr>
        </a:p>
        <a:p>
          <a:r>
            <a:rPr lang="nl-BE" sz="1000" b="1">
              <a:solidFill>
                <a:schemeClr val="tx1"/>
              </a:solidFill>
              <a:effectLst/>
              <a:latin typeface="Arial" panose="020B0604020202020204" pitchFamily="34" charset="0"/>
              <a:ea typeface="+mn-ea"/>
              <a:cs typeface="Arial" panose="020B0604020202020204" pitchFamily="34" charset="0"/>
            </a:rPr>
            <a:t>Enkel de </a:t>
          </a:r>
          <a:r>
            <a:rPr lang="nl-BE" sz="1000" b="1" u="sng">
              <a:solidFill>
                <a:schemeClr val="tx1"/>
              </a:solidFill>
              <a:effectLst/>
              <a:latin typeface="Arial" panose="020B0604020202020204" pitchFamily="34" charset="0"/>
              <a:ea typeface="+mn-ea"/>
              <a:cs typeface="Arial" panose="020B0604020202020204" pitchFamily="34" charset="0"/>
            </a:rPr>
            <a:t>gele velden </a:t>
          </a:r>
          <a:r>
            <a:rPr lang="nl-BE" sz="1000" b="1">
              <a:solidFill>
                <a:schemeClr val="tx1"/>
              </a:solidFill>
              <a:effectLst/>
              <a:latin typeface="Arial" panose="020B0604020202020204" pitchFamily="34" charset="0"/>
              <a:ea typeface="+mn-ea"/>
              <a:cs typeface="Arial" panose="020B0604020202020204" pitchFamily="34" charset="0"/>
            </a:rPr>
            <a:t>moeten ingevuld worden met reële, aantoonbare</a:t>
          </a:r>
          <a:r>
            <a:rPr lang="nl-BE" sz="1000" b="1" baseline="0">
              <a:solidFill>
                <a:schemeClr val="tx1"/>
              </a:solidFill>
              <a:effectLst/>
              <a:latin typeface="Arial" panose="020B0604020202020204" pitchFamily="34" charset="0"/>
              <a:ea typeface="+mn-ea"/>
              <a:cs typeface="Arial" panose="020B0604020202020204" pitchFamily="34" charset="0"/>
            </a:rPr>
            <a:t> gegevens</a:t>
          </a:r>
          <a:r>
            <a:rPr lang="nl-BE" sz="1000" b="1">
              <a:solidFill>
                <a:schemeClr val="tx1"/>
              </a:solidFill>
              <a:effectLst/>
              <a:latin typeface="Arial" panose="020B0604020202020204" pitchFamily="34" charset="0"/>
              <a:ea typeface="+mn-ea"/>
              <a:cs typeface="Arial" panose="020B0604020202020204" pitchFamily="34" charset="0"/>
            </a:rPr>
            <a:t>. De overige velden zijn ofwel informatief ofwel berekende velden die niet editeerbaar zijn.</a:t>
          </a:r>
        </a:p>
        <a:p>
          <a:r>
            <a:rPr lang="nl-BE" sz="1000" b="1">
              <a:solidFill>
                <a:schemeClr val="tx1"/>
              </a:solidFill>
              <a:effectLst/>
              <a:latin typeface="Arial" panose="020B0604020202020204" pitchFamily="34" charset="0"/>
              <a:ea typeface="+mn-ea"/>
              <a:cs typeface="Arial" panose="020B0604020202020204" pitchFamily="34" charset="0"/>
            </a:rPr>
            <a:t>In</a:t>
          </a:r>
          <a:r>
            <a:rPr lang="nl-BE" sz="1000" b="1" baseline="0">
              <a:solidFill>
                <a:schemeClr val="tx1"/>
              </a:solidFill>
              <a:effectLst/>
              <a:latin typeface="Arial" panose="020B0604020202020204" pitchFamily="34" charset="0"/>
              <a:ea typeface="+mn-ea"/>
              <a:cs typeface="Arial" panose="020B0604020202020204" pitchFamily="34" charset="0"/>
            </a:rPr>
            <a:t> een aantal gevallen wordt de inhoud van een cel beperkt door de keuzemogelijkheden in een drop-downmenu ("maak selectie").</a:t>
          </a:r>
          <a:endParaRPr lang="nl-BE" sz="1000" b="1">
            <a:solidFill>
              <a:schemeClr val="tx1"/>
            </a:solidFill>
            <a:effectLst/>
            <a:latin typeface="Arial" panose="020B0604020202020204" pitchFamily="34" charset="0"/>
            <a:ea typeface="+mn-ea"/>
            <a:cs typeface="Arial" panose="020B0604020202020204" pitchFamily="34" charset="0"/>
          </a:endParaRPr>
        </a:p>
        <a:p>
          <a:endParaRPr lang="nl-BE" sz="1000" b="1">
            <a:solidFill>
              <a:schemeClr val="tx1"/>
            </a:solidFill>
            <a:effectLst/>
            <a:latin typeface="Arial" panose="020B0604020202020204" pitchFamily="34" charset="0"/>
            <a:ea typeface="+mn-ea"/>
            <a:cs typeface="Arial" panose="020B0604020202020204" pitchFamily="34" charset="0"/>
          </a:endParaRPr>
        </a:p>
        <a:p>
          <a:r>
            <a:rPr lang="nl-BE" sz="1000">
              <a:solidFill>
                <a:schemeClr val="tx1"/>
              </a:solidFill>
              <a:effectLst/>
              <a:latin typeface="Arial" panose="020B0604020202020204" pitchFamily="34" charset="0"/>
              <a:ea typeface="+mn-ea"/>
              <a:cs typeface="Arial" panose="020B0604020202020204" pitchFamily="34" charset="0"/>
            </a:rPr>
            <a:t>Omwille van beveiliging kunt u zelf geen vormelijke</a:t>
          </a:r>
          <a:r>
            <a:rPr lang="nl-BE" sz="1000" baseline="0">
              <a:solidFill>
                <a:schemeClr val="tx1"/>
              </a:solidFill>
              <a:effectLst/>
              <a:latin typeface="Arial" panose="020B0604020202020204" pitchFamily="34" charset="0"/>
              <a:ea typeface="+mn-ea"/>
              <a:cs typeface="Arial" panose="020B0604020202020204" pitchFamily="34" charset="0"/>
            </a:rPr>
            <a:t> aanpassingen doorvoeren in het sjabloon</a:t>
          </a:r>
          <a:r>
            <a:rPr lang="nl-BE" sz="1000">
              <a:solidFill>
                <a:schemeClr val="tx1"/>
              </a:solidFill>
              <a:effectLst/>
              <a:latin typeface="Arial" panose="020B0604020202020204" pitchFamily="34" charset="0"/>
              <a:ea typeface="+mn-ea"/>
              <a:cs typeface="Arial" panose="020B0604020202020204" pitchFamily="34" charset="0"/>
            </a:rPr>
            <a:t>. Indien dit</a:t>
          </a:r>
          <a:r>
            <a:rPr lang="nl-BE" sz="1000" baseline="0">
              <a:solidFill>
                <a:schemeClr val="tx1"/>
              </a:solidFill>
              <a:effectLst/>
              <a:latin typeface="Arial" panose="020B0604020202020204" pitchFamily="34" charset="0"/>
              <a:ea typeface="+mn-ea"/>
              <a:cs typeface="Arial" panose="020B0604020202020204" pitchFamily="34" charset="0"/>
            </a:rPr>
            <a:t> om een of andere redenen toch aan de orde zou zijn</a:t>
          </a:r>
          <a:r>
            <a:rPr lang="nl-BE" sz="1000">
              <a:solidFill>
                <a:schemeClr val="tx1"/>
              </a:solidFill>
              <a:effectLst/>
              <a:latin typeface="Arial" panose="020B0604020202020204" pitchFamily="34" charset="0"/>
              <a:ea typeface="+mn-ea"/>
              <a:cs typeface="Arial" panose="020B0604020202020204" pitchFamily="34" charset="0"/>
            </a:rPr>
            <a:t>, dient u contact op te nemen met het Regeringscommissariaat Hoger Onderwijs om een aangepaste template te bekomen </a:t>
          </a:r>
          <a:r>
            <a:rPr lang="nl-BE" sz="1000" baseline="0">
              <a:solidFill>
                <a:schemeClr val="tx1"/>
              </a:solidFill>
              <a:effectLst/>
              <a:latin typeface="Arial" panose="020B0604020202020204" pitchFamily="34" charset="0"/>
              <a:ea typeface="+mn-ea"/>
              <a:cs typeface="Arial" panose="020B0604020202020204" pitchFamily="34" charset="0"/>
            </a:rPr>
            <a:t>(contact: zie onder).</a:t>
          </a:r>
          <a:endParaRPr lang="nl-BE" sz="1000">
            <a:latin typeface="Arial" panose="020B0604020202020204" pitchFamily="34" charset="0"/>
            <a:cs typeface="Arial" panose="020B0604020202020204" pitchFamily="34" charset="0"/>
          </a:endParaRPr>
        </a:p>
        <a:p>
          <a:endParaRPr lang="nl-B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nl-BE" sz="1000" b="1">
              <a:solidFill>
                <a:schemeClr val="tx1"/>
              </a:solidFill>
              <a:effectLst/>
              <a:latin typeface="Arial" panose="020B0604020202020204" pitchFamily="34" charset="0"/>
              <a:ea typeface="+mn-ea"/>
              <a:cs typeface="Arial" panose="020B0604020202020204" pitchFamily="34" charset="0"/>
            </a:rPr>
            <a:t>Indien er vragen zijn, of suggesties ter verbetering, neem dan contact op met het Regeringscommissariaat Hoger Onderwijs (</a:t>
          </a:r>
          <a:r>
            <a:rPr lang="nl-BE" sz="1000" b="1" u="sng">
              <a:solidFill>
                <a:schemeClr val="tx1"/>
              </a:solidFill>
              <a:effectLst/>
              <a:latin typeface="Arial" panose="020B0604020202020204" pitchFamily="34" charset="0"/>
              <a:ea typeface="+mn-ea"/>
              <a:cs typeface="Arial" panose="020B0604020202020204" pitchFamily="34" charset="0"/>
            </a:rPr>
            <a:t>alexander.heirman@ond.vlaanderen.be</a:t>
          </a:r>
          <a:r>
            <a:rPr lang="nl-BE" sz="1000" b="1">
              <a:solidFill>
                <a:schemeClr val="tx1"/>
              </a:solidFill>
              <a:effectLst/>
              <a:latin typeface="Arial" panose="020B0604020202020204" pitchFamily="34" charset="0"/>
              <a:ea typeface="+mn-ea"/>
              <a:cs typeface="Arial" panose="020B0604020202020204" pitchFamily="34" charset="0"/>
            </a:rPr>
            <a:t>) </a:t>
          </a:r>
          <a:endParaRPr lang="nl-BE" sz="1000" b="1">
            <a:effectLst/>
            <a:latin typeface="Arial" panose="020B0604020202020204" pitchFamily="34" charset="0"/>
            <a:cs typeface="Arial" panose="020B0604020202020204" pitchFamily="34" charset="0"/>
          </a:endParaRPr>
        </a:p>
        <a:p>
          <a:endParaRPr lang="nl-BE" sz="10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ec.europa.eu/info/funding-tenders/managing-your-project/communicating-and-raising-eu-visibility_en"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07B3C-5546-4A26-AF82-6BF8D44FBCAA}">
  <sheetPr>
    <tabColor rgb="FFFFF981"/>
  </sheetPr>
  <dimension ref="A1:J17"/>
  <sheetViews>
    <sheetView showGridLines="0" tabSelected="1" zoomScale="113" zoomScaleNormal="100" workbookViewId="0">
      <selection activeCell="C4" sqref="C4:I4"/>
    </sheetView>
  </sheetViews>
  <sheetFormatPr defaultRowHeight="12.75"/>
  <cols>
    <col min="2" max="2" width="14.85546875" customWidth="1"/>
    <col min="9" max="9" width="22" customWidth="1"/>
    <col min="258" max="258" width="14.85546875" customWidth="1"/>
    <col min="265" max="265" width="22" customWidth="1"/>
    <col min="514" max="514" width="14.85546875" customWidth="1"/>
    <col min="521" max="521" width="22" customWidth="1"/>
    <col min="770" max="770" width="14.85546875" customWidth="1"/>
    <col min="777" max="777" width="22" customWidth="1"/>
    <col min="1026" max="1026" width="14.85546875" customWidth="1"/>
    <col min="1033" max="1033" width="22" customWidth="1"/>
    <col min="1282" max="1282" width="14.85546875" customWidth="1"/>
    <col min="1289" max="1289" width="22" customWidth="1"/>
    <col min="1538" max="1538" width="14.85546875" customWidth="1"/>
    <col min="1545" max="1545" width="22" customWidth="1"/>
    <col min="1794" max="1794" width="14.85546875" customWidth="1"/>
    <col min="1801" max="1801" width="22" customWidth="1"/>
    <col min="2050" max="2050" width="14.85546875" customWidth="1"/>
    <col min="2057" max="2057" width="22" customWidth="1"/>
    <col min="2306" max="2306" width="14.85546875" customWidth="1"/>
    <col min="2313" max="2313" width="22" customWidth="1"/>
    <col min="2562" max="2562" width="14.85546875" customWidth="1"/>
    <col min="2569" max="2569" width="22" customWidth="1"/>
    <col min="2818" max="2818" width="14.85546875" customWidth="1"/>
    <col min="2825" max="2825" width="22" customWidth="1"/>
    <col min="3074" max="3074" width="14.85546875" customWidth="1"/>
    <col min="3081" max="3081" width="22" customWidth="1"/>
    <col min="3330" max="3330" width="14.85546875" customWidth="1"/>
    <col min="3337" max="3337" width="22" customWidth="1"/>
    <col min="3586" max="3586" width="14.85546875" customWidth="1"/>
    <col min="3593" max="3593" width="22" customWidth="1"/>
    <col min="3842" max="3842" width="14.85546875" customWidth="1"/>
    <col min="3849" max="3849" width="22" customWidth="1"/>
    <col min="4098" max="4098" width="14.85546875" customWidth="1"/>
    <col min="4105" max="4105" width="22" customWidth="1"/>
    <col min="4354" max="4354" width="14.85546875" customWidth="1"/>
    <col min="4361" max="4361" width="22" customWidth="1"/>
    <col min="4610" max="4610" width="14.85546875" customWidth="1"/>
    <col min="4617" max="4617" width="22" customWidth="1"/>
    <col min="4866" max="4866" width="14.85546875" customWidth="1"/>
    <col min="4873" max="4873" width="22" customWidth="1"/>
    <col min="5122" max="5122" width="14.85546875" customWidth="1"/>
    <col min="5129" max="5129" width="22" customWidth="1"/>
    <col min="5378" max="5378" width="14.85546875" customWidth="1"/>
    <col min="5385" max="5385" width="22" customWidth="1"/>
    <col min="5634" max="5634" width="14.85546875" customWidth="1"/>
    <col min="5641" max="5641" width="22" customWidth="1"/>
    <col min="5890" max="5890" width="14.85546875" customWidth="1"/>
    <col min="5897" max="5897" width="22" customWidth="1"/>
    <col min="6146" max="6146" width="14.85546875" customWidth="1"/>
    <col min="6153" max="6153" width="22" customWidth="1"/>
    <col min="6402" max="6402" width="14.85546875" customWidth="1"/>
    <col min="6409" max="6409" width="22" customWidth="1"/>
    <col min="6658" max="6658" width="14.85546875" customWidth="1"/>
    <col min="6665" max="6665" width="22" customWidth="1"/>
    <col min="6914" max="6914" width="14.85546875" customWidth="1"/>
    <col min="6921" max="6921" width="22" customWidth="1"/>
    <col min="7170" max="7170" width="14.85546875" customWidth="1"/>
    <col min="7177" max="7177" width="22" customWidth="1"/>
    <col min="7426" max="7426" width="14.85546875" customWidth="1"/>
    <col min="7433" max="7433" width="22" customWidth="1"/>
    <col min="7682" max="7682" width="14.85546875" customWidth="1"/>
    <col min="7689" max="7689" width="22" customWidth="1"/>
    <col min="7938" max="7938" width="14.85546875" customWidth="1"/>
    <col min="7945" max="7945" width="22" customWidth="1"/>
    <col min="8194" max="8194" width="14.85546875" customWidth="1"/>
    <col min="8201" max="8201" width="22" customWidth="1"/>
    <col min="8450" max="8450" width="14.85546875" customWidth="1"/>
    <col min="8457" max="8457" width="22" customWidth="1"/>
    <col min="8706" max="8706" width="14.85546875" customWidth="1"/>
    <col min="8713" max="8713" width="22" customWidth="1"/>
    <col min="8962" max="8962" width="14.85546875" customWidth="1"/>
    <col min="8969" max="8969" width="22" customWidth="1"/>
    <col min="9218" max="9218" width="14.85546875" customWidth="1"/>
    <col min="9225" max="9225" width="22" customWidth="1"/>
    <col min="9474" max="9474" width="14.85546875" customWidth="1"/>
    <col min="9481" max="9481" width="22" customWidth="1"/>
    <col min="9730" max="9730" width="14.85546875" customWidth="1"/>
    <col min="9737" max="9737" width="22" customWidth="1"/>
    <col min="9986" max="9986" width="14.85546875" customWidth="1"/>
    <col min="9993" max="9993" width="22" customWidth="1"/>
    <col min="10242" max="10242" width="14.85546875" customWidth="1"/>
    <col min="10249" max="10249" width="22" customWidth="1"/>
    <col min="10498" max="10498" width="14.85546875" customWidth="1"/>
    <col min="10505" max="10505" width="22" customWidth="1"/>
    <col min="10754" max="10754" width="14.85546875" customWidth="1"/>
    <col min="10761" max="10761" width="22" customWidth="1"/>
    <col min="11010" max="11010" width="14.85546875" customWidth="1"/>
    <col min="11017" max="11017" width="22" customWidth="1"/>
    <col min="11266" max="11266" width="14.85546875" customWidth="1"/>
    <col min="11273" max="11273" width="22" customWidth="1"/>
    <col min="11522" max="11522" width="14.85546875" customWidth="1"/>
    <col min="11529" max="11529" width="22" customWidth="1"/>
    <col min="11778" max="11778" width="14.85546875" customWidth="1"/>
    <col min="11785" max="11785" width="22" customWidth="1"/>
    <col min="12034" max="12034" width="14.85546875" customWidth="1"/>
    <col min="12041" max="12041" width="22" customWidth="1"/>
    <col min="12290" max="12290" width="14.85546875" customWidth="1"/>
    <col min="12297" max="12297" width="22" customWidth="1"/>
    <col min="12546" max="12546" width="14.85546875" customWidth="1"/>
    <col min="12553" max="12553" width="22" customWidth="1"/>
    <col min="12802" max="12802" width="14.85546875" customWidth="1"/>
    <col min="12809" max="12809" width="22" customWidth="1"/>
    <col min="13058" max="13058" width="14.85546875" customWidth="1"/>
    <col min="13065" max="13065" width="22" customWidth="1"/>
    <col min="13314" max="13314" width="14.85546875" customWidth="1"/>
    <col min="13321" max="13321" width="22" customWidth="1"/>
    <col min="13570" max="13570" width="14.85546875" customWidth="1"/>
    <col min="13577" max="13577" width="22" customWidth="1"/>
    <col min="13826" max="13826" width="14.85546875" customWidth="1"/>
    <col min="13833" max="13833" width="22" customWidth="1"/>
    <col min="14082" max="14082" width="14.85546875" customWidth="1"/>
    <col min="14089" max="14089" width="22" customWidth="1"/>
    <col min="14338" max="14338" width="14.85546875" customWidth="1"/>
    <col min="14345" max="14345" width="22" customWidth="1"/>
    <col min="14594" max="14594" width="14.85546875" customWidth="1"/>
    <col min="14601" max="14601" width="22" customWidth="1"/>
    <col min="14850" max="14850" width="14.85546875" customWidth="1"/>
    <col min="14857" max="14857" width="22" customWidth="1"/>
    <col min="15106" max="15106" width="14.85546875" customWidth="1"/>
    <col min="15113" max="15113" width="22" customWidth="1"/>
    <col min="15362" max="15362" width="14.85546875" customWidth="1"/>
    <col min="15369" max="15369" width="22" customWidth="1"/>
    <col min="15618" max="15618" width="14.85546875" customWidth="1"/>
    <col min="15625" max="15625" width="22" customWidth="1"/>
    <col min="15874" max="15874" width="14.85546875" customWidth="1"/>
    <col min="15881" max="15881" width="22" customWidth="1"/>
    <col min="16130" max="16130" width="14.85546875" customWidth="1"/>
    <col min="16137" max="16137" width="22" customWidth="1"/>
  </cols>
  <sheetData>
    <row r="1" spans="1:10" ht="24" thickBot="1">
      <c r="A1" s="481" t="s">
        <v>0</v>
      </c>
      <c r="B1" s="482"/>
      <c r="C1" s="482"/>
      <c r="D1" s="482"/>
      <c r="E1" s="482"/>
      <c r="F1" s="482"/>
      <c r="G1" s="482"/>
      <c r="H1" s="482"/>
      <c r="I1" s="483"/>
    </row>
    <row r="2" spans="1:10">
      <c r="A2" s="11"/>
      <c r="B2" s="12"/>
      <c r="C2" s="12"/>
      <c r="D2" s="12"/>
      <c r="E2" s="12"/>
      <c r="F2" s="12"/>
      <c r="G2" s="12"/>
      <c r="H2" s="12"/>
      <c r="I2" s="13"/>
    </row>
    <row r="3" spans="1:10">
      <c r="A3" s="472" t="s">
        <v>1</v>
      </c>
      <c r="B3" s="473"/>
      <c r="C3" s="474"/>
      <c r="D3" s="474"/>
      <c r="E3" s="474"/>
      <c r="F3" s="474"/>
      <c r="G3" s="474"/>
      <c r="H3" s="474"/>
      <c r="I3" s="475"/>
    </row>
    <row r="4" spans="1:10">
      <c r="A4" s="472" t="s">
        <v>2</v>
      </c>
      <c r="B4" s="473"/>
      <c r="C4" s="474"/>
      <c r="D4" s="474"/>
      <c r="E4" s="474"/>
      <c r="F4" s="474"/>
      <c r="G4" s="474"/>
      <c r="H4" s="474"/>
      <c r="I4" s="475"/>
    </row>
    <row r="5" spans="1:10">
      <c r="A5" s="14" t="s">
        <v>3</v>
      </c>
      <c r="B5" s="15"/>
      <c r="C5" s="474"/>
      <c r="D5" s="474"/>
      <c r="E5" s="474"/>
      <c r="F5" s="474"/>
      <c r="G5" s="474"/>
      <c r="H5" s="474"/>
      <c r="I5" s="475"/>
    </row>
    <row r="6" spans="1:10">
      <c r="A6" s="135" t="s">
        <v>68</v>
      </c>
      <c r="B6" s="136"/>
      <c r="C6" s="484"/>
      <c r="D6" s="474"/>
      <c r="E6" s="474"/>
      <c r="F6" s="474"/>
      <c r="G6" s="474"/>
      <c r="H6" s="474"/>
      <c r="I6" s="475"/>
    </row>
    <row r="7" spans="1:10">
      <c r="A7" s="135" t="s">
        <v>69</v>
      </c>
      <c r="B7" s="136"/>
      <c r="C7" s="484"/>
      <c r="D7" s="474"/>
      <c r="E7" s="474"/>
      <c r="F7" s="474"/>
      <c r="G7" s="474"/>
      <c r="H7" s="474"/>
      <c r="I7" s="475"/>
    </row>
    <row r="8" spans="1:10">
      <c r="A8" s="472" t="s">
        <v>4</v>
      </c>
      <c r="B8" s="473"/>
      <c r="C8" s="474"/>
      <c r="D8" s="474"/>
      <c r="E8" s="474"/>
      <c r="F8" s="474"/>
      <c r="G8" s="474"/>
      <c r="H8" s="474"/>
      <c r="I8" s="475"/>
    </row>
    <row r="9" spans="1:10">
      <c r="A9" s="472" t="s">
        <v>5</v>
      </c>
      <c r="B9" s="473"/>
      <c r="C9" s="474"/>
      <c r="D9" s="474"/>
      <c r="E9" s="474"/>
      <c r="F9" s="474"/>
      <c r="G9" s="474"/>
      <c r="H9" s="474"/>
      <c r="I9" s="475"/>
    </row>
    <row r="10" spans="1:10" ht="13.5" thickBot="1">
      <c r="A10" s="476" t="s">
        <v>53</v>
      </c>
      <c r="B10" s="477"/>
      <c r="C10" s="485"/>
      <c r="D10" s="485"/>
      <c r="E10" s="485"/>
      <c r="F10" s="485"/>
      <c r="G10" s="485"/>
      <c r="H10" s="485"/>
      <c r="I10" s="486"/>
    </row>
    <row r="11" spans="1:10">
      <c r="A11" s="11"/>
      <c r="B11" s="12"/>
      <c r="C11" s="12"/>
      <c r="D11" s="12"/>
      <c r="E11" s="12"/>
      <c r="F11" s="12"/>
      <c r="G11" s="12"/>
      <c r="H11" s="12"/>
      <c r="I11" s="13"/>
    </row>
    <row r="12" spans="1:10" ht="15.75">
      <c r="A12" s="1"/>
      <c r="B12" s="2"/>
      <c r="C12" s="2"/>
      <c r="D12" s="16"/>
      <c r="E12" s="16"/>
      <c r="F12" s="16"/>
      <c r="G12" s="16"/>
      <c r="H12" s="16"/>
      <c r="I12" s="17"/>
    </row>
    <row r="13" spans="1:10" ht="21" customHeight="1">
      <c r="A13" s="478" t="s">
        <v>6</v>
      </c>
      <c r="B13" s="479"/>
      <c r="C13" s="479"/>
      <c r="D13" s="479"/>
      <c r="E13" s="479"/>
      <c r="F13" s="479"/>
      <c r="G13" s="479"/>
      <c r="H13" s="479"/>
      <c r="I13" s="480"/>
    </row>
    <row r="14" spans="1:10">
      <c r="A14" s="18"/>
      <c r="B14" s="19"/>
      <c r="C14" s="19"/>
      <c r="D14" s="19"/>
      <c r="E14" s="19"/>
      <c r="F14" s="19"/>
      <c r="G14" s="19"/>
      <c r="H14" s="19"/>
      <c r="I14" s="20"/>
    </row>
    <row r="15" spans="1:10" ht="37.5" customHeight="1">
      <c r="A15" s="487" t="s">
        <v>7</v>
      </c>
      <c r="B15" s="488"/>
      <c r="C15" s="488"/>
      <c r="D15" s="488"/>
      <c r="E15" s="488"/>
      <c r="F15" s="488"/>
      <c r="G15" s="488"/>
      <c r="H15" s="488"/>
      <c r="I15" s="489"/>
    </row>
    <row r="16" spans="1:10" ht="12.75" customHeight="1">
      <c r="A16" s="490" t="s">
        <v>8</v>
      </c>
      <c r="B16" s="491"/>
      <c r="C16" s="494" t="s">
        <v>70</v>
      </c>
      <c r="D16" s="494"/>
      <c r="E16" s="494"/>
      <c r="F16" s="494" t="s">
        <v>31</v>
      </c>
      <c r="G16" s="494"/>
      <c r="H16" s="494" t="s">
        <v>9</v>
      </c>
      <c r="I16" s="494"/>
      <c r="J16" s="143"/>
    </row>
    <row r="17" spans="1:9" ht="47.25" customHeight="1" thickBot="1">
      <c r="A17" s="492"/>
      <c r="B17" s="493"/>
      <c r="C17" s="493"/>
      <c r="D17" s="493"/>
      <c r="E17" s="493"/>
      <c r="F17" s="493"/>
      <c r="G17" s="493"/>
      <c r="H17" s="493"/>
      <c r="I17" s="495"/>
    </row>
  </sheetData>
  <sheetProtection algorithmName="SHA-512" hashValue="GkAN8HshAuTRfe4q64CyKsjvL3fOjMsKutNfklknJxRrPC8m5hy3NvRDiAlK9v880r+pdNd/NTmocXQf7PksdQ==" saltValue="rw/CtMzwrHI03rufFu04qA==" spinCount="100000" sheet="1" objects="1" scenarios="1"/>
  <mergeCells count="24">
    <mergeCell ref="A15:I15"/>
    <mergeCell ref="A16:B16"/>
    <mergeCell ref="A17:B17"/>
    <mergeCell ref="C16:E16"/>
    <mergeCell ref="C17:E17"/>
    <mergeCell ref="F16:G16"/>
    <mergeCell ref="F17:G17"/>
    <mergeCell ref="H16:I16"/>
    <mergeCell ref="H17:I17"/>
    <mergeCell ref="A9:B9"/>
    <mergeCell ref="C9:I9"/>
    <mergeCell ref="A10:B10"/>
    <mergeCell ref="A13:I13"/>
    <mergeCell ref="A1:I1"/>
    <mergeCell ref="A3:B3"/>
    <mergeCell ref="C3:I3"/>
    <mergeCell ref="A4:B4"/>
    <mergeCell ref="C4:I4"/>
    <mergeCell ref="A8:B8"/>
    <mergeCell ref="C8:I8"/>
    <mergeCell ref="C5:I5"/>
    <mergeCell ref="C7:I7"/>
    <mergeCell ref="C6:I6"/>
    <mergeCell ref="C10:I10"/>
  </mergeCells>
  <hyperlinks>
    <hyperlink ref="A13:I13" location="INFO!A1" display="Bijkomende info met betrekking tot het invullen van dit document kan u hier terugvinden." xr:uid="{B9462F72-91DD-48FC-926C-F57E728DC681}"/>
  </hyperlinks>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C968D-D691-4F24-A4E8-915C577F23E2}">
  <sheetPr>
    <tabColor theme="0"/>
    <pageSetUpPr fitToPage="1"/>
  </sheetPr>
  <dimension ref="A1:H360"/>
  <sheetViews>
    <sheetView showGridLines="0" topLeftCell="H1" zoomScale="115" zoomScaleNormal="115" workbookViewId="0">
      <selection sqref="A1:G1"/>
    </sheetView>
  </sheetViews>
  <sheetFormatPr defaultColWidth="9.140625" defaultRowHeight="12.75" outlineLevelCol="1"/>
  <cols>
    <col min="1" max="1" width="28.42578125" style="3" hidden="1" customWidth="1" outlineLevel="1"/>
    <col min="2" max="2" width="36.140625" style="144" hidden="1" customWidth="1" outlineLevel="1"/>
    <col min="3" max="3" width="19" style="3" hidden="1" customWidth="1" outlineLevel="1"/>
    <col min="4" max="4" width="18.42578125" style="283" hidden="1" customWidth="1" outlineLevel="1"/>
    <col min="5" max="5" width="18.7109375" style="3" hidden="1" customWidth="1" outlineLevel="1"/>
    <col min="6" max="6" width="13.5703125" style="3" hidden="1" customWidth="1" outlineLevel="1"/>
    <col min="7" max="7" width="69.85546875" style="28" hidden="1" customWidth="1" outlineLevel="1"/>
    <col min="8" max="8" width="9.140625" style="3" collapsed="1"/>
    <col min="9" max="16384" width="9.140625" style="3"/>
  </cols>
  <sheetData>
    <row r="1" spans="1:7" s="9" customFormat="1" ht="23.25" customHeight="1" thickBot="1">
      <c r="A1" s="629" t="s">
        <v>50</v>
      </c>
      <c r="B1" s="630"/>
      <c r="C1" s="630"/>
      <c r="D1" s="630"/>
      <c r="E1" s="630"/>
      <c r="F1" s="630"/>
      <c r="G1" s="630"/>
    </row>
    <row r="2" spans="1:7" s="146" customFormat="1" ht="33.75" customHeight="1" thickBot="1">
      <c r="A2" s="218" t="s">
        <v>81</v>
      </c>
      <c r="B2" s="217" t="s">
        <v>84</v>
      </c>
      <c r="C2" s="217" t="s">
        <v>229</v>
      </c>
      <c r="D2" s="215" t="s">
        <v>131</v>
      </c>
      <c r="E2" s="215" t="s">
        <v>117</v>
      </c>
      <c r="F2" s="216" t="s">
        <v>51</v>
      </c>
      <c r="G2" s="215" t="s">
        <v>64</v>
      </c>
    </row>
    <row r="3" spans="1:7">
      <c r="A3" s="49"/>
      <c r="B3" s="220"/>
      <c r="C3" s="220"/>
      <c r="D3" s="320"/>
      <c r="E3" s="220"/>
      <c r="F3" s="220">
        <f>(C3-E3)</f>
        <v>0</v>
      </c>
      <c r="G3" s="444"/>
    </row>
    <row r="4" spans="1:7">
      <c r="A4" s="49"/>
      <c r="B4" s="220"/>
      <c r="C4" s="221"/>
      <c r="D4" s="321"/>
      <c r="E4" s="221"/>
      <c r="F4" s="220">
        <f t="shared" ref="F4:F42" si="0">SUM(C4-E4)</f>
        <v>0</v>
      </c>
      <c r="G4" s="445"/>
    </row>
    <row r="5" spans="1:7">
      <c r="A5" s="49"/>
      <c r="B5" s="220"/>
      <c r="C5" s="220"/>
      <c r="D5" s="320"/>
      <c r="E5" s="220"/>
      <c r="F5" s="220">
        <f t="shared" si="0"/>
        <v>0</v>
      </c>
      <c r="G5" s="445"/>
    </row>
    <row r="6" spans="1:7">
      <c r="A6" s="49"/>
      <c r="B6" s="220"/>
      <c r="C6" s="220"/>
      <c r="D6" s="320"/>
      <c r="E6" s="220"/>
      <c r="F6" s="220">
        <f t="shared" si="0"/>
        <v>0</v>
      </c>
      <c r="G6" s="445"/>
    </row>
    <row r="7" spans="1:7">
      <c r="A7" s="49"/>
      <c r="B7" s="220"/>
      <c r="C7" s="220"/>
      <c r="D7" s="320"/>
      <c r="E7" s="220"/>
      <c r="F7" s="220">
        <f t="shared" si="0"/>
        <v>0</v>
      </c>
      <c r="G7" s="445"/>
    </row>
    <row r="8" spans="1:7">
      <c r="A8" s="49"/>
      <c r="B8" s="220"/>
      <c r="C8" s="220"/>
      <c r="D8" s="320"/>
      <c r="E8" s="220"/>
      <c r="F8" s="220">
        <f t="shared" si="0"/>
        <v>0</v>
      </c>
      <c r="G8" s="445"/>
    </row>
    <row r="9" spans="1:7">
      <c r="A9" s="49"/>
      <c r="B9" s="220"/>
      <c r="C9" s="220"/>
      <c r="D9" s="320"/>
      <c r="E9" s="220"/>
      <c r="F9" s="220">
        <f t="shared" si="0"/>
        <v>0</v>
      </c>
      <c r="G9" s="445"/>
    </row>
    <row r="10" spans="1:7">
      <c r="A10" s="49"/>
      <c r="B10" s="220"/>
      <c r="C10" s="220"/>
      <c r="D10" s="320"/>
      <c r="E10" s="220"/>
      <c r="F10" s="220">
        <f t="shared" si="0"/>
        <v>0</v>
      </c>
      <c r="G10" s="445"/>
    </row>
    <row r="11" spans="1:7">
      <c r="A11" s="49"/>
      <c r="B11" s="220"/>
      <c r="C11" s="220"/>
      <c r="D11" s="320"/>
      <c r="E11" s="220"/>
      <c r="F11" s="220">
        <f t="shared" si="0"/>
        <v>0</v>
      </c>
      <c r="G11" s="445"/>
    </row>
    <row r="12" spans="1:7">
      <c r="A12" s="49"/>
      <c r="B12" s="220"/>
      <c r="C12" s="220"/>
      <c r="D12" s="320"/>
      <c r="E12" s="220"/>
      <c r="F12" s="220">
        <f t="shared" si="0"/>
        <v>0</v>
      </c>
      <c r="G12" s="445"/>
    </row>
    <row r="13" spans="1:7">
      <c r="A13" s="49"/>
      <c r="B13" s="220"/>
      <c r="C13" s="220"/>
      <c r="D13" s="320"/>
      <c r="E13" s="220"/>
      <c r="F13" s="220">
        <f t="shared" si="0"/>
        <v>0</v>
      </c>
      <c r="G13" s="445"/>
    </row>
    <row r="14" spans="1:7">
      <c r="A14" s="49"/>
      <c r="B14" s="220"/>
      <c r="C14" s="220"/>
      <c r="D14" s="320"/>
      <c r="E14" s="220"/>
      <c r="F14" s="220">
        <f t="shared" si="0"/>
        <v>0</v>
      </c>
      <c r="G14" s="445"/>
    </row>
    <row r="15" spans="1:7">
      <c r="A15" s="49"/>
      <c r="B15" s="220"/>
      <c r="C15" s="220"/>
      <c r="D15" s="320"/>
      <c r="E15" s="220"/>
      <c r="F15" s="220">
        <f t="shared" si="0"/>
        <v>0</v>
      </c>
      <c r="G15" s="445"/>
    </row>
    <row r="16" spans="1:7">
      <c r="A16" s="49"/>
      <c r="B16" s="220"/>
      <c r="C16" s="220"/>
      <c r="D16" s="320"/>
      <c r="E16" s="220"/>
      <c r="F16" s="220">
        <f t="shared" si="0"/>
        <v>0</v>
      </c>
      <c r="G16" s="445"/>
    </row>
    <row r="17" spans="1:7">
      <c r="A17" s="49"/>
      <c r="B17" s="220"/>
      <c r="C17" s="220"/>
      <c r="D17" s="320"/>
      <c r="E17" s="220"/>
      <c r="F17" s="220">
        <f t="shared" si="0"/>
        <v>0</v>
      </c>
      <c r="G17" s="445"/>
    </row>
    <row r="18" spans="1:7">
      <c r="A18" s="49"/>
      <c r="B18" s="220"/>
      <c r="C18" s="220"/>
      <c r="D18" s="320"/>
      <c r="E18" s="220"/>
      <c r="F18" s="220">
        <f t="shared" si="0"/>
        <v>0</v>
      </c>
      <c r="G18" s="445"/>
    </row>
    <row r="19" spans="1:7">
      <c r="A19" s="49"/>
      <c r="B19" s="220"/>
      <c r="C19" s="220"/>
      <c r="D19" s="320"/>
      <c r="E19" s="220"/>
      <c r="F19" s="220">
        <f t="shared" si="0"/>
        <v>0</v>
      </c>
      <c r="G19" s="445"/>
    </row>
    <row r="20" spans="1:7">
      <c r="A20" s="49"/>
      <c r="B20" s="220"/>
      <c r="C20" s="220"/>
      <c r="D20" s="320"/>
      <c r="E20" s="220"/>
      <c r="F20" s="220">
        <f t="shared" si="0"/>
        <v>0</v>
      </c>
      <c r="G20" s="445"/>
    </row>
    <row r="21" spans="1:7">
      <c r="A21" s="49"/>
      <c r="B21" s="220"/>
      <c r="C21" s="220"/>
      <c r="D21" s="320"/>
      <c r="E21" s="220"/>
      <c r="F21" s="220">
        <f t="shared" si="0"/>
        <v>0</v>
      </c>
      <c r="G21" s="445"/>
    </row>
    <row r="22" spans="1:7">
      <c r="A22" s="49"/>
      <c r="B22" s="220"/>
      <c r="C22" s="220"/>
      <c r="D22" s="320"/>
      <c r="E22" s="220"/>
      <c r="F22" s="220">
        <f t="shared" si="0"/>
        <v>0</v>
      </c>
      <c r="G22" s="445"/>
    </row>
    <row r="23" spans="1:7">
      <c r="A23" s="49"/>
      <c r="B23" s="220"/>
      <c r="C23" s="220"/>
      <c r="D23" s="320"/>
      <c r="E23" s="220"/>
      <c r="F23" s="220">
        <f t="shared" si="0"/>
        <v>0</v>
      </c>
      <c r="G23" s="445"/>
    </row>
    <row r="24" spans="1:7">
      <c r="A24" s="49"/>
      <c r="B24" s="220"/>
      <c r="C24" s="220"/>
      <c r="D24" s="320"/>
      <c r="E24" s="220"/>
      <c r="F24" s="220">
        <f t="shared" si="0"/>
        <v>0</v>
      </c>
      <c r="G24" s="445"/>
    </row>
    <row r="25" spans="1:7">
      <c r="A25" s="49"/>
      <c r="B25" s="220"/>
      <c r="C25" s="220"/>
      <c r="D25" s="320"/>
      <c r="E25" s="220"/>
      <c r="F25" s="220">
        <f t="shared" si="0"/>
        <v>0</v>
      </c>
      <c r="G25" s="445"/>
    </row>
    <row r="26" spans="1:7">
      <c r="A26" s="49"/>
      <c r="B26" s="220"/>
      <c r="C26" s="220"/>
      <c r="D26" s="320"/>
      <c r="E26" s="220"/>
      <c r="F26" s="220">
        <f t="shared" si="0"/>
        <v>0</v>
      </c>
      <c r="G26" s="445"/>
    </row>
    <row r="27" spans="1:7">
      <c r="A27" s="49"/>
      <c r="B27" s="220"/>
      <c r="C27" s="220"/>
      <c r="D27" s="320"/>
      <c r="E27" s="220"/>
      <c r="F27" s="220">
        <f t="shared" si="0"/>
        <v>0</v>
      </c>
      <c r="G27" s="445"/>
    </row>
    <row r="28" spans="1:7">
      <c r="A28" s="49"/>
      <c r="B28" s="220"/>
      <c r="C28" s="220"/>
      <c r="D28" s="320"/>
      <c r="E28" s="220"/>
      <c r="F28" s="220">
        <f t="shared" si="0"/>
        <v>0</v>
      </c>
      <c r="G28" s="446"/>
    </row>
    <row r="29" spans="1:7">
      <c r="A29" s="49"/>
      <c r="B29" s="220"/>
      <c r="C29" s="220"/>
      <c r="D29" s="320"/>
      <c r="E29" s="220"/>
      <c r="F29" s="220">
        <f t="shared" si="0"/>
        <v>0</v>
      </c>
      <c r="G29" s="446"/>
    </row>
    <row r="30" spans="1:7">
      <c r="A30" s="49"/>
      <c r="B30" s="220"/>
      <c r="C30" s="220"/>
      <c r="D30" s="320"/>
      <c r="E30" s="220"/>
      <c r="F30" s="220">
        <f t="shared" si="0"/>
        <v>0</v>
      </c>
      <c r="G30" s="446"/>
    </row>
    <row r="31" spans="1:7">
      <c r="A31" s="49"/>
      <c r="B31" s="220"/>
      <c r="C31" s="220"/>
      <c r="D31" s="320"/>
      <c r="E31" s="220"/>
      <c r="F31" s="220">
        <f t="shared" si="0"/>
        <v>0</v>
      </c>
      <c r="G31" s="446"/>
    </row>
    <row r="32" spans="1:7">
      <c r="A32" s="49"/>
      <c r="B32" s="220"/>
      <c r="C32" s="220"/>
      <c r="D32" s="320"/>
      <c r="E32" s="220"/>
      <c r="F32" s="220">
        <f t="shared" si="0"/>
        <v>0</v>
      </c>
      <c r="G32" s="446"/>
    </row>
    <row r="33" spans="1:7">
      <c r="A33" s="49"/>
      <c r="B33" s="220"/>
      <c r="C33" s="220"/>
      <c r="D33" s="320"/>
      <c r="E33" s="220"/>
      <c r="F33" s="220">
        <f t="shared" si="0"/>
        <v>0</v>
      </c>
      <c r="G33" s="446"/>
    </row>
    <row r="34" spans="1:7">
      <c r="A34" s="49"/>
      <c r="B34" s="220"/>
      <c r="C34" s="220"/>
      <c r="D34" s="320"/>
      <c r="E34" s="220"/>
      <c r="F34" s="220">
        <f t="shared" si="0"/>
        <v>0</v>
      </c>
      <c r="G34" s="446"/>
    </row>
    <row r="35" spans="1:7">
      <c r="A35" s="49"/>
      <c r="B35" s="220"/>
      <c r="C35" s="222"/>
      <c r="D35" s="322"/>
      <c r="E35" s="222"/>
      <c r="F35" s="220">
        <f t="shared" si="0"/>
        <v>0</v>
      </c>
      <c r="G35" s="447"/>
    </row>
    <row r="36" spans="1:7">
      <c r="A36" s="49"/>
      <c r="B36" s="220"/>
      <c r="C36" s="222"/>
      <c r="D36" s="322"/>
      <c r="E36" s="222"/>
      <c r="F36" s="220">
        <f t="shared" si="0"/>
        <v>0</v>
      </c>
      <c r="G36" s="447"/>
    </row>
    <row r="37" spans="1:7">
      <c r="A37" s="49"/>
      <c r="B37" s="220"/>
      <c r="C37" s="222"/>
      <c r="D37" s="322"/>
      <c r="E37" s="222"/>
      <c r="F37" s="220">
        <f t="shared" si="0"/>
        <v>0</v>
      </c>
      <c r="G37" s="447"/>
    </row>
    <row r="38" spans="1:7">
      <c r="A38" s="49"/>
      <c r="B38" s="220"/>
      <c r="C38" s="222"/>
      <c r="D38" s="322"/>
      <c r="E38" s="222"/>
      <c r="F38" s="220">
        <f t="shared" si="0"/>
        <v>0</v>
      </c>
      <c r="G38" s="447"/>
    </row>
    <row r="39" spans="1:7">
      <c r="A39" s="49"/>
      <c r="B39" s="220"/>
      <c r="C39" s="222"/>
      <c r="D39" s="322"/>
      <c r="E39" s="222"/>
      <c r="F39" s="220">
        <f t="shared" si="0"/>
        <v>0</v>
      </c>
      <c r="G39" s="447"/>
    </row>
    <row r="40" spans="1:7">
      <c r="A40" s="49"/>
      <c r="B40" s="220"/>
      <c r="C40" s="222"/>
      <c r="D40" s="322"/>
      <c r="E40" s="222"/>
      <c r="F40" s="220">
        <f t="shared" si="0"/>
        <v>0</v>
      </c>
      <c r="G40" s="447"/>
    </row>
    <row r="41" spans="1:7">
      <c r="A41" s="49"/>
      <c r="B41" s="220"/>
      <c r="C41" s="222"/>
      <c r="D41" s="322"/>
      <c r="E41" s="222"/>
      <c r="F41" s="220">
        <f t="shared" si="0"/>
        <v>0</v>
      </c>
      <c r="G41" s="447"/>
    </row>
    <row r="42" spans="1:7" ht="13.5" thickBot="1">
      <c r="A42" s="49"/>
      <c r="B42" s="220"/>
      <c r="C42" s="222"/>
      <c r="D42" s="322"/>
      <c r="E42" s="222"/>
      <c r="F42" s="220">
        <f t="shared" si="0"/>
        <v>0</v>
      </c>
      <c r="G42" s="447"/>
    </row>
    <row r="43" spans="1:7" ht="13.5" thickBot="1">
      <c r="A43" s="225"/>
      <c r="B43" s="219" t="s">
        <v>52</v>
      </c>
      <c r="C43" s="223"/>
      <c r="D43" s="323"/>
      <c r="E43" s="223"/>
      <c r="F43" s="224">
        <f>SUM(F3:F42)</f>
        <v>0</v>
      </c>
      <c r="G43" s="448"/>
    </row>
    <row r="44" spans="1:7">
      <c r="A44" s="44"/>
      <c r="B44" s="150"/>
      <c r="C44" s="22"/>
      <c r="D44" s="324"/>
      <c r="E44" s="22"/>
      <c r="F44" s="51"/>
      <c r="G44" s="50"/>
    </row>
    <row r="45" spans="1:7">
      <c r="A45" s="44"/>
      <c r="B45" s="150"/>
      <c r="C45" s="22"/>
      <c r="D45" s="324"/>
      <c r="E45" s="22"/>
      <c r="F45" s="51"/>
      <c r="G45" s="50"/>
    </row>
    <row r="46" spans="1:7">
      <c r="A46" s="44"/>
      <c r="B46" s="150"/>
      <c r="C46" s="22"/>
      <c r="D46" s="324"/>
      <c r="E46" s="22"/>
      <c r="F46" s="51"/>
      <c r="G46" s="50"/>
    </row>
    <row r="47" spans="1:7">
      <c r="A47" s="44"/>
      <c r="B47" s="150"/>
      <c r="C47" s="22"/>
      <c r="D47" s="324"/>
      <c r="E47" s="22"/>
      <c r="F47" s="51"/>
      <c r="G47" s="50"/>
    </row>
    <row r="48" spans="1:7">
      <c r="A48" s="44"/>
      <c r="B48" s="150"/>
      <c r="C48" s="22"/>
      <c r="D48" s="324"/>
      <c r="E48" s="22"/>
      <c r="F48" s="51"/>
      <c r="G48" s="50"/>
    </row>
    <row r="49" spans="1:7">
      <c r="A49" s="44"/>
      <c r="B49" s="150"/>
      <c r="C49" s="22"/>
      <c r="D49" s="324"/>
      <c r="E49" s="22"/>
      <c r="F49" s="51"/>
      <c r="G49" s="50"/>
    </row>
    <row r="50" spans="1:7">
      <c r="A50" s="44"/>
      <c r="B50" s="150"/>
      <c r="C50" s="22"/>
      <c r="D50" s="324"/>
      <c r="E50" s="22"/>
      <c r="F50" s="51"/>
      <c r="G50" s="50"/>
    </row>
    <row r="51" spans="1:7">
      <c r="A51" s="44"/>
      <c r="B51" s="150"/>
      <c r="C51" s="22"/>
      <c r="D51" s="324"/>
      <c r="E51" s="22"/>
      <c r="F51" s="51"/>
      <c r="G51" s="50"/>
    </row>
    <row r="52" spans="1:7">
      <c r="A52" s="44"/>
      <c r="B52" s="150"/>
      <c r="C52" s="22"/>
      <c r="D52" s="324"/>
      <c r="E52" s="22"/>
      <c r="F52" s="51"/>
      <c r="G52" s="50"/>
    </row>
    <row r="53" spans="1:7">
      <c r="A53" s="44"/>
      <c r="B53" s="150"/>
      <c r="C53" s="22"/>
      <c r="D53" s="324"/>
      <c r="E53" s="22"/>
      <c r="F53" s="51"/>
      <c r="G53" s="50"/>
    </row>
    <row r="54" spans="1:7">
      <c r="A54" s="44"/>
      <c r="B54" s="150"/>
      <c r="C54" s="22"/>
      <c r="D54" s="324"/>
      <c r="E54" s="22"/>
      <c r="F54" s="51"/>
      <c r="G54" s="50"/>
    </row>
    <row r="55" spans="1:7">
      <c r="A55" s="44"/>
      <c r="B55" s="150"/>
      <c r="C55" s="22"/>
      <c r="D55" s="324"/>
      <c r="E55" s="22"/>
      <c r="F55" s="51"/>
      <c r="G55" s="50"/>
    </row>
    <row r="56" spans="1:7">
      <c r="A56" s="44"/>
      <c r="B56" s="150"/>
      <c r="C56" s="22"/>
      <c r="D56" s="324"/>
      <c r="E56" s="22"/>
      <c r="F56" s="51"/>
      <c r="G56" s="50"/>
    </row>
    <row r="57" spans="1:7">
      <c r="A57" s="44"/>
      <c r="B57" s="150"/>
      <c r="C57" s="22"/>
      <c r="D57" s="324"/>
      <c r="E57" s="22"/>
      <c r="F57" s="51"/>
      <c r="G57" s="50"/>
    </row>
    <row r="58" spans="1:7">
      <c r="A58" s="44"/>
      <c r="B58" s="150"/>
      <c r="C58" s="22"/>
      <c r="D58" s="324"/>
      <c r="E58" s="22"/>
      <c r="F58" s="51"/>
      <c r="G58" s="50"/>
    </row>
    <row r="59" spans="1:7">
      <c r="A59" s="44"/>
      <c r="B59" s="150"/>
      <c r="C59" s="22"/>
      <c r="D59" s="324"/>
      <c r="E59" s="22"/>
      <c r="F59" s="51"/>
      <c r="G59" s="50"/>
    </row>
    <row r="60" spans="1:7">
      <c r="A60" s="44"/>
      <c r="B60" s="150"/>
      <c r="C60" s="22"/>
      <c r="D60" s="324"/>
      <c r="E60" s="22"/>
      <c r="F60" s="51"/>
      <c r="G60" s="50"/>
    </row>
    <row r="61" spans="1:7">
      <c r="A61" s="44"/>
      <c r="B61" s="150"/>
      <c r="C61" s="22"/>
      <c r="D61" s="324"/>
      <c r="E61" s="22"/>
      <c r="F61" s="51"/>
      <c r="G61" s="50"/>
    </row>
    <row r="62" spans="1:7">
      <c r="A62" s="44"/>
      <c r="B62" s="150"/>
      <c r="C62" s="22"/>
      <c r="D62" s="324"/>
      <c r="E62" s="22"/>
      <c r="F62" s="51"/>
      <c r="G62" s="50"/>
    </row>
    <row r="63" spans="1:7">
      <c r="A63" s="44"/>
      <c r="B63" s="150"/>
      <c r="C63" s="22"/>
      <c r="D63" s="324"/>
      <c r="E63" s="22"/>
      <c r="F63" s="51"/>
      <c r="G63" s="50"/>
    </row>
    <row r="64" spans="1:7">
      <c r="A64" s="44"/>
      <c r="B64" s="150"/>
      <c r="C64" s="22"/>
      <c r="D64" s="324"/>
      <c r="E64" s="22"/>
      <c r="F64" s="51"/>
      <c r="G64" s="50"/>
    </row>
    <row r="65" spans="1:7">
      <c r="A65" s="44"/>
      <c r="B65" s="150"/>
      <c r="C65" s="22"/>
      <c r="D65" s="324"/>
      <c r="E65" s="22"/>
      <c r="F65" s="51"/>
      <c r="G65" s="50"/>
    </row>
    <row r="66" spans="1:7">
      <c r="A66" s="44"/>
      <c r="B66" s="150"/>
      <c r="C66" s="22"/>
      <c r="D66" s="324"/>
      <c r="E66" s="22"/>
      <c r="F66" s="51"/>
      <c r="G66" s="50"/>
    </row>
    <row r="67" spans="1:7">
      <c r="A67" s="44"/>
      <c r="B67" s="150"/>
      <c r="C67" s="22"/>
      <c r="D67" s="324"/>
      <c r="E67" s="22"/>
      <c r="F67" s="51"/>
      <c r="G67" s="50"/>
    </row>
    <row r="68" spans="1:7">
      <c r="A68" s="44"/>
      <c r="B68" s="150"/>
      <c r="C68" s="22"/>
      <c r="D68" s="324"/>
      <c r="E68" s="22"/>
      <c r="F68" s="51"/>
      <c r="G68" s="50"/>
    </row>
    <row r="69" spans="1:7">
      <c r="A69" s="44"/>
      <c r="B69" s="150"/>
      <c r="C69" s="22"/>
      <c r="D69" s="324"/>
      <c r="E69" s="22"/>
      <c r="F69" s="51"/>
      <c r="G69" s="50"/>
    </row>
    <row r="70" spans="1:7">
      <c r="A70" s="44"/>
      <c r="B70" s="150"/>
      <c r="C70" s="22"/>
      <c r="D70" s="324"/>
      <c r="E70" s="22"/>
      <c r="F70" s="51"/>
      <c r="G70" s="50"/>
    </row>
    <row r="71" spans="1:7">
      <c r="A71" s="44"/>
      <c r="B71" s="150"/>
      <c r="C71" s="22"/>
      <c r="D71" s="324"/>
      <c r="E71" s="22"/>
      <c r="F71" s="51"/>
      <c r="G71" s="50"/>
    </row>
    <row r="72" spans="1:7">
      <c r="A72" s="44"/>
      <c r="B72" s="150"/>
      <c r="C72" s="22"/>
      <c r="D72" s="324"/>
      <c r="E72" s="22"/>
      <c r="F72" s="51"/>
      <c r="G72" s="50"/>
    </row>
    <row r="73" spans="1:7">
      <c r="A73" s="44"/>
      <c r="B73" s="150"/>
      <c r="C73" s="22"/>
      <c r="D73" s="324"/>
      <c r="E73" s="22"/>
      <c r="F73" s="51"/>
      <c r="G73" s="50"/>
    </row>
    <row r="74" spans="1:7">
      <c r="A74" s="44"/>
      <c r="B74" s="150"/>
      <c r="C74" s="22"/>
      <c r="D74" s="324"/>
      <c r="E74" s="22"/>
      <c r="F74" s="51"/>
      <c r="G74" s="50"/>
    </row>
    <row r="75" spans="1:7">
      <c r="A75" s="44"/>
      <c r="B75" s="150"/>
      <c r="C75" s="22"/>
      <c r="D75" s="324"/>
      <c r="E75" s="22"/>
      <c r="F75" s="51"/>
      <c r="G75" s="50"/>
    </row>
    <row r="76" spans="1:7">
      <c r="A76" s="44"/>
      <c r="B76" s="150"/>
      <c r="C76" s="22"/>
      <c r="D76" s="324"/>
      <c r="E76" s="22"/>
      <c r="F76" s="51"/>
      <c r="G76" s="50"/>
    </row>
    <row r="77" spans="1:7">
      <c r="A77" s="44"/>
      <c r="B77" s="150"/>
      <c r="C77" s="22"/>
      <c r="D77" s="324"/>
      <c r="E77" s="22"/>
      <c r="F77" s="51"/>
      <c r="G77" s="50"/>
    </row>
    <row r="78" spans="1:7">
      <c r="A78" s="44"/>
      <c r="B78" s="150"/>
      <c r="C78" s="22"/>
      <c r="D78" s="324"/>
      <c r="E78" s="22"/>
      <c r="F78" s="51"/>
      <c r="G78" s="50"/>
    </row>
    <row r="79" spans="1:7">
      <c r="A79" s="44"/>
      <c r="B79" s="150"/>
      <c r="C79" s="22"/>
      <c r="D79" s="324"/>
      <c r="E79" s="22"/>
      <c r="F79" s="51"/>
      <c r="G79" s="50"/>
    </row>
    <row r="80" spans="1:7">
      <c r="A80" s="44"/>
      <c r="B80" s="150"/>
      <c r="C80" s="22"/>
      <c r="D80" s="324"/>
      <c r="E80" s="22"/>
      <c r="F80" s="51"/>
      <c r="G80" s="50"/>
    </row>
    <row r="81" spans="1:7">
      <c r="A81" s="44"/>
      <c r="B81" s="150"/>
      <c r="C81" s="22"/>
      <c r="D81" s="324"/>
      <c r="E81" s="22"/>
      <c r="F81" s="51"/>
      <c r="G81" s="50"/>
    </row>
    <row r="82" spans="1:7">
      <c r="A82" s="44"/>
      <c r="B82" s="150"/>
      <c r="C82" s="22"/>
      <c r="D82" s="324"/>
      <c r="E82" s="22"/>
      <c r="F82" s="51"/>
      <c r="G82" s="50"/>
    </row>
    <row r="83" spans="1:7">
      <c r="A83" s="44"/>
      <c r="B83" s="150"/>
      <c r="C83" s="22"/>
      <c r="D83" s="324"/>
      <c r="E83" s="22"/>
      <c r="F83" s="51"/>
      <c r="G83" s="50"/>
    </row>
    <row r="84" spans="1:7">
      <c r="A84" s="44"/>
      <c r="B84" s="150"/>
      <c r="C84" s="22"/>
      <c r="D84" s="324"/>
      <c r="E84" s="22"/>
      <c r="F84" s="51"/>
      <c r="G84" s="50"/>
    </row>
    <row r="85" spans="1:7">
      <c r="A85" s="44"/>
      <c r="B85" s="150"/>
      <c r="C85" s="22"/>
      <c r="D85" s="324"/>
      <c r="E85" s="22"/>
      <c r="F85" s="51"/>
      <c r="G85" s="50"/>
    </row>
    <row r="86" spans="1:7">
      <c r="A86" s="44"/>
      <c r="B86" s="150"/>
      <c r="C86" s="22"/>
      <c r="D86" s="324"/>
      <c r="E86" s="22"/>
      <c r="F86" s="51"/>
      <c r="G86" s="50"/>
    </row>
    <row r="87" spans="1:7">
      <c r="A87" s="44"/>
      <c r="B87" s="150"/>
      <c r="C87" s="22"/>
      <c r="D87" s="324"/>
      <c r="E87" s="22"/>
      <c r="F87" s="51"/>
      <c r="G87" s="50"/>
    </row>
    <row r="88" spans="1:7">
      <c r="A88" s="44"/>
      <c r="B88" s="150"/>
      <c r="C88" s="22"/>
      <c r="D88" s="324"/>
      <c r="E88" s="22"/>
      <c r="F88" s="51"/>
      <c r="G88" s="50"/>
    </row>
    <row r="89" spans="1:7">
      <c r="A89" s="44"/>
      <c r="B89" s="150"/>
      <c r="C89" s="22"/>
      <c r="D89" s="324"/>
      <c r="E89" s="22"/>
      <c r="F89" s="51"/>
      <c r="G89" s="50"/>
    </row>
    <row r="90" spans="1:7">
      <c r="A90" s="44"/>
      <c r="B90" s="150"/>
      <c r="C90" s="22"/>
      <c r="D90" s="324"/>
      <c r="E90" s="22"/>
      <c r="F90" s="51"/>
      <c r="G90" s="50"/>
    </row>
    <row r="91" spans="1:7">
      <c r="A91" s="44"/>
      <c r="B91" s="150"/>
      <c r="C91" s="22"/>
      <c r="D91" s="324"/>
      <c r="E91" s="22"/>
      <c r="F91" s="51"/>
      <c r="G91" s="50"/>
    </row>
    <row r="92" spans="1:7">
      <c r="A92" s="44"/>
      <c r="B92" s="150"/>
      <c r="C92" s="22"/>
      <c r="D92" s="324"/>
      <c r="E92" s="22"/>
      <c r="F92" s="51"/>
      <c r="G92" s="50"/>
    </row>
    <row r="93" spans="1:7">
      <c r="A93" s="44"/>
      <c r="B93" s="150"/>
      <c r="C93" s="22"/>
      <c r="D93" s="324"/>
      <c r="E93" s="22"/>
      <c r="F93" s="51"/>
      <c r="G93" s="50"/>
    </row>
    <row r="94" spans="1:7">
      <c r="A94" s="44"/>
      <c r="B94" s="150"/>
      <c r="C94" s="22"/>
      <c r="D94" s="324"/>
      <c r="E94" s="22"/>
      <c r="F94" s="51"/>
      <c r="G94" s="50"/>
    </row>
    <row r="95" spans="1:7">
      <c r="A95" s="44"/>
      <c r="B95" s="150"/>
      <c r="C95" s="22"/>
      <c r="D95" s="324"/>
      <c r="E95" s="22"/>
      <c r="F95" s="51"/>
      <c r="G95" s="50"/>
    </row>
    <row r="96" spans="1:7">
      <c r="A96" s="44"/>
      <c r="B96" s="150"/>
      <c r="C96" s="22"/>
      <c r="D96" s="324"/>
      <c r="E96" s="22"/>
      <c r="F96" s="51"/>
      <c r="G96" s="50"/>
    </row>
    <row r="97" spans="1:7">
      <c r="A97" s="44"/>
      <c r="B97" s="150"/>
      <c r="C97" s="22"/>
      <c r="D97" s="324"/>
      <c r="E97" s="22"/>
      <c r="F97" s="51"/>
      <c r="G97" s="50"/>
    </row>
    <row r="98" spans="1:7">
      <c r="A98" s="44"/>
      <c r="B98" s="150"/>
      <c r="C98" s="22"/>
      <c r="D98" s="324"/>
      <c r="E98" s="22"/>
      <c r="F98" s="51"/>
      <c r="G98" s="50"/>
    </row>
    <row r="99" spans="1:7">
      <c r="A99" s="44"/>
      <c r="B99" s="150"/>
      <c r="C99" s="22"/>
      <c r="D99" s="324"/>
      <c r="E99" s="22"/>
      <c r="F99" s="51"/>
      <c r="G99" s="50"/>
    </row>
    <row r="100" spans="1:7">
      <c r="A100" s="44"/>
      <c r="B100" s="150"/>
      <c r="C100" s="22"/>
      <c r="D100" s="324"/>
      <c r="E100" s="22"/>
      <c r="F100" s="51"/>
      <c r="G100" s="50"/>
    </row>
    <row r="101" spans="1:7">
      <c r="A101" s="44"/>
      <c r="B101" s="150"/>
      <c r="C101" s="22"/>
      <c r="D101" s="324"/>
      <c r="E101" s="22"/>
      <c r="F101" s="51"/>
      <c r="G101" s="50"/>
    </row>
    <row r="102" spans="1:7">
      <c r="A102" s="44"/>
      <c r="B102" s="150"/>
      <c r="C102" s="22"/>
      <c r="D102" s="324"/>
      <c r="E102" s="22"/>
      <c r="F102" s="51"/>
      <c r="G102" s="50"/>
    </row>
    <row r="103" spans="1:7">
      <c r="A103" s="44"/>
      <c r="B103" s="150"/>
      <c r="C103" s="22"/>
      <c r="D103" s="324"/>
      <c r="E103" s="22"/>
      <c r="F103" s="51"/>
      <c r="G103" s="50"/>
    </row>
    <row r="104" spans="1:7">
      <c r="A104" s="44"/>
      <c r="B104" s="150"/>
      <c r="C104" s="22"/>
      <c r="D104" s="324"/>
      <c r="E104" s="22"/>
      <c r="F104" s="51"/>
      <c r="G104" s="50"/>
    </row>
    <row r="105" spans="1:7">
      <c r="A105" s="44"/>
      <c r="B105" s="150"/>
      <c r="C105" s="22"/>
      <c r="D105" s="324"/>
      <c r="E105" s="22"/>
      <c r="F105" s="22"/>
    </row>
    <row r="106" spans="1:7">
      <c r="A106" s="44"/>
      <c r="C106" s="22"/>
      <c r="D106" s="324"/>
      <c r="E106" s="22"/>
      <c r="F106" s="22"/>
    </row>
    <row r="107" spans="1:7">
      <c r="A107" s="44"/>
      <c r="C107" s="22"/>
      <c r="D107" s="324"/>
      <c r="E107" s="22"/>
      <c r="F107" s="22"/>
    </row>
    <row r="108" spans="1:7">
      <c r="A108" s="44"/>
      <c r="C108" s="22"/>
      <c r="D108" s="324"/>
      <c r="E108" s="22"/>
      <c r="F108" s="22"/>
    </row>
    <row r="109" spans="1:7">
      <c r="A109" s="44"/>
      <c r="C109" s="22"/>
      <c r="D109" s="324"/>
      <c r="E109" s="22"/>
      <c r="F109" s="22"/>
    </row>
    <row r="110" spans="1:7">
      <c r="A110" s="44"/>
      <c r="C110" s="22"/>
      <c r="D110" s="324"/>
      <c r="E110" s="22"/>
      <c r="F110" s="22"/>
    </row>
    <row r="111" spans="1:7">
      <c r="A111" s="44"/>
      <c r="C111" s="22"/>
      <c r="D111" s="324"/>
      <c r="E111" s="22"/>
      <c r="F111" s="22"/>
    </row>
    <row r="112" spans="1:7">
      <c r="A112" s="44"/>
      <c r="C112" s="22"/>
      <c r="D112" s="324"/>
      <c r="E112" s="22"/>
      <c r="F112" s="22"/>
    </row>
    <row r="113" spans="1:6">
      <c r="A113" s="44"/>
      <c r="C113" s="22"/>
      <c r="D113" s="324"/>
      <c r="E113" s="22"/>
      <c r="F113" s="22"/>
    </row>
    <row r="114" spans="1:6">
      <c r="A114" s="44"/>
      <c r="C114" s="22"/>
      <c r="D114" s="324"/>
      <c r="E114" s="22"/>
      <c r="F114" s="22"/>
    </row>
    <row r="115" spans="1:6">
      <c r="A115" s="44"/>
      <c r="C115" s="22"/>
      <c r="D115" s="324"/>
      <c r="E115" s="22"/>
      <c r="F115" s="22"/>
    </row>
    <row r="116" spans="1:6" s="28" customFormat="1">
      <c r="A116" s="44"/>
      <c r="B116" s="144"/>
      <c r="C116" s="22"/>
      <c r="D116" s="324"/>
      <c r="E116" s="22"/>
      <c r="F116" s="22"/>
    </row>
    <row r="117" spans="1:6" s="28" customFormat="1">
      <c r="A117" s="3"/>
      <c r="B117" s="144"/>
      <c r="C117" s="22"/>
      <c r="D117" s="324"/>
      <c r="E117" s="22"/>
      <c r="F117" s="22"/>
    </row>
    <row r="118" spans="1:6" s="28" customFormat="1">
      <c r="A118" s="3"/>
      <c r="B118" s="144"/>
      <c r="C118" s="22"/>
      <c r="D118" s="324"/>
      <c r="E118" s="22"/>
      <c r="F118" s="22"/>
    </row>
    <row r="119" spans="1:6" s="28" customFormat="1">
      <c r="A119" s="3"/>
      <c r="B119" s="144"/>
      <c r="C119" s="22"/>
      <c r="D119" s="324"/>
      <c r="E119" s="22"/>
      <c r="F119" s="22"/>
    </row>
    <row r="120" spans="1:6" s="28" customFormat="1">
      <c r="A120" s="3"/>
      <c r="B120" s="144"/>
      <c r="C120" s="22"/>
      <c r="D120" s="324"/>
      <c r="E120" s="22"/>
      <c r="F120" s="22"/>
    </row>
    <row r="121" spans="1:6" s="28" customFormat="1">
      <c r="A121" s="3"/>
      <c r="B121" s="144"/>
      <c r="C121" s="22"/>
      <c r="D121" s="324"/>
      <c r="E121" s="22"/>
      <c r="F121" s="22"/>
    </row>
    <row r="122" spans="1:6" s="28" customFormat="1">
      <c r="A122" s="3"/>
      <c r="B122" s="144"/>
      <c r="C122" s="22"/>
      <c r="D122" s="324"/>
      <c r="E122" s="22"/>
      <c r="F122" s="22"/>
    </row>
    <row r="123" spans="1:6" s="28" customFormat="1">
      <c r="A123" s="3"/>
      <c r="B123" s="144"/>
      <c r="C123" s="22"/>
      <c r="D123" s="324"/>
      <c r="E123" s="22"/>
      <c r="F123" s="22"/>
    </row>
    <row r="124" spans="1:6" s="28" customFormat="1">
      <c r="A124" s="3"/>
      <c r="B124" s="144"/>
      <c r="C124" s="22"/>
      <c r="D124" s="324"/>
      <c r="E124" s="22"/>
      <c r="F124" s="22"/>
    </row>
    <row r="125" spans="1:6" s="28" customFormat="1">
      <c r="A125" s="3"/>
      <c r="B125" s="144"/>
      <c r="C125" s="22"/>
      <c r="D125" s="324"/>
      <c r="E125" s="22"/>
      <c r="F125" s="22"/>
    </row>
    <row r="126" spans="1:6" s="28" customFormat="1">
      <c r="A126" s="3"/>
      <c r="B126" s="144"/>
      <c r="C126" s="22"/>
      <c r="D126" s="324"/>
      <c r="E126" s="22"/>
      <c r="F126" s="22"/>
    </row>
    <row r="127" spans="1:6" s="28" customFormat="1">
      <c r="A127" s="3"/>
      <c r="B127" s="144"/>
      <c r="C127" s="22"/>
      <c r="D127" s="324"/>
      <c r="E127" s="22"/>
      <c r="F127" s="22"/>
    </row>
    <row r="128" spans="1:6" s="28" customFormat="1">
      <c r="A128" s="3"/>
      <c r="B128" s="144"/>
      <c r="C128" s="22"/>
      <c r="D128" s="324"/>
      <c r="E128" s="22"/>
      <c r="F128" s="22"/>
    </row>
    <row r="129" spans="1:6" s="28" customFormat="1">
      <c r="A129" s="3"/>
      <c r="B129" s="144"/>
      <c r="C129" s="22"/>
      <c r="D129" s="324"/>
      <c r="E129" s="22"/>
      <c r="F129" s="22"/>
    </row>
    <row r="130" spans="1:6" s="28" customFormat="1">
      <c r="A130" s="3"/>
      <c r="B130" s="144"/>
      <c r="C130" s="22"/>
      <c r="D130" s="324"/>
      <c r="E130" s="22"/>
      <c r="F130" s="22"/>
    </row>
    <row r="131" spans="1:6" s="28" customFormat="1">
      <c r="A131" s="3"/>
      <c r="B131" s="144"/>
      <c r="C131" s="22"/>
      <c r="D131" s="324"/>
      <c r="E131" s="22"/>
      <c r="F131" s="22"/>
    </row>
    <row r="132" spans="1:6" s="28" customFormat="1">
      <c r="A132" s="3"/>
      <c r="B132" s="144"/>
      <c r="C132" s="22"/>
      <c r="D132" s="324"/>
      <c r="E132" s="22"/>
      <c r="F132" s="22"/>
    </row>
    <row r="133" spans="1:6" s="28" customFormat="1">
      <c r="A133" s="3"/>
      <c r="B133" s="144"/>
      <c r="C133" s="22"/>
      <c r="D133" s="324"/>
      <c r="E133" s="22"/>
      <c r="F133" s="22"/>
    </row>
    <row r="134" spans="1:6" s="28" customFormat="1">
      <c r="A134" s="3"/>
      <c r="B134" s="144"/>
      <c r="C134" s="22"/>
      <c r="D134" s="324"/>
      <c r="E134" s="22"/>
      <c r="F134" s="22"/>
    </row>
    <row r="135" spans="1:6" s="28" customFormat="1">
      <c r="A135" s="3"/>
      <c r="B135" s="144"/>
      <c r="C135" s="22"/>
      <c r="D135" s="324"/>
      <c r="E135" s="22"/>
      <c r="F135" s="22"/>
    </row>
    <row r="136" spans="1:6" s="28" customFormat="1">
      <c r="A136" s="3"/>
      <c r="B136" s="144"/>
      <c r="C136" s="22"/>
      <c r="D136" s="324"/>
      <c r="E136" s="22"/>
      <c r="F136" s="22"/>
    </row>
    <row r="137" spans="1:6" s="28" customFormat="1">
      <c r="A137" s="3"/>
      <c r="B137" s="144"/>
      <c r="C137" s="22"/>
      <c r="D137" s="324"/>
      <c r="E137" s="22"/>
      <c r="F137" s="22"/>
    </row>
    <row r="138" spans="1:6" s="28" customFormat="1">
      <c r="A138" s="3"/>
      <c r="B138" s="144"/>
      <c r="C138" s="22"/>
      <c r="D138" s="324"/>
      <c r="E138" s="22"/>
      <c r="F138" s="22"/>
    </row>
    <row r="139" spans="1:6" s="28" customFormat="1">
      <c r="A139" s="3"/>
      <c r="B139" s="144"/>
      <c r="C139" s="22"/>
      <c r="D139" s="324"/>
      <c r="E139" s="22"/>
      <c r="F139" s="22"/>
    </row>
    <row r="140" spans="1:6" s="28" customFormat="1">
      <c r="A140" s="3"/>
      <c r="B140" s="144"/>
      <c r="C140" s="22"/>
      <c r="D140" s="324"/>
      <c r="E140" s="22"/>
      <c r="F140" s="22"/>
    </row>
    <row r="141" spans="1:6" s="28" customFormat="1">
      <c r="A141" s="3"/>
      <c r="B141" s="144"/>
      <c r="C141" s="22"/>
      <c r="D141" s="324"/>
      <c r="E141" s="22"/>
      <c r="F141" s="22"/>
    </row>
    <row r="142" spans="1:6" s="28" customFormat="1">
      <c r="A142" s="3"/>
      <c r="B142" s="144"/>
      <c r="C142" s="22"/>
      <c r="D142" s="324"/>
      <c r="E142" s="22"/>
      <c r="F142" s="22"/>
    </row>
    <row r="143" spans="1:6" s="28" customFormat="1">
      <c r="A143" s="3"/>
      <c r="B143" s="144"/>
      <c r="C143" s="22"/>
      <c r="D143" s="324"/>
      <c r="E143" s="22"/>
      <c r="F143" s="22"/>
    </row>
    <row r="144" spans="1:6" s="28" customFormat="1">
      <c r="A144" s="3"/>
      <c r="B144" s="144"/>
      <c r="C144" s="22"/>
      <c r="D144" s="324"/>
      <c r="E144" s="22"/>
      <c r="F144" s="22"/>
    </row>
    <row r="145" spans="1:6" s="28" customFormat="1">
      <c r="A145" s="3"/>
      <c r="B145" s="144"/>
      <c r="C145" s="22"/>
      <c r="D145" s="324"/>
      <c r="E145" s="22"/>
      <c r="F145" s="22"/>
    </row>
    <row r="146" spans="1:6" s="28" customFormat="1">
      <c r="A146" s="3"/>
      <c r="B146" s="144"/>
      <c r="C146" s="22"/>
      <c r="D146" s="324"/>
      <c r="E146" s="22"/>
      <c r="F146" s="22"/>
    </row>
    <row r="147" spans="1:6" s="28" customFormat="1">
      <c r="A147" s="3"/>
      <c r="B147" s="144"/>
      <c r="C147" s="22"/>
      <c r="D147" s="324"/>
      <c r="E147" s="22"/>
      <c r="F147" s="22"/>
    </row>
    <row r="148" spans="1:6" s="28" customFormat="1">
      <c r="A148" s="3"/>
      <c r="B148" s="144"/>
      <c r="C148" s="22"/>
      <c r="D148" s="324"/>
      <c r="E148" s="22"/>
      <c r="F148" s="22"/>
    </row>
    <row r="149" spans="1:6" s="28" customFormat="1">
      <c r="A149" s="3"/>
      <c r="B149" s="144"/>
      <c r="C149" s="22"/>
      <c r="D149" s="324"/>
      <c r="E149" s="22"/>
      <c r="F149" s="22"/>
    </row>
    <row r="150" spans="1:6" s="28" customFormat="1">
      <c r="A150" s="3"/>
      <c r="B150" s="144"/>
      <c r="C150" s="22"/>
      <c r="D150" s="324"/>
      <c r="E150" s="22"/>
      <c r="F150" s="22"/>
    </row>
    <row r="151" spans="1:6" s="28" customFormat="1">
      <c r="A151" s="3"/>
      <c r="B151" s="144"/>
      <c r="C151" s="22"/>
      <c r="D151" s="324"/>
      <c r="E151" s="22"/>
      <c r="F151" s="22"/>
    </row>
    <row r="152" spans="1:6" s="28" customFormat="1">
      <c r="A152" s="3"/>
      <c r="B152" s="144"/>
      <c r="C152" s="22"/>
      <c r="D152" s="324"/>
      <c r="E152" s="22"/>
      <c r="F152" s="22"/>
    </row>
    <row r="153" spans="1:6" s="28" customFormat="1">
      <c r="A153" s="3"/>
      <c r="B153" s="144"/>
      <c r="C153" s="22"/>
      <c r="D153" s="324"/>
      <c r="E153" s="22"/>
      <c r="F153" s="22"/>
    </row>
    <row r="154" spans="1:6" s="28" customFormat="1">
      <c r="A154" s="3"/>
      <c r="B154" s="144"/>
      <c r="C154" s="22"/>
      <c r="D154" s="324"/>
      <c r="E154" s="22"/>
      <c r="F154" s="22"/>
    </row>
    <row r="155" spans="1:6" s="28" customFormat="1">
      <c r="A155" s="3"/>
      <c r="B155" s="144"/>
      <c r="C155" s="22"/>
      <c r="D155" s="324"/>
      <c r="E155" s="22"/>
      <c r="F155" s="22"/>
    </row>
    <row r="156" spans="1:6" s="28" customFormat="1">
      <c r="A156" s="3"/>
      <c r="B156" s="144"/>
      <c r="C156" s="22"/>
      <c r="D156" s="324"/>
      <c r="E156" s="22"/>
      <c r="F156" s="22"/>
    </row>
    <row r="157" spans="1:6" s="28" customFormat="1">
      <c r="A157" s="3"/>
      <c r="B157" s="144"/>
      <c r="C157" s="22"/>
      <c r="D157" s="324"/>
      <c r="E157" s="22"/>
      <c r="F157" s="22"/>
    </row>
    <row r="158" spans="1:6" s="28" customFormat="1">
      <c r="A158" s="3"/>
      <c r="B158" s="144"/>
      <c r="C158" s="22"/>
      <c r="D158" s="324"/>
      <c r="E158" s="22"/>
      <c r="F158" s="22"/>
    </row>
    <row r="159" spans="1:6" s="28" customFormat="1">
      <c r="A159" s="3"/>
      <c r="B159" s="144"/>
      <c r="C159" s="22"/>
      <c r="D159" s="324"/>
      <c r="E159" s="22"/>
      <c r="F159" s="22"/>
    </row>
    <row r="160" spans="1:6" s="28" customFormat="1">
      <c r="A160" s="3"/>
      <c r="B160" s="144"/>
      <c r="C160" s="22"/>
      <c r="D160" s="324"/>
      <c r="E160" s="22"/>
      <c r="F160" s="22"/>
    </row>
    <row r="161" spans="1:6" s="28" customFormat="1">
      <c r="A161" s="3"/>
      <c r="B161" s="144"/>
      <c r="C161" s="22"/>
      <c r="D161" s="324"/>
      <c r="E161" s="22"/>
      <c r="F161" s="22"/>
    </row>
    <row r="162" spans="1:6" s="28" customFormat="1">
      <c r="A162" s="3"/>
      <c r="B162" s="144"/>
      <c r="C162" s="22"/>
      <c r="D162" s="324"/>
      <c r="E162" s="22"/>
      <c r="F162" s="22"/>
    </row>
    <row r="163" spans="1:6" s="28" customFormat="1">
      <c r="A163" s="3"/>
      <c r="B163" s="144"/>
      <c r="C163" s="22"/>
      <c r="D163" s="324"/>
      <c r="E163" s="22"/>
      <c r="F163" s="22"/>
    </row>
    <row r="164" spans="1:6" s="28" customFormat="1">
      <c r="A164" s="3"/>
      <c r="B164" s="144"/>
      <c r="C164" s="22"/>
      <c r="D164" s="324"/>
      <c r="E164" s="22"/>
      <c r="F164" s="22"/>
    </row>
    <row r="165" spans="1:6" s="28" customFormat="1">
      <c r="A165" s="3"/>
      <c r="B165" s="144"/>
      <c r="C165" s="22"/>
      <c r="D165" s="324"/>
      <c r="E165" s="22"/>
      <c r="F165" s="22"/>
    </row>
    <row r="166" spans="1:6" s="28" customFormat="1">
      <c r="A166" s="3"/>
      <c r="B166" s="144"/>
      <c r="C166" s="22"/>
      <c r="D166" s="324"/>
      <c r="E166" s="22"/>
      <c r="F166" s="22"/>
    </row>
    <row r="167" spans="1:6" s="28" customFormat="1">
      <c r="A167" s="3"/>
      <c r="B167" s="144"/>
      <c r="C167" s="22"/>
      <c r="D167" s="324"/>
      <c r="E167" s="22"/>
      <c r="F167" s="22"/>
    </row>
    <row r="168" spans="1:6" s="28" customFormat="1">
      <c r="A168" s="3"/>
      <c r="B168" s="144"/>
      <c r="C168" s="22"/>
      <c r="D168" s="324"/>
      <c r="E168" s="22"/>
      <c r="F168" s="22"/>
    </row>
    <row r="169" spans="1:6" s="28" customFormat="1">
      <c r="A169" s="3"/>
      <c r="B169" s="144"/>
      <c r="C169" s="22"/>
      <c r="D169" s="324"/>
      <c r="E169" s="22"/>
      <c r="F169" s="22"/>
    </row>
    <row r="170" spans="1:6" s="28" customFormat="1">
      <c r="A170" s="3"/>
      <c r="B170" s="144"/>
      <c r="C170" s="22"/>
      <c r="D170" s="324"/>
      <c r="E170" s="22"/>
      <c r="F170" s="22"/>
    </row>
    <row r="171" spans="1:6" s="28" customFormat="1">
      <c r="A171" s="3"/>
      <c r="B171" s="144"/>
      <c r="C171" s="22"/>
      <c r="D171" s="324"/>
      <c r="E171" s="22"/>
      <c r="F171" s="22"/>
    </row>
    <row r="172" spans="1:6" s="28" customFormat="1">
      <c r="A172" s="3"/>
      <c r="B172" s="144"/>
      <c r="C172" s="22"/>
      <c r="D172" s="324"/>
      <c r="E172" s="22"/>
      <c r="F172" s="22"/>
    </row>
    <row r="173" spans="1:6" s="28" customFormat="1">
      <c r="A173" s="3"/>
      <c r="B173" s="144"/>
      <c r="C173" s="22"/>
      <c r="D173" s="324"/>
      <c r="E173" s="22"/>
      <c r="F173" s="22"/>
    </row>
    <row r="174" spans="1:6" s="28" customFormat="1">
      <c r="A174" s="3"/>
      <c r="B174" s="144"/>
      <c r="C174" s="22"/>
      <c r="D174" s="324"/>
      <c r="E174" s="22"/>
      <c r="F174" s="22"/>
    </row>
    <row r="175" spans="1:6" s="28" customFormat="1">
      <c r="A175" s="3"/>
      <c r="B175" s="144"/>
      <c r="C175" s="22"/>
      <c r="D175" s="324"/>
      <c r="E175" s="22"/>
      <c r="F175" s="22"/>
    </row>
    <row r="176" spans="1:6" s="28" customFormat="1">
      <c r="A176" s="3"/>
      <c r="B176" s="144"/>
      <c r="C176" s="22"/>
      <c r="D176" s="324"/>
      <c r="E176" s="22"/>
      <c r="F176" s="22"/>
    </row>
    <row r="177" spans="1:6" s="28" customFormat="1">
      <c r="A177" s="3"/>
      <c r="B177" s="144"/>
      <c r="C177" s="22"/>
      <c r="D177" s="324"/>
      <c r="E177" s="22"/>
      <c r="F177" s="22"/>
    </row>
    <row r="178" spans="1:6" s="28" customFormat="1">
      <c r="A178" s="3"/>
      <c r="B178" s="144"/>
      <c r="C178" s="22"/>
      <c r="D178" s="324"/>
      <c r="E178" s="22"/>
      <c r="F178" s="22"/>
    </row>
    <row r="179" spans="1:6" s="28" customFormat="1">
      <c r="A179" s="3"/>
      <c r="B179" s="144"/>
      <c r="C179" s="22"/>
      <c r="D179" s="324"/>
      <c r="E179" s="22"/>
      <c r="F179" s="22"/>
    </row>
    <row r="180" spans="1:6" s="28" customFormat="1">
      <c r="A180" s="3"/>
      <c r="B180" s="144"/>
      <c r="C180" s="22"/>
      <c r="D180" s="324"/>
      <c r="E180" s="22"/>
      <c r="F180" s="22"/>
    </row>
    <row r="181" spans="1:6" s="28" customFormat="1">
      <c r="A181" s="3"/>
      <c r="B181" s="144"/>
      <c r="C181" s="22"/>
      <c r="D181" s="324"/>
      <c r="E181" s="22"/>
      <c r="F181" s="22"/>
    </row>
    <row r="182" spans="1:6" s="28" customFormat="1">
      <c r="A182" s="3"/>
      <c r="B182" s="144"/>
      <c r="C182" s="22"/>
      <c r="D182" s="324"/>
      <c r="E182" s="22"/>
      <c r="F182" s="22"/>
    </row>
    <row r="183" spans="1:6" s="28" customFormat="1">
      <c r="A183" s="3"/>
      <c r="B183" s="144"/>
      <c r="C183" s="22"/>
      <c r="D183" s="324"/>
      <c r="E183" s="22"/>
      <c r="F183" s="22"/>
    </row>
    <row r="184" spans="1:6" s="28" customFormat="1">
      <c r="A184" s="3"/>
      <c r="B184" s="144"/>
      <c r="C184" s="22"/>
      <c r="D184" s="324"/>
      <c r="E184" s="22"/>
      <c r="F184" s="22"/>
    </row>
    <row r="185" spans="1:6" s="28" customFormat="1">
      <c r="A185" s="3"/>
      <c r="B185" s="144"/>
      <c r="C185" s="22"/>
      <c r="D185" s="324"/>
      <c r="E185" s="22"/>
      <c r="F185" s="22"/>
    </row>
    <row r="186" spans="1:6" s="28" customFormat="1">
      <c r="A186" s="3"/>
      <c r="B186" s="144"/>
      <c r="C186" s="22"/>
      <c r="D186" s="324"/>
      <c r="E186" s="22"/>
      <c r="F186" s="22"/>
    </row>
    <row r="187" spans="1:6" s="28" customFormat="1">
      <c r="A187" s="3"/>
      <c r="B187" s="144"/>
      <c r="C187" s="22"/>
      <c r="D187" s="324"/>
      <c r="E187" s="22"/>
      <c r="F187" s="22"/>
    </row>
    <row r="188" spans="1:6" s="28" customFormat="1">
      <c r="A188" s="3"/>
      <c r="B188" s="144"/>
      <c r="C188" s="22"/>
      <c r="D188" s="324"/>
      <c r="E188" s="22"/>
      <c r="F188" s="22"/>
    </row>
    <row r="189" spans="1:6" s="28" customFormat="1">
      <c r="A189" s="3"/>
      <c r="B189" s="144"/>
      <c r="C189" s="22"/>
      <c r="D189" s="324"/>
      <c r="E189" s="22"/>
      <c r="F189" s="22"/>
    </row>
    <row r="190" spans="1:6" s="28" customFormat="1">
      <c r="A190" s="3"/>
      <c r="B190" s="144"/>
      <c r="C190" s="22"/>
      <c r="D190" s="324"/>
      <c r="E190" s="22"/>
      <c r="F190" s="22"/>
    </row>
    <row r="191" spans="1:6" s="28" customFormat="1">
      <c r="A191" s="3"/>
      <c r="B191" s="144"/>
      <c r="C191" s="22"/>
      <c r="D191" s="324"/>
      <c r="E191" s="22"/>
      <c r="F191" s="22"/>
    </row>
    <row r="192" spans="1:6" s="28" customFormat="1">
      <c r="A192" s="3"/>
      <c r="B192" s="144"/>
      <c r="C192" s="22"/>
      <c r="D192" s="324"/>
      <c r="E192" s="22"/>
      <c r="F192" s="22"/>
    </row>
    <row r="193" spans="1:6" s="28" customFormat="1">
      <c r="A193" s="3"/>
      <c r="B193" s="144"/>
      <c r="C193" s="22"/>
      <c r="D193" s="324"/>
      <c r="E193" s="22"/>
      <c r="F193" s="22"/>
    </row>
    <row r="194" spans="1:6" s="28" customFormat="1">
      <c r="A194" s="3"/>
      <c r="B194" s="144"/>
      <c r="C194" s="22"/>
      <c r="D194" s="324"/>
      <c r="E194" s="22"/>
      <c r="F194" s="22"/>
    </row>
    <row r="195" spans="1:6" s="28" customFormat="1">
      <c r="A195" s="3"/>
      <c r="B195" s="144"/>
      <c r="C195" s="22"/>
      <c r="D195" s="324"/>
      <c r="E195" s="22"/>
      <c r="F195" s="22"/>
    </row>
    <row r="196" spans="1:6" s="28" customFormat="1">
      <c r="A196" s="3"/>
      <c r="B196" s="144"/>
      <c r="C196" s="22"/>
      <c r="D196" s="324"/>
      <c r="E196" s="22"/>
      <c r="F196" s="22"/>
    </row>
    <row r="197" spans="1:6" s="28" customFormat="1">
      <c r="A197" s="3"/>
      <c r="B197" s="144"/>
      <c r="C197" s="22"/>
      <c r="D197" s="324"/>
      <c r="E197" s="22"/>
      <c r="F197" s="22"/>
    </row>
    <row r="198" spans="1:6" s="28" customFormat="1">
      <c r="A198" s="3"/>
      <c r="B198" s="144"/>
      <c r="C198" s="22"/>
      <c r="D198" s="324"/>
      <c r="E198" s="22"/>
      <c r="F198" s="22"/>
    </row>
    <row r="199" spans="1:6" s="28" customFormat="1">
      <c r="A199" s="3"/>
      <c r="B199" s="144"/>
      <c r="C199" s="22"/>
      <c r="D199" s="324"/>
      <c r="E199" s="22"/>
      <c r="F199" s="22"/>
    </row>
    <row r="200" spans="1:6" s="28" customFormat="1">
      <c r="A200" s="3"/>
      <c r="B200" s="144"/>
      <c r="C200" s="22"/>
      <c r="D200" s="324"/>
      <c r="E200" s="22"/>
      <c r="F200" s="22"/>
    </row>
    <row r="201" spans="1:6" s="28" customFormat="1">
      <c r="A201" s="3"/>
      <c r="B201" s="144"/>
      <c r="C201" s="22"/>
      <c r="D201" s="324"/>
      <c r="E201" s="22"/>
      <c r="F201" s="22"/>
    </row>
    <row r="202" spans="1:6" s="28" customFormat="1">
      <c r="A202" s="3"/>
      <c r="B202" s="144"/>
      <c r="C202" s="22"/>
      <c r="D202" s="324"/>
      <c r="E202" s="22"/>
      <c r="F202" s="22"/>
    </row>
    <row r="203" spans="1:6" s="28" customFormat="1">
      <c r="A203" s="3"/>
      <c r="B203" s="144"/>
      <c r="C203" s="22"/>
      <c r="D203" s="324"/>
      <c r="E203" s="22"/>
      <c r="F203" s="22"/>
    </row>
    <row r="204" spans="1:6" s="28" customFormat="1">
      <c r="A204" s="3"/>
      <c r="B204" s="144"/>
      <c r="C204" s="22"/>
      <c r="D204" s="324"/>
      <c r="E204" s="22"/>
      <c r="F204" s="22"/>
    </row>
    <row r="205" spans="1:6" s="28" customFormat="1">
      <c r="A205" s="3"/>
      <c r="B205" s="144"/>
      <c r="C205" s="22"/>
      <c r="D205" s="324"/>
      <c r="E205" s="22"/>
      <c r="F205" s="22"/>
    </row>
    <row r="206" spans="1:6" s="28" customFormat="1">
      <c r="A206" s="3"/>
      <c r="B206" s="144"/>
      <c r="C206" s="22"/>
      <c r="D206" s="324"/>
      <c r="E206" s="22"/>
      <c r="F206" s="22"/>
    </row>
    <row r="207" spans="1:6" s="28" customFormat="1">
      <c r="A207" s="3"/>
      <c r="B207" s="144"/>
      <c r="C207" s="22"/>
      <c r="D207" s="324"/>
      <c r="E207" s="22"/>
      <c r="F207" s="22"/>
    </row>
    <row r="208" spans="1:6" s="28" customFormat="1">
      <c r="A208" s="3"/>
      <c r="B208" s="144"/>
      <c r="C208" s="22"/>
      <c r="D208" s="324"/>
      <c r="E208" s="22"/>
      <c r="F208" s="22"/>
    </row>
    <row r="209" spans="1:6" s="28" customFormat="1">
      <c r="A209" s="3"/>
      <c r="B209" s="144"/>
      <c r="C209" s="22"/>
      <c r="D209" s="324"/>
      <c r="E209" s="22"/>
      <c r="F209" s="22"/>
    </row>
    <row r="210" spans="1:6" s="28" customFormat="1">
      <c r="A210" s="3"/>
      <c r="B210" s="144"/>
      <c r="C210" s="22"/>
      <c r="D210" s="324"/>
      <c r="E210" s="22"/>
      <c r="F210" s="22"/>
    </row>
    <row r="211" spans="1:6" s="28" customFormat="1">
      <c r="A211" s="3"/>
      <c r="B211" s="144"/>
      <c r="C211" s="22"/>
      <c r="D211" s="324"/>
      <c r="E211" s="22"/>
      <c r="F211" s="22"/>
    </row>
    <row r="212" spans="1:6" s="28" customFormat="1">
      <c r="A212" s="3"/>
      <c r="B212" s="144"/>
      <c r="C212" s="22"/>
      <c r="D212" s="324"/>
      <c r="E212" s="22"/>
      <c r="F212" s="22"/>
    </row>
    <row r="213" spans="1:6" s="28" customFormat="1">
      <c r="A213" s="3"/>
      <c r="B213" s="144"/>
      <c r="C213" s="22"/>
      <c r="D213" s="324"/>
      <c r="E213" s="22"/>
      <c r="F213" s="22"/>
    </row>
    <row r="214" spans="1:6" s="28" customFormat="1">
      <c r="A214" s="3"/>
      <c r="B214" s="144"/>
      <c r="C214" s="22"/>
      <c r="D214" s="324"/>
      <c r="E214" s="22"/>
      <c r="F214" s="22"/>
    </row>
    <row r="215" spans="1:6" s="28" customFormat="1">
      <c r="A215" s="3"/>
      <c r="B215" s="144"/>
      <c r="C215" s="22"/>
      <c r="D215" s="324"/>
      <c r="E215" s="22"/>
      <c r="F215" s="22"/>
    </row>
    <row r="216" spans="1:6" s="28" customFormat="1">
      <c r="A216" s="3"/>
      <c r="B216" s="144"/>
      <c r="C216" s="22"/>
      <c r="D216" s="324"/>
      <c r="E216" s="22"/>
      <c r="F216" s="22"/>
    </row>
    <row r="217" spans="1:6" s="28" customFormat="1">
      <c r="A217" s="3"/>
      <c r="B217" s="144"/>
      <c r="C217" s="22"/>
      <c r="D217" s="324"/>
      <c r="E217" s="22"/>
      <c r="F217" s="22"/>
    </row>
    <row r="218" spans="1:6" s="28" customFormat="1">
      <c r="A218" s="3"/>
      <c r="B218" s="144"/>
      <c r="C218" s="22"/>
      <c r="D218" s="324"/>
      <c r="E218" s="22"/>
      <c r="F218" s="22"/>
    </row>
    <row r="219" spans="1:6" s="28" customFormat="1">
      <c r="A219" s="3"/>
      <c r="B219" s="144"/>
      <c r="C219" s="22"/>
      <c r="D219" s="324"/>
      <c r="E219" s="22"/>
      <c r="F219" s="22"/>
    </row>
    <row r="220" spans="1:6" s="28" customFormat="1">
      <c r="A220" s="3"/>
      <c r="B220" s="144"/>
      <c r="C220" s="22"/>
      <c r="D220" s="324"/>
      <c r="E220" s="22"/>
      <c r="F220" s="22"/>
    </row>
    <row r="221" spans="1:6" s="28" customFormat="1">
      <c r="A221" s="3"/>
      <c r="B221" s="144"/>
      <c r="C221" s="22"/>
      <c r="D221" s="324"/>
      <c r="E221" s="22"/>
      <c r="F221" s="22"/>
    </row>
    <row r="222" spans="1:6" s="28" customFormat="1">
      <c r="A222" s="3"/>
      <c r="B222" s="144"/>
      <c r="C222" s="22"/>
      <c r="D222" s="324"/>
      <c r="E222" s="22"/>
      <c r="F222" s="22"/>
    </row>
    <row r="223" spans="1:6" s="28" customFormat="1">
      <c r="A223" s="3"/>
      <c r="B223" s="144"/>
      <c r="C223" s="22"/>
      <c r="D223" s="324"/>
      <c r="E223" s="22"/>
      <c r="F223" s="22"/>
    </row>
    <row r="224" spans="1:6" s="28" customFormat="1">
      <c r="A224" s="3"/>
      <c r="B224" s="144"/>
      <c r="C224" s="22"/>
      <c r="D224" s="324"/>
      <c r="E224" s="22"/>
      <c r="F224" s="22"/>
    </row>
    <row r="225" spans="1:6" s="28" customFormat="1">
      <c r="A225" s="3"/>
      <c r="B225" s="144"/>
      <c r="C225" s="22"/>
      <c r="D225" s="324"/>
      <c r="E225" s="22"/>
      <c r="F225" s="22"/>
    </row>
    <row r="226" spans="1:6" s="28" customFormat="1">
      <c r="A226" s="3"/>
      <c r="B226" s="144"/>
      <c r="C226" s="22"/>
      <c r="D226" s="324"/>
      <c r="E226" s="22"/>
      <c r="F226" s="22"/>
    </row>
    <row r="227" spans="1:6" s="28" customFormat="1">
      <c r="A227" s="3"/>
      <c r="B227" s="144"/>
      <c r="C227" s="22"/>
      <c r="D227" s="324"/>
      <c r="E227" s="22"/>
      <c r="F227" s="22"/>
    </row>
    <row r="228" spans="1:6" s="28" customFormat="1">
      <c r="A228" s="3"/>
      <c r="B228" s="144"/>
      <c r="C228" s="22"/>
      <c r="D228" s="324"/>
      <c r="E228" s="22"/>
      <c r="F228" s="22"/>
    </row>
    <row r="229" spans="1:6" s="28" customFormat="1">
      <c r="A229" s="3"/>
      <c r="B229" s="144"/>
      <c r="C229" s="22"/>
      <c r="D229" s="324"/>
      <c r="E229" s="22"/>
      <c r="F229" s="22"/>
    </row>
    <row r="230" spans="1:6" s="28" customFormat="1">
      <c r="A230" s="3"/>
      <c r="B230" s="144"/>
      <c r="C230" s="22"/>
      <c r="D230" s="324"/>
      <c r="E230" s="22"/>
      <c r="F230" s="22"/>
    </row>
    <row r="231" spans="1:6" s="28" customFormat="1">
      <c r="A231" s="3"/>
      <c r="B231" s="144"/>
      <c r="C231" s="22"/>
      <c r="D231" s="324"/>
      <c r="E231" s="22"/>
      <c r="F231" s="22"/>
    </row>
    <row r="232" spans="1:6" s="28" customFormat="1">
      <c r="A232" s="3"/>
      <c r="B232" s="144"/>
      <c r="C232" s="22"/>
      <c r="D232" s="324"/>
      <c r="E232" s="22"/>
      <c r="F232" s="22"/>
    </row>
    <row r="233" spans="1:6" s="28" customFormat="1">
      <c r="A233" s="3"/>
      <c r="B233" s="144"/>
      <c r="C233" s="22"/>
      <c r="D233" s="324"/>
      <c r="E233" s="22"/>
      <c r="F233" s="22"/>
    </row>
    <row r="234" spans="1:6" s="28" customFormat="1">
      <c r="A234" s="3"/>
      <c r="B234" s="144"/>
      <c r="C234" s="22"/>
      <c r="D234" s="324"/>
      <c r="E234" s="22"/>
      <c r="F234" s="22"/>
    </row>
    <row r="235" spans="1:6" s="28" customFormat="1">
      <c r="A235" s="3"/>
      <c r="B235" s="144"/>
      <c r="C235" s="22"/>
      <c r="D235" s="324"/>
      <c r="E235" s="22"/>
      <c r="F235" s="22"/>
    </row>
    <row r="236" spans="1:6" s="28" customFormat="1">
      <c r="A236" s="3"/>
      <c r="B236" s="144"/>
      <c r="C236" s="22"/>
      <c r="D236" s="324"/>
      <c r="E236" s="22"/>
      <c r="F236" s="22"/>
    </row>
    <row r="237" spans="1:6" s="28" customFormat="1">
      <c r="A237" s="3"/>
      <c r="B237" s="144"/>
      <c r="C237" s="22"/>
      <c r="D237" s="324"/>
      <c r="E237" s="22"/>
      <c r="F237" s="22"/>
    </row>
    <row r="238" spans="1:6" s="28" customFormat="1">
      <c r="A238" s="3"/>
      <c r="B238" s="144"/>
      <c r="C238" s="22"/>
      <c r="D238" s="324"/>
      <c r="E238" s="22"/>
      <c r="F238" s="22"/>
    </row>
    <row r="239" spans="1:6" s="28" customFormat="1">
      <c r="A239" s="3"/>
      <c r="B239" s="144"/>
      <c r="C239" s="22"/>
      <c r="D239" s="324"/>
      <c r="E239" s="22"/>
      <c r="F239" s="22"/>
    </row>
    <row r="240" spans="1:6" s="28" customFormat="1">
      <c r="A240" s="3"/>
      <c r="B240" s="144"/>
      <c r="C240" s="22"/>
      <c r="D240" s="324"/>
      <c r="E240" s="22"/>
      <c r="F240" s="22"/>
    </row>
    <row r="241" spans="1:6" s="28" customFormat="1">
      <c r="A241" s="3"/>
      <c r="B241" s="144"/>
      <c r="C241" s="22"/>
      <c r="D241" s="324"/>
      <c r="E241" s="22"/>
      <c r="F241" s="22"/>
    </row>
    <row r="242" spans="1:6" s="28" customFormat="1">
      <c r="A242" s="3"/>
      <c r="B242" s="144"/>
      <c r="C242" s="22"/>
      <c r="D242" s="324"/>
      <c r="E242" s="22"/>
      <c r="F242" s="22"/>
    </row>
    <row r="243" spans="1:6" s="28" customFormat="1">
      <c r="A243" s="3"/>
      <c r="B243" s="144"/>
      <c r="C243" s="22"/>
      <c r="D243" s="324"/>
      <c r="E243" s="22"/>
      <c r="F243" s="22"/>
    </row>
    <row r="244" spans="1:6" s="28" customFormat="1">
      <c r="A244" s="3"/>
      <c r="B244" s="144"/>
      <c r="C244" s="22"/>
      <c r="D244" s="324"/>
      <c r="E244" s="22"/>
      <c r="F244" s="22"/>
    </row>
    <row r="245" spans="1:6" s="28" customFormat="1">
      <c r="A245" s="3"/>
      <c r="B245" s="144"/>
      <c r="C245" s="22"/>
      <c r="D245" s="324"/>
      <c r="E245" s="22"/>
      <c r="F245" s="22"/>
    </row>
    <row r="246" spans="1:6" s="28" customFormat="1">
      <c r="A246" s="3"/>
      <c r="B246" s="144"/>
      <c r="C246" s="22"/>
      <c r="D246" s="324"/>
      <c r="E246" s="22"/>
      <c r="F246" s="22"/>
    </row>
    <row r="247" spans="1:6" s="28" customFormat="1">
      <c r="A247" s="3"/>
      <c r="B247" s="144"/>
      <c r="C247" s="22"/>
      <c r="D247" s="324"/>
      <c r="E247" s="22"/>
      <c r="F247" s="22"/>
    </row>
    <row r="248" spans="1:6" s="28" customFormat="1">
      <c r="A248" s="3"/>
      <c r="B248" s="144"/>
      <c r="C248" s="22"/>
      <c r="D248" s="324"/>
      <c r="E248" s="22"/>
      <c r="F248" s="22"/>
    </row>
    <row r="249" spans="1:6" s="28" customFormat="1">
      <c r="A249" s="3"/>
      <c r="B249" s="144"/>
      <c r="C249" s="22"/>
      <c r="D249" s="324"/>
      <c r="E249" s="22"/>
      <c r="F249" s="22"/>
    </row>
    <row r="250" spans="1:6" s="28" customFormat="1">
      <c r="A250" s="3"/>
      <c r="B250" s="144"/>
      <c r="C250" s="22"/>
      <c r="D250" s="324"/>
      <c r="E250" s="22"/>
      <c r="F250" s="22"/>
    </row>
    <row r="251" spans="1:6" s="28" customFormat="1">
      <c r="A251" s="3"/>
      <c r="B251" s="144"/>
      <c r="C251" s="22"/>
      <c r="D251" s="324"/>
      <c r="E251" s="22"/>
      <c r="F251" s="22"/>
    </row>
    <row r="252" spans="1:6" s="28" customFormat="1">
      <c r="A252" s="3"/>
      <c r="B252" s="144"/>
      <c r="C252" s="22"/>
      <c r="D252" s="324"/>
      <c r="E252" s="22"/>
      <c r="F252" s="22"/>
    </row>
    <row r="253" spans="1:6" s="28" customFormat="1">
      <c r="A253" s="3"/>
      <c r="B253" s="144"/>
      <c r="C253" s="22"/>
      <c r="D253" s="324"/>
      <c r="E253" s="22"/>
      <c r="F253" s="22"/>
    </row>
    <row r="254" spans="1:6" s="28" customFormat="1">
      <c r="A254" s="3"/>
      <c r="B254" s="144"/>
      <c r="C254" s="22"/>
      <c r="D254" s="324"/>
      <c r="E254" s="22"/>
      <c r="F254" s="22"/>
    </row>
    <row r="255" spans="1:6" s="28" customFormat="1">
      <c r="A255" s="3"/>
      <c r="B255" s="144"/>
      <c r="C255" s="22"/>
      <c r="D255" s="324"/>
      <c r="E255" s="22"/>
      <c r="F255" s="22"/>
    </row>
    <row r="256" spans="1:6" s="28" customFormat="1">
      <c r="A256" s="3"/>
      <c r="B256" s="144"/>
      <c r="C256" s="22"/>
      <c r="D256" s="324"/>
      <c r="E256" s="22"/>
      <c r="F256" s="22"/>
    </row>
    <row r="257" spans="1:6" s="28" customFormat="1">
      <c r="A257" s="3"/>
      <c r="B257" s="144"/>
      <c r="C257" s="22"/>
      <c r="D257" s="324"/>
      <c r="E257" s="22"/>
      <c r="F257" s="22"/>
    </row>
    <row r="258" spans="1:6" s="28" customFormat="1">
      <c r="A258" s="3"/>
      <c r="B258" s="144"/>
      <c r="C258" s="22"/>
      <c r="D258" s="324"/>
      <c r="E258" s="22"/>
      <c r="F258" s="22"/>
    </row>
    <row r="259" spans="1:6" s="28" customFormat="1">
      <c r="A259" s="3"/>
      <c r="B259" s="144"/>
      <c r="C259" s="22"/>
      <c r="D259" s="324"/>
      <c r="E259" s="22"/>
      <c r="F259" s="22"/>
    </row>
    <row r="260" spans="1:6" s="28" customFormat="1">
      <c r="A260" s="3"/>
      <c r="B260" s="144"/>
      <c r="C260" s="22"/>
      <c r="D260" s="324"/>
      <c r="E260" s="22"/>
      <c r="F260" s="22"/>
    </row>
    <row r="261" spans="1:6" s="28" customFormat="1">
      <c r="A261" s="3"/>
      <c r="B261" s="144"/>
      <c r="C261" s="22"/>
      <c r="D261" s="324"/>
      <c r="E261" s="22"/>
      <c r="F261" s="22"/>
    </row>
    <row r="262" spans="1:6" s="28" customFormat="1">
      <c r="A262" s="3"/>
      <c r="B262" s="144"/>
      <c r="C262" s="22"/>
      <c r="D262" s="324"/>
      <c r="E262" s="22"/>
      <c r="F262" s="22"/>
    </row>
    <row r="263" spans="1:6" s="28" customFormat="1">
      <c r="A263" s="3"/>
      <c r="B263" s="144"/>
      <c r="C263" s="22"/>
      <c r="D263" s="324"/>
      <c r="E263" s="22"/>
      <c r="F263" s="22"/>
    </row>
    <row r="264" spans="1:6" s="28" customFormat="1">
      <c r="A264" s="3"/>
      <c r="B264" s="144"/>
      <c r="C264" s="22"/>
      <c r="D264" s="324"/>
      <c r="E264" s="22"/>
      <c r="F264" s="22"/>
    </row>
    <row r="265" spans="1:6" s="28" customFormat="1">
      <c r="A265" s="3"/>
      <c r="B265" s="144"/>
      <c r="C265" s="22"/>
      <c r="D265" s="324"/>
      <c r="E265" s="22"/>
      <c r="F265" s="22"/>
    </row>
    <row r="266" spans="1:6" s="28" customFormat="1">
      <c r="A266" s="3"/>
      <c r="B266" s="144"/>
      <c r="C266" s="22"/>
      <c r="D266" s="324"/>
      <c r="E266" s="22"/>
      <c r="F266" s="22"/>
    </row>
    <row r="267" spans="1:6" s="28" customFormat="1">
      <c r="A267" s="3"/>
      <c r="B267" s="144"/>
      <c r="C267" s="22"/>
      <c r="D267" s="324"/>
      <c r="E267" s="22"/>
      <c r="F267" s="22"/>
    </row>
    <row r="268" spans="1:6" s="28" customFormat="1">
      <c r="A268" s="3"/>
      <c r="B268" s="144"/>
      <c r="C268" s="22"/>
      <c r="D268" s="324"/>
      <c r="E268" s="22"/>
      <c r="F268" s="22"/>
    </row>
    <row r="269" spans="1:6" s="28" customFormat="1">
      <c r="A269" s="3"/>
      <c r="B269" s="144"/>
      <c r="C269" s="22"/>
      <c r="D269" s="324"/>
      <c r="E269" s="22"/>
      <c r="F269" s="22"/>
    </row>
    <row r="270" spans="1:6" s="28" customFormat="1">
      <c r="A270" s="3"/>
      <c r="B270" s="144"/>
      <c r="C270" s="22"/>
      <c r="D270" s="324"/>
      <c r="E270" s="22"/>
      <c r="F270" s="22"/>
    </row>
    <row r="271" spans="1:6" s="28" customFormat="1">
      <c r="A271" s="3"/>
      <c r="B271" s="144"/>
      <c r="C271" s="22"/>
      <c r="D271" s="324"/>
      <c r="E271" s="22"/>
      <c r="F271" s="22"/>
    </row>
    <row r="272" spans="1:6" s="28" customFormat="1">
      <c r="A272" s="3"/>
      <c r="B272" s="144"/>
      <c r="C272" s="22"/>
      <c r="D272" s="324"/>
      <c r="E272" s="22"/>
      <c r="F272" s="22"/>
    </row>
    <row r="273" spans="1:6" s="28" customFormat="1">
      <c r="A273" s="3"/>
      <c r="B273" s="144"/>
      <c r="C273" s="22"/>
      <c r="D273" s="324"/>
      <c r="E273" s="22"/>
      <c r="F273" s="22"/>
    </row>
    <row r="274" spans="1:6" s="28" customFormat="1">
      <c r="A274" s="3"/>
      <c r="B274" s="144"/>
      <c r="C274" s="22"/>
      <c r="D274" s="324"/>
      <c r="E274" s="22"/>
      <c r="F274" s="22"/>
    </row>
    <row r="275" spans="1:6" s="28" customFormat="1">
      <c r="A275" s="3"/>
      <c r="B275" s="144"/>
      <c r="C275" s="22"/>
      <c r="D275" s="324"/>
      <c r="E275" s="22"/>
      <c r="F275" s="22"/>
    </row>
    <row r="276" spans="1:6" s="28" customFormat="1">
      <c r="A276" s="3"/>
      <c r="B276" s="144"/>
      <c r="C276" s="22"/>
      <c r="D276" s="324"/>
      <c r="E276" s="22"/>
      <c r="F276" s="22"/>
    </row>
    <row r="277" spans="1:6" s="28" customFormat="1">
      <c r="A277" s="3"/>
      <c r="B277" s="144"/>
      <c r="C277" s="22"/>
      <c r="D277" s="324"/>
      <c r="E277" s="22"/>
      <c r="F277" s="22"/>
    </row>
    <row r="278" spans="1:6" s="28" customFormat="1">
      <c r="A278" s="3"/>
      <c r="B278" s="144"/>
      <c r="C278" s="22"/>
      <c r="D278" s="324"/>
      <c r="E278" s="22"/>
      <c r="F278" s="22"/>
    </row>
    <row r="279" spans="1:6" s="28" customFormat="1">
      <c r="A279" s="3"/>
      <c r="B279" s="144"/>
      <c r="C279" s="22"/>
      <c r="D279" s="324"/>
      <c r="E279" s="22"/>
      <c r="F279" s="22"/>
    </row>
    <row r="280" spans="1:6" s="28" customFormat="1">
      <c r="A280" s="3"/>
      <c r="B280" s="144"/>
      <c r="C280" s="22"/>
      <c r="D280" s="324"/>
      <c r="E280" s="22"/>
      <c r="F280" s="22"/>
    </row>
    <row r="281" spans="1:6" s="28" customFormat="1">
      <c r="A281" s="3"/>
      <c r="B281" s="144"/>
      <c r="C281" s="22"/>
      <c r="D281" s="324"/>
      <c r="E281" s="22"/>
      <c r="F281" s="22"/>
    </row>
    <row r="282" spans="1:6" s="28" customFormat="1">
      <c r="A282" s="3"/>
      <c r="B282" s="144"/>
      <c r="C282" s="22"/>
      <c r="D282" s="324"/>
      <c r="E282" s="22"/>
      <c r="F282" s="22"/>
    </row>
    <row r="283" spans="1:6" s="28" customFormat="1">
      <c r="A283" s="3"/>
      <c r="B283" s="144"/>
      <c r="C283" s="22"/>
      <c r="D283" s="324"/>
      <c r="E283" s="22"/>
      <c r="F283" s="22"/>
    </row>
    <row r="284" spans="1:6" s="28" customFormat="1">
      <c r="A284" s="3"/>
      <c r="B284" s="144"/>
      <c r="C284" s="22"/>
      <c r="D284" s="324"/>
      <c r="E284" s="22"/>
      <c r="F284" s="22"/>
    </row>
    <row r="285" spans="1:6" s="28" customFormat="1">
      <c r="A285" s="3"/>
      <c r="B285" s="144"/>
      <c r="C285" s="22"/>
      <c r="D285" s="324"/>
      <c r="E285" s="22"/>
      <c r="F285" s="22"/>
    </row>
    <row r="286" spans="1:6" s="28" customFormat="1">
      <c r="A286" s="3"/>
      <c r="B286" s="144"/>
      <c r="C286" s="22"/>
      <c r="D286" s="324"/>
      <c r="E286" s="22"/>
      <c r="F286" s="22"/>
    </row>
    <row r="287" spans="1:6" s="28" customFormat="1">
      <c r="A287" s="3"/>
      <c r="B287" s="144"/>
      <c r="C287" s="22"/>
      <c r="D287" s="324"/>
      <c r="E287" s="22"/>
      <c r="F287" s="22"/>
    </row>
    <row r="288" spans="1:6" s="28" customFormat="1">
      <c r="A288" s="3"/>
      <c r="B288" s="144"/>
      <c r="C288" s="22"/>
      <c r="D288" s="324"/>
      <c r="E288" s="22"/>
      <c r="F288" s="22"/>
    </row>
    <row r="289" spans="1:6" s="28" customFormat="1">
      <c r="A289" s="3"/>
      <c r="B289" s="144"/>
      <c r="C289" s="22"/>
      <c r="D289" s="324"/>
      <c r="E289" s="22"/>
      <c r="F289" s="22"/>
    </row>
    <row r="290" spans="1:6" s="28" customFormat="1">
      <c r="A290" s="3"/>
      <c r="B290" s="144"/>
      <c r="C290" s="22"/>
      <c r="D290" s="324"/>
      <c r="E290" s="22"/>
      <c r="F290" s="22"/>
    </row>
    <row r="291" spans="1:6" s="28" customFormat="1">
      <c r="A291" s="3"/>
      <c r="B291" s="144"/>
      <c r="C291" s="22"/>
      <c r="D291" s="324"/>
      <c r="E291" s="22"/>
      <c r="F291" s="22"/>
    </row>
    <row r="292" spans="1:6" s="28" customFormat="1">
      <c r="A292" s="3"/>
      <c r="B292" s="144"/>
      <c r="C292" s="22"/>
      <c r="D292" s="324"/>
      <c r="E292" s="22"/>
      <c r="F292" s="22"/>
    </row>
    <row r="293" spans="1:6" s="28" customFormat="1">
      <c r="A293" s="3"/>
      <c r="B293" s="144"/>
      <c r="C293" s="22"/>
      <c r="D293" s="324"/>
      <c r="E293" s="22"/>
      <c r="F293" s="22"/>
    </row>
    <row r="294" spans="1:6" s="28" customFormat="1">
      <c r="A294" s="3"/>
      <c r="B294" s="144"/>
      <c r="C294" s="22"/>
      <c r="D294" s="324"/>
      <c r="E294" s="22"/>
      <c r="F294" s="22"/>
    </row>
    <row r="295" spans="1:6" s="28" customFormat="1">
      <c r="A295" s="3"/>
      <c r="B295" s="144"/>
      <c r="C295" s="22"/>
      <c r="D295" s="324"/>
      <c r="E295" s="22"/>
      <c r="F295" s="22"/>
    </row>
    <row r="296" spans="1:6" s="28" customFormat="1">
      <c r="A296" s="3"/>
      <c r="B296" s="144"/>
      <c r="C296" s="22"/>
      <c r="D296" s="324"/>
      <c r="E296" s="22"/>
      <c r="F296" s="22"/>
    </row>
    <row r="297" spans="1:6" s="28" customFormat="1">
      <c r="A297" s="3"/>
      <c r="B297" s="144"/>
      <c r="C297" s="22"/>
      <c r="D297" s="324"/>
      <c r="E297" s="22"/>
      <c r="F297" s="22"/>
    </row>
    <row r="298" spans="1:6" s="28" customFormat="1">
      <c r="A298" s="3"/>
      <c r="B298" s="144"/>
      <c r="C298" s="22"/>
      <c r="D298" s="324"/>
      <c r="E298" s="22"/>
      <c r="F298" s="22"/>
    </row>
    <row r="299" spans="1:6" s="28" customFormat="1">
      <c r="A299" s="3"/>
      <c r="B299" s="144"/>
      <c r="C299" s="22"/>
      <c r="D299" s="324"/>
      <c r="E299" s="22"/>
      <c r="F299" s="22"/>
    </row>
    <row r="300" spans="1:6" s="28" customFormat="1">
      <c r="A300" s="3"/>
      <c r="B300" s="144"/>
      <c r="C300" s="22"/>
      <c r="D300" s="324"/>
      <c r="E300" s="22"/>
      <c r="F300" s="22"/>
    </row>
    <row r="301" spans="1:6" s="28" customFormat="1">
      <c r="A301" s="3"/>
      <c r="B301" s="144"/>
      <c r="C301" s="22"/>
      <c r="D301" s="324"/>
      <c r="E301" s="22"/>
      <c r="F301" s="22"/>
    </row>
    <row r="302" spans="1:6" s="28" customFormat="1">
      <c r="A302" s="3"/>
      <c r="B302" s="144"/>
      <c r="C302" s="22"/>
      <c r="D302" s="324"/>
      <c r="E302" s="22"/>
      <c r="F302" s="22"/>
    </row>
    <row r="303" spans="1:6" s="28" customFormat="1">
      <c r="A303" s="3"/>
      <c r="B303" s="144"/>
      <c r="C303" s="22"/>
      <c r="D303" s="324"/>
      <c r="E303" s="22"/>
      <c r="F303" s="22"/>
    </row>
    <row r="304" spans="1:6" s="28" customFormat="1">
      <c r="A304" s="3"/>
      <c r="B304" s="144"/>
      <c r="C304" s="22"/>
      <c r="D304" s="324"/>
      <c r="E304" s="22"/>
      <c r="F304" s="22"/>
    </row>
    <row r="305" spans="1:6" s="28" customFormat="1">
      <c r="A305" s="3"/>
      <c r="B305" s="144"/>
      <c r="C305" s="22"/>
      <c r="D305" s="324"/>
      <c r="E305" s="22"/>
      <c r="F305" s="22"/>
    </row>
    <row r="306" spans="1:6" s="28" customFormat="1">
      <c r="A306" s="3"/>
      <c r="B306" s="144"/>
      <c r="C306" s="22"/>
      <c r="D306" s="324"/>
      <c r="E306" s="22"/>
      <c r="F306" s="22"/>
    </row>
    <row r="307" spans="1:6" s="28" customFormat="1">
      <c r="A307" s="3"/>
      <c r="B307" s="144"/>
      <c r="C307" s="22"/>
      <c r="D307" s="324"/>
      <c r="E307" s="22"/>
      <c r="F307" s="22"/>
    </row>
    <row r="308" spans="1:6" s="28" customFormat="1">
      <c r="A308" s="3"/>
      <c r="B308" s="144"/>
      <c r="C308" s="22"/>
      <c r="D308" s="324"/>
      <c r="E308" s="22"/>
      <c r="F308" s="22"/>
    </row>
    <row r="309" spans="1:6" s="28" customFormat="1">
      <c r="A309" s="3"/>
      <c r="B309" s="144"/>
      <c r="C309" s="22"/>
      <c r="D309" s="324"/>
      <c r="E309" s="22"/>
      <c r="F309" s="22"/>
    </row>
    <row r="310" spans="1:6" s="28" customFormat="1">
      <c r="A310" s="3"/>
      <c r="B310" s="144"/>
      <c r="C310" s="22"/>
      <c r="D310" s="324"/>
      <c r="E310" s="22"/>
      <c r="F310" s="22"/>
    </row>
    <row r="311" spans="1:6" s="28" customFormat="1">
      <c r="A311" s="3"/>
      <c r="B311" s="144"/>
      <c r="C311" s="22"/>
      <c r="D311" s="324"/>
      <c r="E311" s="22"/>
      <c r="F311" s="22"/>
    </row>
    <row r="312" spans="1:6" s="28" customFormat="1">
      <c r="A312" s="3"/>
      <c r="B312" s="144"/>
      <c r="C312" s="22"/>
      <c r="D312" s="324"/>
      <c r="E312" s="22"/>
      <c r="F312" s="22"/>
    </row>
    <row r="313" spans="1:6" s="28" customFormat="1">
      <c r="A313" s="3"/>
      <c r="B313" s="144"/>
      <c r="C313" s="22"/>
      <c r="D313" s="324"/>
      <c r="E313" s="22"/>
      <c r="F313" s="22"/>
    </row>
    <row r="314" spans="1:6" s="28" customFormat="1">
      <c r="A314" s="3"/>
      <c r="B314" s="144"/>
      <c r="C314" s="22"/>
      <c r="D314" s="324"/>
      <c r="E314" s="22"/>
      <c r="F314" s="22"/>
    </row>
    <row r="315" spans="1:6" s="28" customFormat="1">
      <c r="A315" s="3"/>
      <c r="B315" s="144"/>
      <c r="C315" s="22"/>
      <c r="D315" s="324"/>
      <c r="E315" s="22"/>
      <c r="F315" s="22"/>
    </row>
    <row r="316" spans="1:6" s="28" customFormat="1">
      <c r="A316" s="3"/>
      <c r="B316" s="144"/>
      <c r="C316" s="22"/>
      <c r="D316" s="324"/>
      <c r="E316" s="22"/>
      <c r="F316" s="22"/>
    </row>
    <row r="317" spans="1:6" s="28" customFormat="1">
      <c r="A317" s="3"/>
      <c r="B317" s="144"/>
      <c r="C317" s="22"/>
      <c r="D317" s="324"/>
      <c r="E317" s="22"/>
      <c r="F317" s="22"/>
    </row>
    <row r="318" spans="1:6" s="28" customFormat="1">
      <c r="A318" s="3"/>
      <c r="B318" s="144"/>
      <c r="C318" s="22"/>
      <c r="D318" s="324"/>
      <c r="E318" s="22"/>
      <c r="F318" s="22"/>
    </row>
    <row r="319" spans="1:6" s="28" customFormat="1">
      <c r="A319" s="3"/>
      <c r="B319" s="144"/>
      <c r="C319" s="22"/>
      <c r="D319" s="324"/>
      <c r="E319" s="22"/>
      <c r="F319" s="22"/>
    </row>
    <row r="320" spans="1:6" s="28" customFormat="1">
      <c r="A320" s="3"/>
      <c r="B320" s="144"/>
      <c r="C320" s="22"/>
      <c r="D320" s="324"/>
      <c r="E320" s="22"/>
      <c r="F320" s="22"/>
    </row>
    <row r="321" spans="1:6" s="28" customFormat="1">
      <c r="A321" s="3"/>
      <c r="B321" s="144"/>
      <c r="C321" s="22"/>
      <c r="D321" s="324"/>
      <c r="E321" s="22"/>
      <c r="F321" s="22"/>
    </row>
    <row r="322" spans="1:6" s="28" customFormat="1">
      <c r="A322" s="3"/>
      <c r="B322" s="144"/>
      <c r="C322" s="22"/>
      <c r="D322" s="324"/>
      <c r="E322" s="22"/>
      <c r="F322" s="22"/>
    </row>
    <row r="323" spans="1:6" s="28" customFormat="1">
      <c r="A323" s="3"/>
      <c r="B323" s="144"/>
      <c r="C323" s="22"/>
      <c r="D323" s="324"/>
      <c r="E323" s="22"/>
      <c r="F323" s="22"/>
    </row>
    <row r="324" spans="1:6" s="28" customFormat="1">
      <c r="A324" s="3"/>
      <c r="B324" s="144"/>
      <c r="C324" s="22"/>
      <c r="D324" s="324"/>
      <c r="E324" s="22"/>
      <c r="F324" s="22"/>
    </row>
    <row r="325" spans="1:6" s="28" customFormat="1">
      <c r="A325" s="3"/>
      <c r="B325" s="144"/>
      <c r="C325" s="22"/>
      <c r="D325" s="324"/>
      <c r="E325" s="22"/>
      <c r="F325" s="22"/>
    </row>
    <row r="326" spans="1:6" s="28" customFormat="1">
      <c r="A326" s="3"/>
      <c r="B326" s="144"/>
      <c r="C326" s="22"/>
      <c r="D326" s="324"/>
      <c r="E326" s="22"/>
      <c r="F326" s="22"/>
    </row>
    <row r="327" spans="1:6" s="28" customFormat="1">
      <c r="A327" s="3"/>
      <c r="B327" s="144"/>
      <c r="C327" s="22"/>
      <c r="D327" s="324"/>
      <c r="E327" s="22"/>
      <c r="F327" s="22"/>
    </row>
    <row r="328" spans="1:6" s="28" customFormat="1">
      <c r="A328" s="3"/>
      <c r="B328" s="144"/>
      <c r="C328" s="22"/>
      <c r="D328" s="324"/>
      <c r="E328" s="22"/>
      <c r="F328" s="22"/>
    </row>
    <row r="329" spans="1:6" s="28" customFormat="1">
      <c r="A329" s="3"/>
      <c r="B329" s="144"/>
      <c r="C329" s="22"/>
      <c r="D329" s="324"/>
      <c r="E329" s="22"/>
      <c r="F329" s="22"/>
    </row>
    <row r="330" spans="1:6" s="28" customFormat="1">
      <c r="A330" s="3"/>
      <c r="B330" s="144"/>
      <c r="C330" s="22"/>
      <c r="D330" s="324"/>
      <c r="E330" s="22"/>
      <c r="F330" s="22"/>
    </row>
    <row r="331" spans="1:6" s="28" customFormat="1">
      <c r="A331" s="3"/>
      <c r="B331" s="144"/>
      <c r="C331" s="22"/>
      <c r="D331" s="324"/>
      <c r="E331" s="22"/>
      <c r="F331" s="22"/>
    </row>
    <row r="332" spans="1:6" s="28" customFormat="1">
      <c r="A332" s="3"/>
      <c r="B332" s="144"/>
      <c r="C332" s="22"/>
      <c r="D332" s="324"/>
      <c r="E332" s="22"/>
      <c r="F332" s="22"/>
    </row>
    <row r="333" spans="1:6" s="28" customFormat="1">
      <c r="A333" s="3"/>
      <c r="B333" s="144"/>
      <c r="C333" s="22"/>
      <c r="D333" s="324"/>
      <c r="E333" s="22"/>
      <c r="F333" s="22"/>
    </row>
    <row r="334" spans="1:6" s="28" customFormat="1">
      <c r="A334" s="3"/>
      <c r="B334" s="144"/>
      <c r="C334" s="22"/>
      <c r="D334" s="324"/>
      <c r="E334" s="22"/>
      <c r="F334" s="22"/>
    </row>
    <row r="335" spans="1:6" s="28" customFormat="1">
      <c r="A335" s="3"/>
      <c r="B335" s="144"/>
      <c r="C335" s="22"/>
      <c r="D335" s="324"/>
      <c r="E335" s="22"/>
      <c r="F335" s="22"/>
    </row>
    <row r="336" spans="1:6" s="28" customFormat="1">
      <c r="A336" s="3"/>
      <c r="B336" s="144"/>
      <c r="C336" s="22"/>
      <c r="D336" s="324"/>
      <c r="E336" s="22"/>
      <c r="F336" s="22"/>
    </row>
    <row r="337" spans="1:6" s="28" customFormat="1">
      <c r="A337" s="3"/>
      <c r="B337" s="144"/>
      <c r="C337" s="22"/>
      <c r="D337" s="324"/>
      <c r="E337" s="22"/>
      <c r="F337" s="22"/>
    </row>
    <row r="338" spans="1:6" s="28" customFormat="1">
      <c r="A338" s="3"/>
      <c r="B338" s="144"/>
      <c r="C338" s="22"/>
      <c r="D338" s="324"/>
      <c r="E338" s="22"/>
      <c r="F338" s="22"/>
    </row>
    <row r="339" spans="1:6" s="28" customFormat="1">
      <c r="A339" s="3"/>
      <c r="B339" s="144"/>
      <c r="C339" s="22"/>
      <c r="D339" s="324"/>
      <c r="E339" s="22"/>
      <c r="F339" s="22"/>
    </row>
    <row r="340" spans="1:6" s="28" customFormat="1">
      <c r="A340" s="3"/>
      <c r="B340" s="144"/>
      <c r="C340" s="22"/>
      <c r="D340" s="324"/>
      <c r="E340" s="22"/>
      <c r="F340" s="22"/>
    </row>
    <row r="341" spans="1:6" s="28" customFormat="1">
      <c r="A341" s="3"/>
      <c r="B341" s="144"/>
      <c r="C341" s="22"/>
      <c r="D341" s="324"/>
      <c r="E341" s="22"/>
      <c r="F341" s="22"/>
    </row>
    <row r="342" spans="1:6" s="28" customFormat="1">
      <c r="A342" s="3"/>
      <c r="B342" s="144"/>
      <c r="C342" s="22"/>
      <c r="D342" s="324"/>
      <c r="E342" s="22"/>
      <c r="F342" s="22"/>
    </row>
    <row r="343" spans="1:6" s="28" customFormat="1">
      <c r="A343" s="3"/>
      <c r="B343" s="144"/>
      <c r="C343" s="22"/>
      <c r="D343" s="324"/>
      <c r="E343" s="22"/>
      <c r="F343" s="22"/>
    </row>
    <row r="344" spans="1:6" s="28" customFormat="1">
      <c r="A344" s="3"/>
      <c r="B344" s="144"/>
      <c r="C344" s="22"/>
      <c r="D344" s="324"/>
      <c r="E344" s="22"/>
      <c r="F344" s="22"/>
    </row>
    <row r="345" spans="1:6" s="28" customFormat="1">
      <c r="A345" s="3"/>
      <c r="B345" s="144"/>
      <c r="C345" s="22"/>
      <c r="D345" s="324"/>
      <c r="E345" s="22"/>
      <c r="F345" s="22"/>
    </row>
    <row r="346" spans="1:6" s="28" customFormat="1">
      <c r="A346" s="3"/>
      <c r="B346" s="144"/>
      <c r="C346" s="22"/>
      <c r="D346" s="324"/>
      <c r="E346" s="22"/>
      <c r="F346" s="22"/>
    </row>
    <row r="347" spans="1:6" s="28" customFormat="1">
      <c r="A347" s="3"/>
      <c r="B347" s="144"/>
      <c r="C347" s="22"/>
      <c r="D347" s="324"/>
      <c r="E347" s="22"/>
      <c r="F347" s="22"/>
    </row>
    <row r="348" spans="1:6" s="28" customFormat="1">
      <c r="A348" s="3"/>
      <c r="B348" s="144"/>
      <c r="C348" s="22"/>
      <c r="D348" s="324"/>
      <c r="E348" s="22"/>
      <c r="F348" s="22"/>
    </row>
    <row r="349" spans="1:6" s="28" customFormat="1">
      <c r="A349" s="3"/>
      <c r="B349" s="144"/>
      <c r="C349" s="22"/>
      <c r="D349" s="324"/>
      <c r="E349" s="22"/>
      <c r="F349" s="22"/>
    </row>
    <row r="350" spans="1:6" s="28" customFormat="1">
      <c r="A350" s="3"/>
      <c r="B350" s="144"/>
      <c r="C350" s="22"/>
      <c r="D350" s="324"/>
      <c r="E350" s="22"/>
      <c r="F350" s="22"/>
    </row>
    <row r="351" spans="1:6" s="28" customFormat="1">
      <c r="A351" s="3"/>
      <c r="B351" s="144"/>
      <c r="C351" s="22"/>
      <c r="D351" s="324"/>
      <c r="E351" s="22"/>
      <c r="F351" s="22"/>
    </row>
    <row r="352" spans="1:6" s="28" customFormat="1">
      <c r="A352" s="3"/>
      <c r="B352" s="144"/>
      <c r="C352" s="22"/>
      <c r="D352" s="324"/>
      <c r="E352" s="22"/>
      <c r="F352" s="22"/>
    </row>
    <row r="353" spans="1:6" s="28" customFormat="1">
      <c r="A353" s="3"/>
      <c r="B353" s="144"/>
      <c r="C353" s="22"/>
      <c r="D353" s="324"/>
      <c r="E353" s="22"/>
      <c r="F353" s="22"/>
    </row>
    <row r="354" spans="1:6" s="28" customFormat="1">
      <c r="A354" s="3"/>
      <c r="B354" s="144"/>
      <c r="C354" s="22"/>
      <c r="D354" s="324"/>
      <c r="E354" s="22"/>
      <c r="F354" s="22"/>
    </row>
    <row r="355" spans="1:6" s="28" customFormat="1">
      <c r="A355" s="3"/>
      <c r="B355" s="144"/>
      <c r="C355" s="22"/>
      <c r="D355" s="324"/>
      <c r="E355" s="22"/>
      <c r="F355" s="22"/>
    </row>
    <row r="356" spans="1:6" s="28" customFormat="1">
      <c r="A356" s="3"/>
      <c r="B356" s="144"/>
      <c r="C356" s="22"/>
      <c r="D356" s="324"/>
      <c r="E356" s="22"/>
      <c r="F356" s="22"/>
    </row>
    <row r="357" spans="1:6" s="28" customFormat="1">
      <c r="A357" s="3"/>
      <c r="B357" s="144"/>
      <c r="C357" s="22"/>
      <c r="D357" s="324"/>
      <c r="E357" s="22"/>
      <c r="F357" s="22"/>
    </row>
    <row r="358" spans="1:6" s="28" customFormat="1">
      <c r="A358" s="3"/>
      <c r="B358" s="144"/>
      <c r="C358" s="22"/>
      <c r="D358" s="324"/>
      <c r="E358" s="22"/>
      <c r="F358" s="22"/>
    </row>
    <row r="359" spans="1:6" s="28" customFormat="1">
      <c r="A359" s="3"/>
      <c r="B359" s="144"/>
      <c r="C359" s="22"/>
      <c r="D359" s="324"/>
      <c r="E359" s="22"/>
      <c r="F359" s="22"/>
    </row>
    <row r="360" spans="1:6" s="28" customFormat="1">
      <c r="A360" s="3"/>
      <c r="B360" s="144"/>
      <c r="C360" s="22"/>
      <c r="D360" s="324"/>
      <c r="E360" s="22"/>
      <c r="F360" s="22"/>
    </row>
  </sheetData>
  <sheetProtection algorithmName="SHA-512" hashValue="HCZ7CN05/N/4bzragEqM9zu5fxkR8I/FIxn42ytUhqCbGeVSYAP9V/JDE1d74O4Vtbxgi+S73Vylk2/ovKfDpQ==" saltValue="ZsgzJWzxQ9pMXbY2NwswRw==" spinCount="100000" sheet="1" objects="1" scenarios="1"/>
  <mergeCells count="1">
    <mergeCell ref="A1:G1"/>
  </mergeCells>
  <printOptions gridLines="1"/>
  <pageMargins left="0.75" right="0.75" top="1" bottom="1" header="0.5" footer="0.5"/>
  <pageSetup paperSize="9" scale="91" fitToHeight="0" orientation="landscape" r:id="rId1"/>
  <headerFooter alignWithMargins="0"/>
  <rowBreaks count="2" manualBreakCount="2">
    <brk id="58" max="5" man="1"/>
    <brk id="64" max="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F789D26-627B-43C4-BF11-0FB0F036D7EC}">
          <x14:formula1>
            <xm:f>'DATA TEMPLATE'!$A$35:$A$36</xm:f>
          </x14:formula1>
          <xm:sqref>D3:D42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42972-47F6-47A2-8279-E1E00AF21C37}">
  <sheetPr>
    <tabColor theme="0"/>
  </sheetPr>
  <dimension ref="A1:B50"/>
  <sheetViews>
    <sheetView topLeftCell="B1" workbookViewId="0">
      <selection activeCell="A50" sqref="A1:A50"/>
    </sheetView>
  </sheetViews>
  <sheetFormatPr defaultColWidth="34.28515625" defaultRowHeight="12.75" outlineLevelCol="1"/>
  <cols>
    <col min="1" max="1" width="34.28515625" style="271" hidden="1" customWidth="1" outlineLevel="1"/>
    <col min="2" max="2" width="34.28515625" style="266" collapsed="1"/>
    <col min="3" max="16384" width="34.28515625" style="266"/>
  </cols>
  <sheetData>
    <row r="1" spans="1:1">
      <c r="A1" s="656" t="s">
        <v>72</v>
      </c>
    </row>
    <row r="2" spans="1:1">
      <c r="A2" s="656" t="s">
        <v>73</v>
      </c>
    </row>
    <row r="3" spans="1:1">
      <c r="A3" s="657"/>
    </row>
    <row r="4" spans="1:1">
      <c r="A4" s="658" t="s">
        <v>55</v>
      </c>
    </row>
    <row r="5" spans="1:1">
      <c r="A5" s="658" t="s">
        <v>56</v>
      </c>
    </row>
    <row r="6" spans="1:1">
      <c r="A6" s="657"/>
    </row>
    <row r="7" spans="1:1">
      <c r="A7" s="658" t="s">
        <v>35</v>
      </c>
    </row>
    <row r="8" spans="1:1">
      <c r="A8" s="658" t="s">
        <v>60</v>
      </c>
    </row>
    <row r="9" spans="1:1">
      <c r="A9" s="658" t="s">
        <v>63</v>
      </c>
    </row>
    <row r="10" spans="1:1">
      <c r="A10" s="657"/>
    </row>
    <row r="11" spans="1:1">
      <c r="A11" s="659" t="s">
        <v>82</v>
      </c>
    </row>
    <row r="12" spans="1:1">
      <c r="A12" s="659" t="s">
        <v>83</v>
      </c>
    </row>
    <row r="13" spans="1:1">
      <c r="A13" s="657"/>
    </row>
    <row r="14" spans="1:1">
      <c r="A14" s="659" t="s">
        <v>17</v>
      </c>
    </row>
    <row r="15" spans="1:1">
      <c r="A15" s="659" t="s">
        <v>18</v>
      </c>
    </row>
    <row r="16" spans="1:1">
      <c r="A16" s="659" t="s">
        <v>65</v>
      </c>
    </row>
    <row r="17" spans="1:1">
      <c r="A17" s="657"/>
    </row>
    <row r="18" spans="1:1">
      <c r="A18" s="656" t="s">
        <v>249</v>
      </c>
    </row>
    <row r="19" spans="1:1">
      <c r="A19" s="656" t="s">
        <v>250</v>
      </c>
    </row>
    <row r="20" spans="1:1">
      <c r="A20" s="656" t="s">
        <v>88</v>
      </c>
    </row>
    <row r="21" spans="1:1">
      <c r="A21" s="656" t="s">
        <v>87</v>
      </c>
    </row>
    <row r="22" spans="1:1">
      <c r="A22" s="656" t="s">
        <v>89</v>
      </c>
    </row>
    <row r="23" spans="1:1">
      <c r="A23" s="657"/>
    </row>
    <row r="24" spans="1:1">
      <c r="A24" s="658" t="s">
        <v>90</v>
      </c>
    </row>
    <row r="25" spans="1:1">
      <c r="A25" s="658" t="s">
        <v>91</v>
      </c>
    </row>
    <row r="26" spans="1:1">
      <c r="A26" s="658" t="s">
        <v>92</v>
      </c>
    </row>
    <row r="27" spans="1:1">
      <c r="A27" s="658" t="s">
        <v>93</v>
      </c>
    </row>
    <row r="28" spans="1:1">
      <c r="A28" s="658" t="s">
        <v>94</v>
      </c>
    </row>
    <row r="29" spans="1:1">
      <c r="A29" s="658" t="s">
        <v>95</v>
      </c>
    </row>
    <row r="30" spans="1:1">
      <c r="A30" s="658" t="s">
        <v>96</v>
      </c>
    </row>
    <row r="31" spans="1:1">
      <c r="A31" s="657"/>
    </row>
    <row r="32" spans="1:1">
      <c r="A32" s="656" t="s">
        <v>111</v>
      </c>
    </row>
    <row r="33" spans="1:1">
      <c r="A33" s="656" t="s">
        <v>112</v>
      </c>
    </row>
    <row r="34" spans="1:1">
      <c r="A34" s="656"/>
    </row>
    <row r="35" spans="1:1">
      <c r="A35" s="656" t="s">
        <v>118</v>
      </c>
    </row>
    <row r="36" spans="1:1">
      <c r="A36" s="656" t="s">
        <v>119</v>
      </c>
    </row>
    <row r="37" spans="1:1">
      <c r="A37" s="657"/>
    </row>
    <row r="38" spans="1:1">
      <c r="A38" s="656" t="s">
        <v>45</v>
      </c>
    </row>
    <row r="39" spans="1:1">
      <c r="A39" s="656" t="s">
        <v>46</v>
      </c>
    </row>
    <row r="40" spans="1:1">
      <c r="A40" s="657"/>
    </row>
    <row r="41" spans="1:1">
      <c r="A41" s="656" t="s">
        <v>231</v>
      </c>
    </row>
    <row r="42" spans="1:1">
      <c r="A42" s="656" t="s">
        <v>232</v>
      </c>
    </row>
    <row r="43" spans="1:1">
      <c r="A43" s="657"/>
    </row>
    <row r="44" spans="1:1">
      <c r="A44" s="660">
        <v>0</v>
      </c>
    </row>
    <row r="45" spans="1:1">
      <c r="A45" s="660">
        <v>5.0000000000000001E-3</v>
      </c>
    </row>
    <row r="46" spans="1:1">
      <c r="A46" s="660">
        <v>0.01</v>
      </c>
    </row>
    <row r="47" spans="1:1">
      <c r="A47" s="660">
        <v>1.4999999999999999E-2</v>
      </c>
    </row>
    <row r="48" spans="1:1">
      <c r="A48" s="660">
        <v>0.02</v>
      </c>
    </row>
    <row r="49" spans="1:1">
      <c r="A49" s="657"/>
    </row>
    <row r="50" spans="1:1">
      <c r="A50" s="657"/>
    </row>
  </sheetData>
  <sheetProtection algorithmName="SHA-512" hashValue="R+rGp7jhHN3BBxC2iRH3Bemix63iPauCuMTzQp81mX5ak+r3mTO2lP6pOsIsILsG5pZ0gCX8jcUijYkph79i9g==" saltValue="T9nHZgy8pNVDndKdqdwc2g=="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1DC66-DFC1-4A52-9F27-F86289035B28}">
  <sheetPr>
    <tabColor theme="0"/>
  </sheetPr>
  <dimension ref="L73"/>
  <sheetViews>
    <sheetView showGridLines="0" workbookViewId="0"/>
  </sheetViews>
  <sheetFormatPr defaultRowHeight="12.75"/>
  <sheetData>
    <row r="73" spans="12:12">
      <c r="L73" s="12"/>
    </row>
  </sheetData>
  <sheetProtection algorithmName="SHA-512" hashValue="rjBISarVvnP5w7nBva4SHdnCWsO0Qt4RWGhDyK4t8tBB2IXIZPfyBj0k2UnaW/R18E/wwiIWnLhzkHXoiqb5hg==" saltValue="s1PPXtfcTOBn31L/lexiaA=="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DB30-39D4-4EC2-943C-F3D8ACD9E039}">
  <sheetPr>
    <tabColor rgb="FFFFF981"/>
    <pageSetUpPr fitToPage="1"/>
  </sheetPr>
  <dimension ref="A1:M46"/>
  <sheetViews>
    <sheetView showGridLines="0" zoomScale="91" zoomScaleNormal="100" workbookViewId="0">
      <selection activeCell="B52" sqref="B52"/>
    </sheetView>
  </sheetViews>
  <sheetFormatPr defaultColWidth="9.140625" defaultRowHeight="12.75" outlineLevelRow="1" outlineLevelCol="1"/>
  <cols>
    <col min="1" max="1" width="41.85546875" style="3" bestFit="1" customWidth="1"/>
    <col min="2" max="2" width="41.7109375" style="3" bestFit="1" customWidth="1"/>
    <col min="3" max="3" width="32.85546875" style="3" customWidth="1"/>
    <col min="4" max="4" width="23.42578125" style="3" customWidth="1"/>
    <col min="5" max="5" width="23.28515625" style="3" customWidth="1"/>
    <col min="6" max="6" width="21.85546875" style="3" hidden="1" customWidth="1" outlineLevel="1"/>
    <col min="7" max="7" width="23.85546875" style="3" hidden="1" customWidth="1" outlineLevel="1"/>
    <col min="8" max="8" width="20.140625" style="279" hidden="1" customWidth="1" outlineLevel="1"/>
    <col min="9" max="9" width="20.42578125" style="279" hidden="1" customWidth="1" outlineLevel="1"/>
    <col min="10" max="10" width="3.42578125" style="3" customWidth="1" collapsed="1"/>
    <col min="11" max="11" width="19.42578125" style="3" hidden="1" customWidth="1" outlineLevel="1"/>
    <col min="12" max="12" width="20.140625" style="3" hidden="1" customWidth="1" outlineLevel="1"/>
    <col min="13" max="13" width="9.140625" style="3" collapsed="1"/>
    <col min="14" max="16384" width="9.140625" style="3"/>
  </cols>
  <sheetData>
    <row r="1" spans="1:12" ht="13.5" thickBot="1">
      <c r="A1" s="517"/>
      <c r="B1" s="518"/>
      <c r="C1" s="518"/>
      <c r="D1" s="519"/>
      <c r="E1" s="41"/>
      <c r="F1" s="56"/>
    </row>
    <row r="2" spans="1:12" s="4" customFormat="1" ht="41.25" customHeight="1">
      <c r="A2" s="90" t="s">
        <v>10</v>
      </c>
      <c r="B2" s="91" t="s">
        <v>11</v>
      </c>
      <c r="C2" s="91" t="s">
        <v>58</v>
      </c>
      <c r="D2" s="520" t="s">
        <v>12</v>
      </c>
      <c r="E2" s="516"/>
      <c r="F2" s="496" t="s">
        <v>71</v>
      </c>
      <c r="G2" s="497"/>
      <c r="H2" s="515" t="s">
        <v>246</v>
      </c>
      <c r="I2" s="516"/>
      <c r="J2" s="458"/>
      <c r="K2" s="496" t="s">
        <v>108</v>
      </c>
      <c r="L2" s="497"/>
    </row>
    <row r="3" spans="1:12" s="4" customFormat="1" ht="41.25" customHeight="1">
      <c r="A3" s="92"/>
      <c r="B3" s="21" t="s">
        <v>13</v>
      </c>
      <c r="C3" s="21" t="s">
        <v>13</v>
      </c>
      <c r="D3" s="21" t="s">
        <v>14</v>
      </c>
      <c r="E3" s="93" t="s">
        <v>13</v>
      </c>
      <c r="F3" s="99" t="s">
        <v>14</v>
      </c>
      <c r="G3" s="93" t="s">
        <v>13</v>
      </c>
      <c r="H3" s="99" t="s">
        <v>14</v>
      </c>
      <c r="I3" s="288" t="s">
        <v>13</v>
      </c>
      <c r="J3" s="459"/>
      <c r="K3" s="99" t="s">
        <v>14</v>
      </c>
      <c r="L3" s="288" t="s">
        <v>13</v>
      </c>
    </row>
    <row r="4" spans="1:12" s="6" customFormat="1" ht="23.25" customHeight="1">
      <c r="A4" s="94" t="s">
        <v>15</v>
      </c>
      <c r="B4" s="55">
        <f t="shared" ref="B4:G4" si="0">SUM(B5)</f>
        <v>0</v>
      </c>
      <c r="C4" s="55">
        <f t="shared" si="0"/>
        <v>0</v>
      </c>
      <c r="D4" s="192">
        <f t="shared" si="0"/>
        <v>0</v>
      </c>
      <c r="E4" s="193">
        <f t="shared" si="0"/>
        <v>0</v>
      </c>
      <c r="F4" s="194">
        <f t="shared" si="0"/>
        <v>0</v>
      </c>
      <c r="G4" s="193">
        <f t="shared" si="0"/>
        <v>0</v>
      </c>
      <c r="H4" s="194">
        <f>F4-D4</f>
        <v>0</v>
      </c>
      <c r="I4" s="193">
        <f>G4-E4</f>
        <v>0</v>
      </c>
      <c r="J4" s="460"/>
      <c r="K4" s="194">
        <f>SUM(K5)</f>
        <v>0</v>
      </c>
      <c r="L4" s="193">
        <f>SUM(L5)</f>
        <v>0</v>
      </c>
    </row>
    <row r="5" spans="1:12" ht="18.75" customHeight="1">
      <c r="A5" s="289" t="s">
        <v>15</v>
      </c>
      <c r="B5" s="53"/>
      <c r="C5" s="53"/>
      <c r="D5" s="195">
        <f>LOONKOSTEN!Q3</f>
        <v>0</v>
      </c>
      <c r="E5" s="196">
        <f>D5</f>
        <v>0</v>
      </c>
      <c r="F5" s="197">
        <f>LOONKOSTEN!T3</f>
        <v>0</v>
      </c>
      <c r="G5" s="196">
        <f>F5</f>
        <v>0</v>
      </c>
      <c r="H5" s="197">
        <f t="shared" ref="H5:H13" si="1">F5-D5</f>
        <v>0</v>
      </c>
      <c r="I5" s="196">
        <f t="shared" ref="I5:I14" si="2">G5-E5</f>
        <v>0</v>
      </c>
      <c r="J5" s="461"/>
      <c r="K5" s="197">
        <f>LOONKOSTEN!V3</f>
        <v>0</v>
      </c>
      <c r="L5" s="196">
        <f>K5</f>
        <v>0</v>
      </c>
    </row>
    <row r="6" spans="1:12" s="6" customFormat="1" ht="24" customHeight="1">
      <c r="A6" s="95" t="s">
        <v>16</v>
      </c>
      <c r="B6" s="34">
        <f t="shared" ref="B6:G6" si="3">SUM(B7:B9)</f>
        <v>0</v>
      </c>
      <c r="C6" s="34">
        <f t="shared" si="3"/>
        <v>0</v>
      </c>
      <c r="D6" s="192">
        <f>SUM(D7:D9)</f>
        <v>0</v>
      </c>
      <c r="E6" s="193">
        <f t="shared" si="3"/>
        <v>0</v>
      </c>
      <c r="F6" s="194">
        <f t="shared" si="3"/>
        <v>0</v>
      </c>
      <c r="G6" s="193">
        <f t="shared" si="3"/>
        <v>0</v>
      </c>
      <c r="H6" s="194">
        <f t="shared" si="1"/>
        <v>0</v>
      </c>
      <c r="I6" s="193">
        <f t="shared" si="2"/>
        <v>0</v>
      </c>
      <c r="J6" s="460"/>
      <c r="K6" s="351">
        <f>SUM(K7:K9)</f>
        <v>0</v>
      </c>
      <c r="L6" s="193">
        <f>SUM(L7:L9)</f>
        <v>0</v>
      </c>
    </row>
    <row r="7" spans="1:12" ht="20.25" customHeight="1">
      <c r="A7" s="289" t="s">
        <v>17</v>
      </c>
      <c r="B7" s="53"/>
      <c r="C7" s="53"/>
      <c r="D7" s="195">
        <f>SUMIF(WERKINGSKOSTEN!D4:D98,"Materiële organisatie",WERKINGSKOSTEN!P4:P98)</f>
        <v>0</v>
      </c>
      <c r="E7" s="196">
        <f>SUMIF(WERKINGSKOSTEN!D4:D98,"Materiële organisatie",WERKINGSKOSTEN!Q4:Q98)</f>
        <v>0</v>
      </c>
      <c r="F7" s="197">
        <f>SUMIF(WERKINGSKOSTEN!D4:D98,"Materiële organisatie",WERKINGSKOSTEN!S4:S98)</f>
        <v>0</v>
      </c>
      <c r="G7" s="196">
        <f>SUMIF(WERKINGSKOSTEN!D4:D98,"Materiële organisatie",WERKINGSKOSTEN!T4:T98)</f>
        <v>0</v>
      </c>
      <c r="H7" s="197">
        <f t="shared" si="1"/>
        <v>0</v>
      </c>
      <c r="I7" s="196">
        <f t="shared" si="2"/>
        <v>0</v>
      </c>
      <c r="J7" s="461"/>
      <c r="K7" s="197">
        <f>SUMIF(WERKINGSKOSTEN!D4:D98,"Materiële organisatie",WERKINGSKOSTEN!V4:V98)</f>
        <v>0</v>
      </c>
      <c r="L7" s="196">
        <f>SUMIF(WERKINGSKOSTEN!D4:D98,"Materiële organisatie",WERKINGSKOSTEN!W4:W98)</f>
        <v>0</v>
      </c>
    </row>
    <row r="8" spans="1:12" ht="20.25" customHeight="1">
      <c r="A8" s="96" t="s">
        <v>18</v>
      </c>
      <c r="B8" s="54"/>
      <c r="C8" s="54"/>
      <c r="D8" s="195">
        <f>SUMIF(WERKINGSKOSTEN!D4:D98,"Honoraria",WERKINGSKOSTEN!P4:P98)</f>
        <v>0</v>
      </c>
      <c r="E8" s="196">
        <f>SUMIF(WERKINGSKOSTEN!D4:D98,"Honoraria",WERKINGSKOSTEN!Q4:Q98)</f>
        <v>0</v>
      </c>
      <c r="F8" s="197">
        <f>SUMIF(WERKINGSKOSTEN!D4:D98,"Honoraria",WERKINGSKOSTEN!S4:S98)</f>
        <v>0</v>
      </c>
      <c r="G8" s="196">
        <f>SUMIF(WERKINGSKOSTEN!D4:D98,"Honoraria",WERKINGSKOSTEN!T4:T98)</f>
        <v>0</v>
      </c>
      <c r="H8" s="197">
        <f t="shared" si="1"/>
        <v>0</v>
      </c>
      <c r="I8" s="196">
        <f t="shared" si="2"/>
        <v>0</v>
      </c>
      <c r="J8" s="461"/>
      <c r="K8" s="197">
        <f>SUMIF(WERKINGSKOSTEN!D4:D98,"Honoraria",WERKINGSKOSTEN!V4:V98)</f>
        <v>0</v>
      </c>
      <c r="L8" s="196">
        <f>SUMIF(WERKINGSKOSTEN!D4:D98,"Honoraria",WERKINGSKOSTEN!W4:W98)</f>
        <v>0</v>
      </c>
    </row>
    <row r="9" spans="1:12" ht="20.25" customHeight="1">
      <c r="A9" s="96" t="s">
        <v>65</v>
      </c>
      <c r="B9" s="54"/>
      <c r="C9" s="54"/>
      <c r="D9" s="195">
        <f>SUMIF(WERKINGSKOSTEN!D4:D98,"Andere kosten medewerkers",WERKINGSKOSTEN!P4:P98)</f>
        <v>0</v>
      </c>
      <c r="E9" s="196">
        <f>SUMIF(WERKINGSKOSTEN!D4:D98,"Andere kosten medewerkers",WERKINGSKOSTEN!Q4:Q98)</f>
        <v>0</v>
      </c>
      <c r="F9" s="197">
        <f>SUMIF(WERKINGSKOSTEN!D4:D98,"Andere kosten medewerkers",WERKINGSKOSTEN!S4:S98)</f>
        <v>0</v>
      </c>
      <c r="G9" s="196">
        <f>SUMIF(WERKINGSKOSTEN!D4:D98,"Andere kosten medewerkers",WERKINGSKOSTEN!T4:T98)</f>
        <v>0</v>
      </c>
      <c r="H9" s="197">
        <f t="shared" si="1"/>
        <v>0</v>
      </c>
      <c r="I9" s="196">
        <f t="shared" si="2"/>
        <v>0</v>
      </c>
      <c r="J9" s="461"/>
      <c r="K9" s="197">
        <f>SUMIF(WERKINGSKOSTEN!D4:D98,"Andere kosten medewerkers",WERKINGSKOSTEN!V4:V98)</f>
        <v>0</v>
      </c>
      <c r="L9" s="196">
        <f>SUMIF(WERKINGSKOSTEN!D4:D98,"Andere kosten medewerkers",WERKINGSKOSTEN!W4:W98)</f>
        <v>0</v>
      </c>
    </row>
    <row r="10" spans="1:12" ht="20.25" customHeight="1">
      <c r="A10" s="95" t="s">
        <v>19</v>
      </c>
      <c r="B10" s="55">
        <f t="shared" ref="B10:L10" si="4">SUM(B11:B12)</f>
        <v>0</v>
      </c>
      <c r="C10" s="55">
        <f t="shared" si="4"/>
        <v>0</v>
      </c>
      <c r="D10" s="192">
        <f t="shared" si="4"/>
        <v>0</v>
      </c>
      <c r="E10" s="193">
        <f t="shared" si="4"/>
        <v>0</v>
      </c>
      <c r="F10" s="194">
        <f t="shared" si="4"/>
        <v>0</v>
      </c>
      <c r="G10" s="193">
        <f t="shared" si="4"/>
        <v>0</v>
      </c>
      <c r="H10" s="194">
        <f t="shared" si="1"/>
        <v>0</v>
      </c>
      <c r="I10" s="193">
        <f t="shared" si="2"/>
        <v>0</v>
      </c>
      <c r="J10" s="460"/>
      <c r="K10" s="351">
        <f t="shared" si="4"/>
        <v>0</v>
      </c>
      <c r="L10" s="193">
        <f t="shared" si="4"/>
        <v>0</v>
      </c>
    </row>
    <row r="11" spans="1:12" ht="20.25" customHeight="1">
      <c r="A11" s="289" t="s">
        <v>20</v>
      </c>
      <c r="B11" s="53"/>
      <c r="C11" s="53"/>
      <c r="D11" s="198">
        <f>SUMIF(UITRUSTINGSKOSTEN!D4:D43,"Investeringskost",UITRUSTINGSKOSTEN!P4:P43)</f>
        <v>0</v>
      </c>
      <c r="E11" s="199">
        <f>SUMIF(UITRUSTINGSKOSTEN!D4:D43,"Investeringskost",UITRUSTINGSKOSTEN!Q4:Q43)</f>
        <v>0</v>
      </c>
      <c r="F11" s="200">
        <f>SUMIF(UITRUSTINGSKOSTEN!D4:D43,"Investeringskost",UITRUSTINGSKOSTEN!S4:S43)</f>
        <v>0</v>
      </c>
      <c r="G11" s="199">
        <f>SUMIF(UITRUSTINGSKOSTEN!D4:D43,"Investeringskost",UITRUSTINGSKOSTEN!T4:T43)</f>
        <v>0</v>
      </c>
      <c r="H11" s="200">
        <f t="shared" si="1"/>
        <v>0</v>
      </c>
      <c r="I11" s="199">
        <f t="shared" si="2"/>
        <v>0</v>
      </c>
      <c r="J11" s="462"/>
      <c r="K11" s="197">
        <f>SUMIF(UITRUSTINGSKOSTEN!D4:D43,"Investeringskost",UITRUSTINGSKOSTEN!V4:V43)</f>
        <v>0</v>
      </c>
      <c r="L11" s="196">
        <f>SUMIF(UITRUSTINGSKOSTEN!D4:D43,"Investeringskost",UITRUSTINGSKOSTEN!W4:W43)</f>
        <v>0</v>
      </c>
    </row>
    <row r="12" spans="1:12" ht="20.25" customHeight="1">
      <c r="A12" s="96" t="s">
        <v>21</v>
      </c>
      <c r="B12" s="54"/>
      <c r="C12" s="54"/>
      <c r="D12" s="198">
        <f>SUMIF(UITRUSTINGSKOSTEN!D4:D43,"Afschrijvingskost",UITRUSTINGSKOSTEN!P4:P43)</f>
        <v>0</v>
      </c>
      <c r="E12" s="199">
        <f>SUMIF(UITRUSTINGSKOSTEN!D4:D43,"Afschrijvingskost",UITRUSTINGSKOSTEN!Q4:Q43)</f>
        <v>0</v>
      </c>
      <c r="F12" s="200">
        <f>SUMIF(UITRUSTINGSKOSTEN!D4:D43,"Afschrijvingskost",UITRUSTINGSKOSTEN!S4:S43)</f>
        <v>0</v>
      </c>
      <c r="G12" s="199">
        <f>SUMIF(UITRUSTINGSKOSTEN!D4:D43,"Afschrijvingskost",UITRUSTINGSKOSTEN!T4:T43)</f>
        <v>0</v>
      </c>
      <c r="H12" s="200">
        <f t="shared" si="1"/>
        <v>0</v>
      </c>
      <c r="I12" s="199">
        <f t="shared" si="2"/>
        <v>0</v>
      </c>
      <c r="J12" s="462"/>
      <c r="K12" s="197">
        <f>SUMIF(UITRUSTINGSKOSTEN!D4:D43,"Afschrijvingskost",UITRUSTINGSKOSTEN!V4:V43)</f>
        <v>0</v>
      </c>
      <c r="L12" s="196">
        <f>SUMIF(UITRUSTINGSKOSTEN!D4:D43,"Afschrijvingskost",UITRUSTINGSKOSTEN!W4:W43)</f>
        <v>0</v>
      </c>
    </row>
    <row r="13" spans="1:12" ht="27.75" customHeight="1">
      <c r="A13" s="95" t="s">
        <v>22</v>
      </c>
      <c r="B13" s="52"/>
      <c r="C13" s="52"/>
      <c r="D13" s="192">
        <f>OVERHEAD!A3</f>
        <v>0</v>
      </c>
      <c r="E13" s="193">
        <f>OVERHEAD!A3</f>
        <v>0</v>
      </c>
      <c r="F13" s="194">
        <f>OVERHEAD!C3</f>
        <v>0</v>
      </c>
      <c r="G13" s="193">
        <f>OVERHEAD!C3</f>
        <v>0</v>
      </c>
      <c r="H13" s="194">
        <f t="shared" si="1"/>
        <v>0</v>
      </c>
      <c r="I13" s="193">
        <f t="shared" si="2"/>
        <v>0</v>
      </c>
      <c r="J13" s="460"/>
      <c r="K13" s="194">
        <f>OVERHEAD!I3</f>
        <v>0</v>
      </c>
      <c r="L13" s="193">
        <f>OVERHEAD!I3</f>
        <v>0</v>
      </c>
    </row>
    <row r="14" spans="1:12" ht="19.5" customHeight="1" thickBot="1">
      <c r="A14" s="97" t="s">
        <v>23</v>
      </c>
      <c r="B14" s="98">
        <f>SUM(B4,B6,B10,B13)</f>
        <v>0</v>
      </c>
      <c r="C14" s="98">
        <f>SUM(C4,C6,C10,C13)</f>
        <v>0</v>
      </c>
      <c r="D14" s="201">
        <f>SUM(D4+D6+D10+D13)</f>
        <v>0</v>
      </c>
      <c r="E14" s="202">
        <f>SUM(E4+E6+E10+E13)</f>
        <v>0</v>
      </c>
      <c r="F14" s="203">
        <f>SUM(F4+F6+F10+F13)</f>
        <v>0</v>
      </c>
      <c r="G14" s="202">
        <f>SUM(G4+G6+G10+G13)</f>
        <v>0</v>
      </c>
      <c r="H14" s="203">
        <f>F14-D14</f>
        <v>0</v>
      </c>
      <c r="I14" s="202">
        <f t="shared" si="2"/>
        <v>0</v>
      </c>
      <c r="J14" s="463"/>
      <c r="K14" s="203">
        <f>SUM(K4+K6+K10+K13)</f>
        <v>0</v>
      </c>
      <c r="L14" s="202">
        <f>SUM(L4+L6+L10+L13)</f>
        <v>0</v>
      </c>
    </row>
    <row r="15" spans="1:12" ht="18" customHeight="1" thickBot="1">
      <c r="A15" s="521"/>
      <c r="B15" s="521"/>
      <c r="C15" s="521"/>
      <c r="D15" s="521"/>
      <c r="E15" s="521"/>
      <c r="F15" s="521"/>
      <c r="G15" s="521"/>
      <c r="H15" s="449"/>
      <c r="I15" s="449"/>
      <c r="J15" s="137"/>
    </row>
    <row r="16" spans="1:12" ht="24.75" customHeight="1">
      <c r="A16" s="88" t="s">
        <v>61</v>
      </c>
      <c r="B16" s="504" t="s">
        <v>66</v>
      </c>
      <c r="C16" s="505"/>
      <c r="D16" s="87"/>
      <c r="G16" s="86"/>
      <c r="H16" s="449"/>
      <c r="I16" s="449"/>
      <c r="J16" s="137"/>
    </row>
    <row r="17" spans="1:12" ht="18" customHeight="1">
      <c r="A17" s="506"/>
      <c r="B17" s="507"/>
      <c r="C17" s="508"/>
      <c r="D17" s="87"/>
      <c r="G17" s="86"/>
      <c r="H17" s="449"/>
      <c r="I17" s="449"/>
      <c r="J17" s="137"/>
    </row>
    <row r="18" spans="1:12" ht="18" customHeight="1">
      <c r="A18" s="509"/>
      <c r="B18" s="510"/>
      <c r="C18" s="511"/>
      <c r="D18" s="87"/>
      <c r="G18" s="86"/>
      <c r="H18" s="449"/>
      <c r="I18" s="449"/>
      <c r="J18" s="137"/>
    </row>
    <row r="19" spans="1:12" ht="18" customHeight="1">
      <c r="A19" s="509"/>
      <c r="B19" s="510"/>
      <c r="C19" s="511"/>
      <c r="D19" s="87"/>
    </row>
    <row r="20" spans="1:12" ht="18" customHeight="1" thickBot="1">
      <c r="A20" s="512"/>
      <c r="B20" s="513"/>
      <c r="C20" s="514"/>
      <c r="D20" s="87"/>
      <c r="F20" s="8"/>
      <c r="G20" s="8"/>
      <c r="H20" s="8"/>
      <c r="I20" s="8"/>
      <c r="J20" s="8"/>
      <c r="K20" s="8"/>
      <c r="L20" s="8"/>
    </row>
    <row r="21" spans="1:12" ht="27.75" customHeight="1" thickBot="1">
      <c r="F21" s="6"/>
      <c r="G21" s="6"/>
      <c r="H21" s="280"/>
      <c r="I21" s="280"/>
      <c r="J21" s="6"/>
      <c r="K21" s="6"/>
      <c r="L21" s="6"/>
    </row>
    <row r="22" spans="1:12" s="8" customFormat="1" ht="23.25" customHeight="1">
      <c r="A22" s="23" t="s">
        <v>24</v>
      </c>
      <c r="B22" s="443">
        <f>B14</f>
        <v>0</v>
      </c>
      <c r="C22" s="22"/>
      <c r="D22" s="22"/>
      <c r="E22" s="22"/>
      <c r="F22" s="6"/>
      <c r="G22" s="6"/>
      <c r="H22" s="280"/>
      <c r="I22" s="280"/>
      <c r="J22" s="6"/>
      <c r="K22" s="6"/>
      <c r="L22" s="6"/>
    </row>
    <row r="23" spans="1:12" s="6" customFormat="1" ht="24.75" customHeight="1">
      <c r="A23" s="24" t="s">
        <v>25</v>
      </c>
      <c r="B23" s="10">
        <f>B22*0.8</f>
        <v>0</v>
      </c>
      <c r="C23" s="22"/>
      <c r="H23" s="280"/>
      <c r="I23" s="280"/>
    </row>
    <row r="24" spans="1:12" s="6" customFormat="1" ht="24.75" customHeight="1" thickBot="1">
      <c r="A24" s="25" t="s">
        <v>26</v>
      </c>
      <c r="B24" s="26">
        <f>B22-B23</f>
        <v>0</v>
      </c>
      <c r="C24" s="22"/>
      <c r="H24" s="280"/>
      <c r="I24" s="280"/>
    </row>
    <row r="25" spans="1:12" s="6" customFormat="1" ht="24.75" hidden="1" customHeight="1" outlineLevel="1">
      <c r="A25" s="24" t="s">
        <v>27</v>
      </c>
      <c r="B25" s="10">
        <f>L14</f>
        <v>0</v>
      </c>
      <c r="C25" s="522" t="s">
        <v>120</v>
      </c>
      <c r="D25" s="523"/>
      <c r="F25" s="258"/>
      <c r="G25" s="258"/>
      <c r="H25" s="258"/>
      <c r="I25" s="258"/>
      <c r="J25" s="138"/>
    </row>
    <row r="26" spans="1:12" s="6" customFormat="1" ht="36.75" hidden="1" customHeight="1" outlineLevel="1" thickBot="1">
      <c r="A26" s="471" t="s">
        <v>252</v>
      </c>
      <c r="B26" s="26">
        <f>IF(B25&gt;B22,B24,B25-B23)</f>
        <v>0</v>
      </c>
      <c r="C26" s="524"/>
      <c r="D26" s="525"/>
      <c r="H26" s="280"/>
      <c r="I26" s="280"/>
    </row>
    <row r="27" spans="1:12" s="6" customFormat="1" ht="17.25" hidden="1" customHeight="1" outlineLevel="1">
      <c r="A27" s="257"/>
      <c r="B27" s="258"/>
      <c r="C27" s="258"/>
      <c r="D27" s="258"/>
      <c r="E27" s="258"/>
      <c r="H27" s="280"/>
      <c r="I27" s="280"/>
    </row>
    <row r="28" spans="1:12" s="6" customFormat="1" ht="15.75" hidden="1" customHeight="1" outlineLevel="1" thickBot="1">
      <c r="A28" s="62"/>
      <c r="B28" s="61"/>
      <c r="C28" s="22"/>
      <c r="D28" s="22"/>
      <c r="E28" s="22"/>
      <c r="F28" s="280"/>
      <c r="G28" s="280"/>
      <c r="H28" s="280"/>
      <c r="I28" s="280"/>
      <c r="J28" s="280"/>
      <c r="K28" s="280"/>
      <c r="L28" s="280"/>
    </row>
    <row r="29" spans="1:12" s="6" customFormat="1" ht="24.75" hidden="1" customHeight="1" outlineLevel="1" thickBot="1">
      <c r="A29" s="500" t="s">
        <v>102</v>
      </c>
      <c r="B29" s="501"/>
      <c r="C29" s="22"/>
      <c r="D29" s="22"/>
      <c r="E29" s="22"/>
      <c r="H29" s="280"/>
      <c r="I29" s="280"/>
    </row>
    <row r="30" spans="1:12" s="280" customFormat="1" ht="24.75" hidden="1" customHeight="1" outlineLevel="1">
      <c r="A30" s="309" t="s">
        <v>104</v>
      </c>
      <c r="B30" s="171" t="s">
        <v>28</v>
      </c>
      <c r="C30" s="281"/>
      <c r="D30" s="281"/>
      <c r="E30" s="281"/>
      <c r="F30" s="6"/>
      <c r="G30" s="6"/>
      <c r="J30" s="6"/>
      <c r="K30" s="6"/>
      <c r="L30" s="6"/>
    </row>
    <row r="31" spans="1:12" s="6" customFormat="1" ht="24.75" hidden="1" customHeight="1" outlineLevel="1">
      <c r="A31" s="167" t="s">
        <v>103</v>
      </c>
      <c r="B31" s="172"/>
      <c r="C31" s="22"/>
      <c r="D31" s="22"/>
      <c r="E31" s="22"/>
      <c r="H31" s="280"/>
      <c r="I31" s="280"/>
    </row>
    <row r="32" spans="1:12" s="6" customFormat="1" ht="31.5" hidden="1" customHeight="1" outlineLevel="1">
      <c r="A32" s="167" t="s">
        <v>122</v>
      </c>
      <c r="B32" s="173"/>
      <c r="C32" s="22"/>
      <c r="D32" s="22"/>
      <c r="E32" s="22"/>
      <c r="H32" s="280"/>
      <c r="I32" s="280"/>
    </row>
    <row r="33" spans="1:12" s="6" customFormat="1" ht="34.5" hidden="1" customHeight="1" outlineLevel="1" thickBot="1">
      <c r="A33" s="310"/>
      <c r="B33" s="311" t="str">
        <f>IF((ISBLANK(B32)),"",(IF((B32="Algemeen nazicht van de gedeclareerde uitgaven"),"Cf. Checklist - algemeen","Cf. Checklist - algemeen + details steekproefcontrole")))</f>
        <v/>
      </c>
      <c r="C33" s="27"/>
      <c r="D33" s="22"/>
      <c r="E33" s="22"/>
      <c r="H33" s="280"/>
      <c r="I33" s="280"/>
    </row>
    <row r="34" spans="1:12" ht="22.5" hidden="1" customHeight="1" outlineLevel="1" thickBot="1">
      <c r="A34" s="502" t="s">
        <v>240</v>
      </c>
      <c r="B34" s="503"/>
      <c r="F34" s="279"/>
      <c r="G34" s="279"/>
      <c r="J34" s="279"/>
      <c r="K34" s="279"/>
      <c r="L34" s="279"/>
    </row>
    <row r="35" spans="1:12" s="279" customFormat="1" ht="33" hidden="1" customHeight="1" outlineLevel="1">
      <c r="A35" s="309" t="s">
        <v>239</v>
      </c>
      <c r="B35" s="171"/>
      <c r="F35" s="3"/>
      <c r="G35" s="3"/>
      <c r="J35" s="3"/>
      <c r="K35" s="3"/>
      <c r="L35" s="3"/>
    </row>
    <row r="36" spans="1:12" ht="36" hidden="1" customHeight="1" outlineLevel="1" thickBot="1">
      <c r="A36" s="167" t="s">
        <v>241</v>
      </c>
      <c r="B36" s="172"/>
    </row>
    <row r="37" spans="1:12" ht="27" hidden="1" customHeight="1" outlineLevel="1">
      <c r="A37" s="498" t="s">
        <v>105</v>
      </c>
      <c r="B37" s="499"/>
      <c r="F37" s="279"/>
      <c r="G37" s="279"/>
      <c r="J37" s="279"/>
      <c r="K37" s="279"/>
      <c r="L37" s="279"/>
    </row>
    <row r="38" spans="1:12" ht="37.5" hidden="1" customHeight="1" outlineLevel="1">
      <c r="A38" s="307" t="s">
        <v>106</v>
      </c>
      <c r="B38" s="308"/>
      <c r="F38" s="279"/>
      <c r="G38" s="279"/>
      <c r="J38" s="279"/>
      <c r="K38" s="279"/>
      <c r="L38" s="279"/>
    </row>
    <row r="39" spans="1:12" s="279" customFormat="1" ht="35.25" hidden="1" customHeight="1" outlineLevel="1" thickBot="1">
      <c r="A39" s="285" t="s">
        <v>107</v>
      </c>
      <c r="B39" s="282"/>
    </row>
    <row r="40" spans="1:12" s="279" customFormat="1" ht="27.75" hidden="1" customHeight="1" outlineLevel="1">
      <c r="A40" s="498" t="s">
        <v>109</v>
      </c>
      <c r="B40" s="499"/>
    </row>
    <row r="41" spans="1:12" s="279" customFormat="1" ht="27.75" hidden="1" customHeight="1" outlineLevel="1">
      <c r="A41" s="307" t="s">
        <v>123</v>
      </c>
      <c r="B41" s="312"/>
    </row>
    <row r="42" spans="1:12" s="279" customFormat="1" ht="27.75" hidden="1" customHeight="1" outlineLevel="1">
      <c r="A42" s="310"/>
      <c r="B42" s="325" t="str">
        <f>IF((ISBLANK(B41)),"",(IF((B41="Bekrachtiging voorstel tot beslissing Stuurgroep"),"Cf. voorstel tot beslissing","Cf. vergadernotulen voor motivatie afwijking")))</f>
        <v/>
      </c>
      <c r="F42" s="3"/>
      <c r="G42" s="3"/>
      <c r="J42" s="3"/>
      <c r="K42" s="3"/>
      <c r="L42" s="3"/>
    </row>
    <row r="43" spans="1:12" s="279" customFormat="1" ht="27.75" hidden="1" customHeight="1" outlineLevel="1">
      <c r="A43" s="307" t="s">
        <v>110</v>
      </c>
      <c r="B43" s="308"/>
      <c r="F43" s="3"/>
      <c r="G43" s="3"/>
      <c r="J43" s="3"/>
      <c r="K43" s="3"/>
      <c r="L43" s="3"/>
    </row>
    <row r="44" spans="1:12" ht="27" hidden="1" customHeight="1" outlineLevel="1" thickBot="1">
      <c r="A44" s="285" t="s">
        <v>107</v>
      </c>
      <c r="B44" s="282"/>
    </row>
    <row r="45" spans="1:12" hidden="1" outlineLevel="1"/>
    <row r="46" spans="1:12" collapsed="1"/>
  </sheetData>
  <sheetProtection algorithmName="SHA-512" hashValue="2rptLuXMYeHrAOqWtZPNYkZWFXNTUC4/v1F4bJZbPJiy0sUlsIiI7KgAaj8H/wWMdjeX8fe+J9MRyc8lIRZYVw==" saltValue="jwyl40NwNJf2Audd5pQkSg==" spinCount="100000" sheet="1" objects="1" scenarios="1"/>
  <dataConsolidate/>
  <mergeCells count="16">
    <mergeCell ref="A1:D1"/>
    <mergeCell ref="D2:E2"/>
    <mergeCell ref="F2:G2"/>
    <mergeCell ref="A15:G15"/>
    <mergeCell ref="A40:B40"/>
    <mergeCell ref="C25:D26"/>
    <mergeCell ref="K2:L2"/>
    <mergeCell ref="A37:B37"/>
    <mergeCell ref="A29:B29"/>
    <mergeCell ref="A34:B34"/>
    <mergeCell ref="B16:C16"/>
    <mergeCell ref="A17:C17"/>
    <mergeCell ref="A18:C18"/>
    <mergeCell ref="A19:C19"/>
    <mergeCell ref="A20:C20"/>
    <mergeCell ref="H2:I2"/>
  </mergeCells>
  <conditionalFormatting sqref="B26">
    <cfRule type="cellIs" dxfId="51" priority="56" operator="greaterThan">
      <formula>0</formula>
    </cfRule>
    <cfRule type="cellIs" dxfId="50" priority="57" operator="lessThan">
      <formula>0</formula>
    </cfRule>
  </conditionalFormatting>
  <conditionalFormatting sqref="F14">
    <cfRule type="cellIs" dxfId="49" priority="10" operator="notEqual">
      <formula>$D$14</formula>
    </cfRule>
  </conditionalFormatting>
  <conditionalFormatting sqref="G14">
    <cfRule type="cellIs" dxfId="48" priority="9" operator="notEqual">
      <formula>$E$14</formula>
    </cfRule>
  </conditionalFormatting>
  <conditionalFormatting sqref="K14">
    <cfRule type="cellIs" dxfId="47" priority="6" operator="notEqual">
      <formula>$D$14</formula>
    </cfRule>
  </conditionalFormatting>
  <conditionalFormatting sqref="L14">
    <cfRule type="cellIs" dxfId="46" priority="5" operator="notEqual">
      <formula>$E$14</formula>
    </cfRule>
  </conditionalFormatting>
  <conditionalFormatting sqref="H14">
    <cfRule type="cellIs" dxfId="45" priority="2" operator="notEqual">
      <formula>$D$14</formula>
    </cfRule>
  </conditionalFormatting>
  <conditionalFormatting sqref="I14">
    <cfRule type="cellIs" dxfId="44" priority="1" operator="notEqual">
      <formula>$E$14</formula>
    </cfRule>
  </conditionalFormatting>
  <hyperlinks>
    <hyperlink ref="C25:D26" location="'NIET AANVAARD'!A1" display="Elke afwijking ten opzichte van de ingediende projectkosten wordt geduid in het tabblad NIET AANVAARD" xr:uid="{37925716-0DA2-4381-B6A6-08E46340C5F6}"/>
  </hyperlinks>
  <printOptions horizontalCentered="1" verticalCentered="1" gridLines="1"/>
  <pageMargins left="0.78740157480314965" right="0.78740157480314965" top="0.59055118110236227" bottom="0.59055118110236227" header="0.51181102362204722" footer="0.51181102362204722"/>
  <pageSetup paperSize="9" scale="64" fitToHeight="0" orientation="landscape" blackAndWhite="1" r:id="rId1"/>
  <headerFooter alignWithMargins="0">
    <oddFooter>&amp;C&amp;A</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351C483-E64D-445A-8B03-6966DF37989B}">
          <x14:formula1>
            <xm:f>'DATA TEMPLATE'!$A$1:$A$2</xm:f>
          </x14:formula1>
          <xm:sqref>B32</xm:sqref>
        </x14:dataValidation>
        <x14:dataValidation type="list" allowBlank="1" showInputMessage="1" showErrorMessage="1" xr:uid="{A8033A47-D544-4B47-B9A1-15714690B506}">
          <x14:formula1>
            <xm:f>'DATA TEMPLATE'!$A$32:$A$33</xm:f>
          </x14:formula1>
          <xm:sqref>B41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D4A1-5DCB-42FB-B98C-23AEF1F710B5}">
  <sheetPr>
    <tabColor rgb="FFFFF981"/>
    <pageSetUpPr fitToPage="1"/>
  </sheetPr>
  <dimension ref="A1:AA89"/>
  <sheetViews>
    <sheetView showGridLines="0" zoomScale="83" zoomScaleNormal="145" workbookViewId="0">
      <selection activeCell="A48" sqref="A48:B48"/>
    </sheetView>
  </sheetViews>
  <sheetFormatPr defaultColWidth="9.140625" defaultRowHeight="12.75" outlineLevelCol="1"/>
  <cols>
    <col min="1" max="1" width="23" style="3" bestFit="1" customWidth="1"/>
    <col min="2" max="2" width="4.7109375" style="144" hidden="1" customWidth="1"/>
    <col min="3" max="3" width="21.28515625" style="3" customWidth="1"/>
    <col min="4" max="4" width="48.140625" style="3" customWidth="1" outlineLevel="1"/>
    <col min="5" max="5" width="20.140625" style="144" customWidth="1" outlineLevel="1"/>
    <col min="6" max="6" width="24.5703125" style="144" customWidth="1" outlineLevel="1"/>
    <col min="7" max="7" width="10.7109375" style="3" customWidth="1" outlineLevel="1"/>
    <col min="8" max="8" width="13.140625" style="3" customWidth="1" outlineLevel="1"/>
    <col min="9" max="9" width="14.42578125" style="144" customWidth="1" outlineLevel="1"/>
    <col min="10" max="10" width="15.42578125" style="3" customWidth="1" outlineLevel="1"/>
    <col min="11" max="11" width="16.42578125" style="3" customWidth="1"/>
    <col min="12" max="12" width="15.5703125" style="3" customWidth="1"/>
    <col min="13" max="13" width="17.7109375" style="3" customWidth="1"/>
    <col min="14" max="14" width="11.42578125" style="3" customWidth="1"/>
    <col min="15" max="15" width="13.28515625" style="3" customWidth="1"/>
    <col min="16" max="16" width="21.85546875" style="3" customWidth="1"/>
    <col min="17" max="17" width="21.140625" style="3" customWidth="1"/>
    <col min="18" max="18" width="40.140625" style="28" customWidth="1"/>
    <col min="19" max="19" width="40.140625" style="283" hidden="1" customWidth="1" outlineLevel="1"/>
    <col min="20" max="20" width="26.5703125" style="3" hidden="1" customWidth="1" outlineLevel="1"/>
    <col min="21" max="21" width="3.7109375" style="279" customWidth="1" collapsed="1"/>
    <col min="22" max="22" width="22.140625" style="279" hidden="1" customWidth="1" outlineLevel="1"/>
    <col min="23" max="23" width="3" style="279" customWidth="1" collapsed="1"/>
    <col min="24" max="25" width="21.140625" style="144" hidden="1" customWidth="1" outlineLevel="1"/>
    <col min="26" max="26" width="25.5703125" style="144" hidden="1" customWidth="1" outlineLevel="1"/>
    <col min="27" max="27" width="9.140625" style="3" collapsed="1"/>
    <col min="28" max="16384" width="9.140625" style="3"/>
  </cols>
  <sheetData>
    <row r="1" spans="1:26" s="5" customFormat="1" ht="26.25" customHeight="1" thickBot="1">
      <c r="A1" s="532"/>
      <c r="B1" s="533"/>
      <c r="C1" s="533"/>
      <c r="D1" s="534" t="s">
        <v>29</v>
      </c>
      <c r="E1" s="534"/>
      <c r="F1" s="534"/>
      <c r="G1" s="534"/>
      <c r="H1" s="535"/>
      <c r="I1" s="535"/>
      <c r="J1" s="535"/>
      <c r="K1" s="535"/>
      <c r="L1" s="535"/>
      <c r="M1" s="535"/>
      <c r="N1" s="535"/>
      <c r="O1" s="535"/>
      <c r="P1" s="535"/>
      <c r="Q1" s="535"/>
      <c r="R1" s="100"/>
      <c r="S1" s="100"/>
      <c r="U1" s="146"/>
      <c r="V1" s="146"/>
      <c r="W1" s="146"/>
      <c r="X1" s="146"/>
      <c r="Y1" s="146"/>
      <c r="Z1" s="146"/>
    </row>
    <row r="2" spans="1:26" s="116" customFormat="1" ht="46.5" customHeight="1" thickBot="1">
      <c r="A2" s="177" t="s">
        <v>81</v>
      </c>
      <c r="B2" s="159" t="s">
        <v>62</v>
      </c>
      <c r="C2" s="113" t="s">
        <v>30</v>
      </c>
      <c r="D2" s="113" t="s">
        <v>76</v>
      </c>
      <c r="E2" s="160" t="s">
        <v>31</v>
      </c>
      <c r="F2" s="160" t="s">
        <v>124</v>
      </c>
      <c r="G2" s="113" t="s">
        <v>54</v>
      </c>
      <c r="H2" s="113" t="s">
        <v>59</v>
      </c>
      <c r="I2" s="161" t="s">
        <v>74</v>
      </c>
      <c r="J2" s="114" t="s">
        <v>75</v>
      </c>
      <c r="K2" s="112" t="s">
        <v>32</v>
      </c>
      <c r="L2" s="113" t="s">
        <v>67</v>
      </c>
      <c r="M2" s="113" t="s">
        <v>33</v>
      </c>
      <c r="N2" s="113" t="s">
        <v>34</v>
      </c>
      <c r="O2" s="113" t="s">
        <v>35</v>
      </c>
      <c r="P2" s="113" t="s">
        <v>57</v>
      </c>
      <c r="Q2" s="113" t="s">
        <v>77</v>
      </c>
      <c r="R2" s="115" t="s">
        <v>60</v>
      </c>
      <c r="S2" s="261" t="s">
        <v>228</v>
      </c>
      <c r="T2" s="261" t="s">
        <v>101</v>
      </c>
      <c r="U2" s="551"/>
      <c r="V2" s="262" t="s">
        <v>113</v>
      </c>
      <c r="W2" s="551"/>
      <c r="X2" s="548" t="s">
        <v>100</v>
      </c>
      <c r="Y2" s="549"/>
      <c r="Z2" s="550"/>
    </row>
    <row r="3" spans="1:26" s="163" customFormat="1" ht="46.5" customHeight="1" thickBot="1">
      <c r="A3" s="188"/>
      <c r="B3" s="189"/>
      <c r="C3" s="190"/>
      <c r="D3" s="189"/>
      <c r="E3" s="189"/>
      <c r="F3" s="189"/>
      <c r="G3" s="189"/>
      <c r="H3" s="189"/>
      <c r="I3" s="189"/>
      <c r="J3" s="191"/>
      <c r="K3" s="181">
        <f>SUM(K4:K43)</f>
        <v>0</v>
      </c>
      <c r="L3" s="179">
        <f>SUM(L4:L43)</f>
        <v>0</v>
      </c>
      <c r="M3" s="83">
        <f>SUM(M4:M43)</f>
        <v>0</v>
      </c>
      <c r="N3" s="180">
        <f>SUM(N4:N43)</f>
        <v>0</v>
      </c>
      <c r="O3" s="83">
        <f>SUM(O4:O43)</f>
        <v>0</v>
      </c>
      <c r="P3" s="160"/>
      <c r="Q3" s="182">
        <f>SUM(Q4:Q43)</f>
        <v>0</v>
      </c>
      <c r="R3" s="162"/>
      <c r="S3" s="237"/>
      <c r="T3" s="313">
        <f>SUM(T4:T43)</f>
        <v>0</v>
      </c>
      <c r="U3" s="552"/>
      <c r="V3" s="315">
        <f>SUM(V4:V43)</f>
        <v>0</v>
      </c>
      <c r="W3" s="552"/>
      <c r="X3" s="177" t="s">
        <v>242</v>
      </c>
      <c r="Y3" s="204" t="s">
        <v>80</v>
      </c>
      <c r="Z3" s="205" t="s">
        <v>243</v>
      </c>
    </row>
    <row r="4" spans="1:26">
      <c r="A4" s="319" t="str">
        <f>IF((ISBLANK(PROJECT!$C$3)),"",PROJECT!$C$3&amp;"."&amp;PROJECT!$C$5&amp;".Loonkost."&amp;B4)</f>
        <v/>
      </c>
      <c r="B4" s="175">
        <v>1</v>
      </c>
      <c r="C4" s="155"/>
      <c r="D4" s="102"/>
      <c r="E4" s="156"/>
      <c r="F4" s="156"/>
      <c r="G4" s="102"/>
      <c r="H4" s="105"/>
      <c r="I4" s="226"/>
      <c r="J4" s="178"/>
      <c r="K4" s="107"/>
      <c r="L4" s="110"/>
      <c r="M4" s="110"/>
      <c r="N4" s="110"/>
      <c r="O4" s="64"/>
      <c r="P4" s="66"/>
      <c r="Q4" s="71">
        <f>SUM(K4+L4+M4+N4+O4)</f>
        <v>0</v>
      </c>
      <c r="R4" s="78"/>
      <c r="S4" s="287"/>
      <c r="T4" s="314">
        <f>$Q4</f>
        <v>0</v>
      </c>
      <c r="U4" s="552"/>
      <c r="V4" s="316">
        <f>$T4</f>
        <v>0</v>
      </c>
      <c r="W4" s="552"/>
      <c r="X4" s="206"/>
      <c r="Y4" s="207"/>
      <c r="Z4" s="208"/>
    </row>
    <row r="5" spans="1:26">
      <c r="A5" s="317" t="str">
        <f>IF((ISBLANK(PROJECT!$C$3)),"",PROJECT!$C$3&amp;"."&amp;PROJECT!$C$5&amp;".Loonkost."&amp;B5)</f>
        <v/>
      </c>
      <c r="B5" s="140">
        <f>B4+1</f>
        <v>2</v>
      </c>
      <c r="C5" s="155"/>
      <c r="D5" s="103"/>
      <c r="E5" s="157"/>
      <c r="F5" s="157"/>
      <c r="G5" s="103"/>
      <c r="H5" s="38"/>
      <c r="I5" s="227"/>
      <c r="J5" s="148"/>
      <c r="K5" s="108"/>
      <c r="L5" s="68"/>
      <c r="M5" s="68"/>
      <c r="N5" s="68"/>
      <c r="O5" s="64"/>
      <c r="P5" s="66"/>
      <c r="Q5" s="71">
        <f t="shared" ref="Q5:Q43" si="0">SUM(K5+L5+M5+N5+O5)</f>
        <v>0</v>
      </c>
      <c r="R5" s="58"/>
      <c r="S5" s="287"/>
      <c r="T5" s="314">
        <f t="shared" ref="T5:T43" si="1">$Q5</f>
        <v>0</v>
      </c>
      <c r="U5" s="552"/>
      <c r="V5" s="316">
        <f t="shared" ref="V5:V43" si="2">$T5</f>
        <v>0</v>
      </c>
      <c r="W5" s="552"/>
      <c r="X5" s="209"/>
      <c r="Y5" s="210"/>
      <c r="Z5" s="211"/>
    </row>
    <row r="6" spans="1:26">
      <c r="A6" s="317" t="str">
        <f>IF((ISBLANK(PROJECT!$C$3)),"",PROJECT!$C$3&amp;"."&amp;PROJECT!$C$5&amp;".Loonkost."&amp;B6)</f>
        <v/>
      </c>
      <c r="B6" s="140">
        <f t="shared" ref="B6:B35" si="3">B5+1</f>
        <v>3</v>
      </c>
      <c r="C6" s="89"/>
      <c r="D6" s="103"/>
      <c r="E6" s="157"/>
      <c r="F6" s="157"/>
      <c r="G6" s="103"/>
      <c r="H6" s="38"/>
      <c r="I6" s="227"/>
      <c r="J6" s="148"/>
      <c r="K6" s="108"/>
      <c r="L6" s="68"/>
      <c r="M6" s="68"/>
      <c r="N6" s="68"/>
      <c r="O6" s="64"/>
      <c r="P6" s="66"/>
      <c r="Q6" s="71">
        <f t="shared" si="0"/>
        <v>0</v>
      </c>
      <c r="R6" s="58"/>
      <c r="S6" s="287"/>
      <c r="T6" s="314">
        <f t="shared" si="1"/>
        <v>0</v>
      </c>
      <c r="U6" s="552"/>
      <c r="V6" s="316">
        <f t="shared" si="2"/>
        <v>0</v>
      </c>
      <c r="W6" s="552"/>
      <c r="X6" s="209"/>
      <c r="Y6" s="210"/>
      <c r="Z6" s="211"/>
    </row>
    <row r="7" spans="1:26">
      <c r="A7" s="317" t="str">
        <f>IF((ISBLANK(PROJECT!$C$3)),"",PROJECT!$C$3&amp;"."&amp;PROJECT!$C$5&amp;".Loonkost."&amp;B7)</f>
        <v/>
      </c>
      <c r="B7" s="140">
        <f t="shared" si="3"/>
        <v>4</v>
      </c>
      <c r="C7" s="89"/>
      <c r="D7" s="103"/>
      <c r="E7" s="157"/>
      <c r="F7" s="157"/>
      <c r="G7" s="103"/>
      <c r="H7" s="38"/>
      <c r="I7" s="227"/>
      <c r="J7" s="148"/>
      <c r="K7" s="108"/>
      <c r="L7" s="68"/>
      <c r="M7" s="68"/>
      <c r="N7" s="68"/>
      <c r="O7" s="64"/>
      <c r="P7" s="66"/>
      <c r="Q7" s="71">
        <f t="shared" si="0"/>
        <v>0</v>
      </c>
      <c r="R7" s="58"/>
      <c r="S7" s="287"/>
      <c r="T7" s="314">
        <f t="shared" si="1"/>
        <v>0</v>
      </c>
      <c r="U7" s="552"/>
      <c r="V7" s="316">
        <f t="shared" si="2"/>
        <v>0</v>
      </c>
      <c r="W7" s="552"/>
      <c r="X7" s="209"/>
      <c r="Y7" s="210"/>
      <c r="Z7" s="211"/>
    </row>
    <row r="8" spans="1:26">
      <c r="A8" s="317" t="str">
        <f>IF((ISBLANK(PROJECT!$C$3)),"",PROJECT!$C$3&amp;"."&amp;PROJECT!$C$5&amp;".Loonkost."&amp;B8)</f>
        <v/>
      </c>
      <c r="B8" s="140">
        <f t="shared" si="3"/>
        <v>5</v>
      </c>
      <c r="C8" s="89"/>
      <c r="D8" s="103"/>
      <c r="E8" s="157"/>
      <c r="F8" s="157"/>
      <c r="G8" s="103"/>
      <c r="H8" s="38"/>
      <c r="I8" s="227"/>
      <c r="J8" s="148"/>
      <c r="K8" s="108"/>
      <c r="L8" s="68"/>
      <c r="M8" s="68"/>
      <c r="N8" s="68"/>
      <c r="O8" s="64"/>
      <c r="P8" s="66"/>
      <c r="Q8" s="71">
        <f t="shared" si="0"/>
        <v>0</v>
      </c>
      <c r="R8" s="58"/>
      <c r="S8" s="287"/>
      <c r="T8" s="314">
        <f t="shared" si="1"/>
        <v>0</v>
      </c>
      <c r="U8" s="552"/>
      <c r="V8" s="316">
        <f t="shared" si="2"/>
        <v>0</v>
      </c>
      <c r="W8" s="552"/>
      <c r="X8" s="209"/>
      <c r="Y8" s="210"/>
      <c r="Z8" s="211"/>
    </row>
    <row r="9" spans="1:26">
      <c r="A9" s="317" t="str">
        <f>IF((ISBLANK(PROJECT!$C$3)),"",PROJECT!$C$3&amp;"."&amp;PROJECT!$C$5&amp;".Loonkost."&amp;B9)</f>
        <v/>
      </c>
      <c r="B9" s="140">
        <f t="shared" si="3"/>
        <v>6</v>
      </c>
      <c r="C9" s="89"/>
      <c r="D9" s="103"/>
      <c r="E9" s="157"/>
      <c r="F9" s="157"/>
      <c r="G9" s="103"/>
      <c r="H9" s="38"/>
      <c r="I9" s="227"/>
      <c r="J9" s="148"/>
      <c r="K9" s="108"/>
      <c r="L9" s="68"/>
      <c r="M9" s="68"/>
      <c r="N9" s="68"/>
      <c r="O9" s="64"/>
      <c r="P9" s="66"/>
      <c r="Q9" s="71">
        <f t="shared" si="0"/>
        <v>0</v>
      </c>
      <c r="R9" s="58"/>
      <c r="S9" s="287"/>
      <c r="T9" s="314">
        <f t="shared" si="1"/>
        <v>0</v>
      </c>
      <c r="U9" s="552"/>
      <c r="V9" s="316">
        <f t="shared" si="2"/>
        <v>0</v>
      </c>
      <c r="W9" s="552"/>
      <c r="X9" s="209"/>
      <c r="Y9" s="210"/>
      <c r="Z9" s="211"/>
    </row>
    <row r="10" spans="1:26">
      <c r="A10" s="317" t="str">
        <f>IF((ISBLANK(PROJECT!$C$3)),"",PROJECT!$C$3&amp;"."&amp;PROJECT!$C$5&amp;".Loonkost."&amp;B10)</f>
        <v/>
      </c>
      <c r="B10" s="140">
        <f t="shared" si="3"/>
        <v>7</v>
      </c>
      <c r="C10" s="89"/>
      <c r="D10" s="103"/>
      <c r="E10" s="157"/>
      <c r="F10" s="157"/>
      <c r="G10" s="103"/>
      <c r="H10" s="38"/>
      <c r="I10" s="227"/>
      <c r="J10" s="148"/>
      <c r="K10" s="108"/>
      <c r="L10" s="68"/>
      <c r="M10" s="68"/>
      <c r="N10" s="68"/>
      <c r="O10" s="64"/>
      <c r="P10" s="66"/>
      <c r="Q10" s="71">
        <f t="shared" si="0"/>
        <v>0</v>
      </c>
      <c r="R10" s="58"/>
      <c r="S10" s="287"/>
      <c r="T10" s="314">
        <f t="shared" si="1"/>
        <v>0</v>
      </c>
      <c r="U10" s="552"/>
      <c r="V10" s="316">
        <f t="shared" si="2"/>
        <v>0</v>
      </c>
      <c r="W10" s="552"/>
      <c r="X10" s="209"/>
      <c r="Y10" s="210"/>
      <c r="Z10" s="211"/>
    </row>
    <row r="11" spans="1:26">
      <c r="A11" s="317" t="str">
        <f>IF((ISBLANK(PROJECT!$C$3)),"",PROJECT!$C$3&amp;"."&amp;PROJECT!$C$5&amp;".Loonkost."&amp;B11)</f>
        <v/>
      </c>
      <c r="B11" s="140">
        <v>8</v>
      </c>
      <c r="C11" s="89"/>
      <c r="D11" s="103"/>
      <c r="E11" s="157"/>
      <c r="F11" s="157"/>
      <c r="G11" s="103"/>
      <c r="H11" s="38"/>
      <c r="I11" s="227"/>
      <c r="J11" s="148"/>
      <c r="K11" s="108"/>
      <c r="L11" s="68"/>
      <c r="M11" s="68"/>
      <c r="N11" s="68"/>
      <c r="O11" s="64"/>
      <c r="P11" s="66"/>
      <c r="Q11" s="71">
        <f t="shared" si="0"/>
        <v>0</v>
      </c>
      <c r="R11" s="58"/>
      <c r="S11" s="287"/>
      <c r="T11" s="314">
        <f t="shared" si="1"/>
        <v>0</v>
      </c>
      <c r="U11" s="552"/>
      <c r="V11" s="316">
        <f t="shared" si="2"/>
        <v>0</v>
      </c>
      <c r="W11" s="552"/>
      <c r="X11" s="209"/>
      <c r="Y11" s="210"/>
      <c r="Z11" s="211"/>
    </row>
    <row r="12" spans="1:26">
      <c r="A12" s="317" t="str">
        <f>IF((ISBLANK(PROJECT!$C$3)),"",PROJECT!$C$3&amp;"."&amp;PROJECT!$C$5&amp;".Loonkost."&amp;B12)</f>
        <v/>
      </c>
      <c r="B12" s="140">
        <f t="shared" si="3"/>
        <v>9</v>
      </c>
      <c r="C12" s="89"/>
      <c r="D12" s="103"/>
      <c r="E12" s="157"/>
      <c r="F12" s="157"/>
      <c r="G12" s="103"/>
      <c r="H12" s="38"/>
      <c r="I12" s="227"/>
      <c r="J12" s="148"/>
      <c r="K12" s="108"/>
      <c r="L12" s="68"/>
      <c r="M12" s="68"/>
      <c r="N12" s="68"/>
      <c r="O12" s="64"/>
      <c r="P12" s="66"/>
      <c r="Q12" s="71">
        <f t="shared" si="0"/>
        <v>0</v>
      </c>
      <c r="R12" s="58"/>
      <c r="S12" s="287"/>
      <c r="T12" s="314">
        <f t="shared" si="1"/>
        <v>0</v>
      </c>
      <c r="U12" s="552"/>
      <c r="V12" s="316">
        <f t="shared" si="2"/>
        <v>0</v>
      </c>
      <c r="W12" s="552"/>
      <c r="X12" s="209"/>
      <c r="Y12" s="210"/>
      <c r="Z12" s="211"/>
    </row>
    <row r="13" spans="1:26">
      <c r="A13" s="317" t="str">
        <f>IF((ISBLANK(PROJECT!$C$3)),"",PROJECT!$C$3&amp;"."&amp;PROJECT!$C$5&amp;".Loonkost."&amp;B13)</f>
        <v/>
      </c>
      <c r="B13" s="140">
        <f t="shared" si="3"/>
        <v>10</v>
      </c>
      <c r="C13" s="89"/>
      <c r="D13" s="103"/>
      <c r="E13" s="157"/>
      <c r="F13" s="157"/>
      <c r="G13" s="103"/>
      <c r="H13" s="38"/>
      <c r="I13" s="227"/>
      <c r="J13" s="148"/>
      <c r="K13" s="108"/>
      <c r="L13" s="68"/>
      <c r="M13" s="68"/>
      <c r="N13" s="68"/>
      <c r="O13" s="64"/>
      <c r="P13" s="66"/>
      <c r="Q13" s="71">
        <f t="shared" si="0"/>
        <v>0</v>
      </c>
      <c r="R13" s="58"/>
      <c r="S13" s="287"/>
      <c r="T13" s="314">
        <f t="shared" si="1"/>
        <v>0</v>
      </c>
      <c r="U13" s="552"/>
      <c r="V13" s="316">
        <f t="shared" si="2"/>
        <v>0</v>
      </c>
      <c r="W13" s="552"/>
      <c r="X13" s="209"/>
      <c r="Y13" s="210"/>
      <c r="Z13" s="211"/>
    </row>
    <row r="14" spans="1:26">
      <c r="A14" s="317" t="str">
        <f>IF((ISBLANK(PROJECT!$C$3)),"",PROJECT!$C$3&amp;"."&amp;PROJECT!$C$5&amp;".Loonkost."&amp;B14)</f>
        <v/>
      </c>
      <c r="B14" s="140">
        <f t="shared" si="3"/>
        <v>11</v>
      </c>
      <c r="C14" s="89"/>
      <c r="D14" s="103"/>
      <c r="E14" s="157"/>
      <c r="F14" s="157"/>
      <c r="G14" s="103"/>
      <c r="H14" s="38"/>
      <c r="I14" s="227"/>
      <c r="J14" s="148"/>
      <c r="K14" s="108"/>
      <c r="L14" s="68"/>
      <c r="M14" s="68"/>
      <c r="N14" s="68"/>
      <c r="O14" s="64"/>
      <c r="P14" s="66"/>
      <c r="Q14" s="71">
        <f t="shared" si="0"/>
        <v>0</v>
      </c>
      <c r="R14" s="58"/>
      <c r="S14" s="287"/>
      <c r="T14" s="314">
        <f t="shared" si="1"/>
        <v>0</v>
      </c>
      <c r="U14" s="552"/>
      <c r="V14" s="316">
        <f t="shared" si="2"/>
        <v>0</v>
      </c>
      <c r="W14" s="552"/>
      <c r="X14" s="209"/>
      <c r="Y14" s="210"/>
      <c r="Z14" s="211"/>
    </row>
    <row r="15" spans="1:26">
      <c r="A15" s="317" t="str">
        <f>IF((ISBLANK(PROJECT!$C$3)),"",PROJECT!$C$3&amp;"."&amp;PROJECT!$C$5&amp;".Loonkost."&amp;B15)</f>
        <v/>
      </c>
      <c r="B15" s="140">
        <f t="shared" si="3"/>
        <v>12</v>
      </c>
      <c r="C15" s="89"/>
      <c r="D15" s="103"/>
      <c r="E15" s="157"/>
      <c r="F15" s="157"/>
      <c r="G15" s="103"/>
      <c r="H15" s="38"/>
      <c r="I15" s="227"/>
      <c r="J15" s="148"/>
      <c r="K15" s="108"/>
      <c r="L15" s="68"/>
      <c r="M15" s="68"/>
      <c r="N15" s="68"/>
      <c r="O15" s="64"/>
      <c r="P15" s="66"/>
      <c r="Q15" s="71">
        <f t="shared" si="0"/>
        <v>0</v>
      </c>
      <c r="R15" s="58"/>
      <c r="S15" s="287"/>
      <c r="T15" s="314">
        <f t="shared" si="1"/>
        <v>0</v>
      </c>
      <c r="U15" s="552"/>
      <c r="V15" s="316">
        <f t="shared" si="2"/>
        <v>0</v>
      </c>
      <c r="W15" s="552"/>
      <c r="X15" s="209"/>
      <c r="Y15" s="210"/>
      <c r="Z15" s="211"/>
    </row>
    <row r="16" spans="1:26">
      <c r="A16" s="317" t="str">
        <f>IF((ISBLANK(PROJECT!$C$3)),"",PROJECT!$C$3&amp;"."&amp;PROJECT!$C$5&amp;".Loonkost."&amp;B16)</f>
        <v/>
      </c>
      <c r="B16" s="140">
        <f t="shared" si="3"/>
        <v>13</v>
      </c>
      <c r="C16" s="89"/>
      <c r="D16" s="103"/>
      <c r="E16" s="157"/>
      <c r="F16" s="157"/>
      <c r="G16" s="103"/>
      <c r="H16" s="38"/>
      <c r="I16" s="227"/>
      <c r="J16" s="148"/>
      <c r="K16" s="108"/>
      <c r="L16" s="68"/>
      <c r="M16" s="68"/>
      <c r="N16" s="68"/>
      <c r="O16" s="64"/>
      <c r="P16" s="66"/>
      <c r="Q16" s="71">
        <f t="shared" si="0"/>
        <v>0</v>
      </c>
      <c r="R16" s="58"/>
      <c r="S16" s="287"/>
      <c r="T16" s="314">
        <f t="shared" si="1"/>
        <v>0</v>
      </c>
      <c r="U16" s="552"/>
      <c r="V16" s="316">
        <f t="shared" si="2"/>
        <v>0</v>
      </c>
      <c r="W16" s="552"/>
      <c r="X16" s="209"/>
      <c r="Y16" s="210"/>
      <c r="Z16" s="211"/>
    </row>
    <row r="17" spans="1:26">
      <c r="A17" s="317" t="str">
        <f>IF((ISBLANK(PROJECT!$C$3)),"",PROJECT!$C$3&amp;"."&amp;PROJECT!$C$5&amp;".Loonkost."&amp;B17)</f>
        <v/>
      </c>
      <c r="B17" s="140">
        <f t="shared" si="3"/>
        <v>14</v>
      </c>
      <c r="C17" s="89"/>
      <c r="D17" s="103"/>
      <c r="E17" s="157"/>
      <c r="F17" s="157"/>
      <c r="G17" s="103"/>
      <c r="H17" s="38"/>
      <c r="I17" s="227"/>
      <c r="J17" s="148"/>
      <c r="K17" s="108"/>
      <c r="L17" s="68"/>
      <c r="M17" s="68"/>
      <c r="N17" s="68"/>
      <c r="O17" s="64"/>
      <c r="P17" s="66"/>
      <c r="Q17" s="71">
        <f t="shared" si="0"/>
        <v>0</v>
      </c>
      <c r="R17" s="58"/>
      <c r="S17" s="287"/>
      <c r="T17" s="314">
        <f t="shared" si="1"/>
        <v>0</v>
      </c>
      <c r="U17" s="552"/>
      <c r="V17" s="316">
        <f t="shared" si="2"/>
        <v>0</v>
      </c>
      <c r="W17" s="552"/>
      <c r="X17" s="209"/>
      <c r="Y17" s="210"/>
      <c r="Z17" s="211"/>
    </row>
    <row r="18" spans="1:26">
      <c r="A18" s="317" t="str">
        <f>IF((ISBLANK(PROJECT!$C$3)),"",PROJECT!$C$3&amp;"."&amp;PROJECT!$C$5&amp;".Loonkost."&amp;B18)</f>
        <v/>
      </c>
      <c r="B18" s="140">
        <f t="shared" si="3"/>
        <v>15</v>
      </c>
      <c r="C18" s="89"/>
      <c r="D18" s="103"/>
      <c r="E18" s="157"/>
      <c r="F18" s="157"/>
      <c r="G18" s="103"/>
      <c r="H18" s="38"/>
      <c r="I18" s="227"/>
      <c r="J18" s="148"/>
      <c r="K18" s="108"/>
      <c r="L18" s="68"/>
      <c r="M18" s="68"/>
      <c r="N18" s="68"/>
      <c r="O18" s="64"/>
      <c r="P18" s="66"/>
      <c r="Q18" s="71">
        <f t="shared" si="0"/>
        <v>0</v>
      </c>
      <c r="R18" s="58"/>
      <c r="S18" s="287"/>
      <c r="T18" s="314">
        <f t="shared" si="1"/>
        <v>0</v>
      </c>
      <c r="U18" s="552"/>
      <c r="V18" s="316">
        <f t="shared" si="2"/>
        <v>0</v>
      </c>
      <c r="W18" s="552"/>
      <c r="X18" s="209"/>
      <c r="Y18" s="210"/>
      <c r="Z18" s="211"/>
    </row>
    <row r="19" spans="1:26">
      <c r="A19" s="317" t="str">
        <f>IF((ISBLANK(PROJECT!$C$3)),"",PROJECT!$C$3&amp;"."&amp;PROJECT!$C$5&amp;".Loonkost."&amp;B19)</f>
        <v/>
      </c>
      <c r="B19" s="140">
        <f t="shared" si="3"/>
        <v>16</v>
      </c>
      <c r="C19" s="89"/>
      <c r="D19" s="103"/>
      <c r="E19" s="157"/>
      <c r="F19" s="157"/>
      <c r="G19" s="103"/>
      <c r="H19" s="38"/>
      <c r="I19" s="227"/>
      <c r="J19" s="148"/>
      <c r="K19" s="108"/>
      <c r="L19" s="68"/>
      <c r="M19" s="68"/>
      <c r="N19" s="68"/>
      <c r="O19" s="64"/>
      <c r="P19" s="66"/>
      <c r="Q19" s="71">
        <f t="shared" si="0"/>
        <v>0</v>
      </c>
      <c r="R19" s="58"/>
      <c r="S19" s="287"/>
      <c r="T19" s="314">
        <f t="shared" si="1"/>
        <v>0</v>
      </c>
      <c r="U19" s="552"/>
      <c r="V19" s="316">
        <f t="shared" si="2"/>
        <v>0</v>
      </c>
      <c r="W19" s="552"/>
      <c r="X19" s="209"/>
      <c r="Y19" s="210"/>
      <c r="Z19" s="211"/>
    </row>
    <row r="20" spans="1:26">
      <c r="A20" s="317" t="str">
        <f>IF((ISBLANK(PROJECT!$C$3)),"",PROJECT!$C$3&amp;"."&amp;PROJECT!$C$5&amp;".Loonkost."&amp;B20)</f>
        <v/>
      </c>
      <c r="B20" s="140">
        <f t="shared" si="3"/>
        <v>17</v>
      </c>
      <c r="C20" s="89"/>
      <c r="D20" s="103"/>
      <c r="E20" s="157"/>
      <c r="F20" s="157"/>
      <c r="G20" s="103"/>
      <c r="H20" s="38"/>
      <c r="I20" s="227"/>
      <c r="J20" s="148"/>
      <c r="K20" s="108"/>
      <c r="L20" s="68"/>
      <c r="M20" s="68"/>
      <c r="N20" s="68"/>
      <c r="O20" s="64"/>
      <c r="P20" s="66"/>
      <c r="Q20" s="71">
        <f t="shared" si="0"/>
        <v>0</v>
      </c>
      <c r="R20" s="58"/>
      <c r="S20" s="287"/>
      <c r="T20" s="314">
        <f t="shared" si="1"/>
        <v>0</v>
      </c>
      <c r="U20" s="552"/>
      <c r="V20" s="316">
        <f t="shared" si="2"/>
        <v>0</v>
      </c>
      <c r="W20" s="552"/>
      <c r="X20" s="209"/>
      <c r="Y20" s="210"/>
      <c r="Z20" s="211"/>
    </row>
    <row r="21" spans="1:26">
      <c r="A21" s="317" t="str">
        <f>IF((ISBLANK(PROJECT!$C$3)),"",PROJECT!$C$3&amp;"."&amp;PROJECT!$C$5&amp;".Loonkost."&amp;B21)</f>
        <v/>
      </c>
      <c r="B21" s="140">
        <f t="shared" si="3"/>
        <v>18</v>
      </c>
      <c r="C21" s="89"/>
      <c r="D21" s="103"/>
      <c r="E21" s="157"/>
      <c r="F21" s="157"/>
      <c r="G21" s="103"/>
      <c r="H21" s="38"/>
      <c r="I21" s="227"/>
      <c r="J21" s="148"/>
      <c r="K21" s="108"/>
      <c r="L21" s="68"/>
      <c r="M21" s="68"/>
      <c r="N21" s="68"/>
      <c r="O21" s="64"/>
      <c r="P21" s="66"/>
      <c r="Q21" s="71">
        <f t="shared" si="0"/>
        <v>0</v>
      </c>
      <c r="R21" s="58"/>
      <c r="S21" s="287"/>
      <c r="T21" s="314">
        <f t="shared" si="1"/>
        <v>0</v>
      </c>
      <c r="U21" s="552"/>
      <c r="V21" s="316">
        <f t="shared" si="2"/>
        <v>0</v>
      </c>
      <c r="W21" s="552"/>
      <c r="X21" s="209"/>
      <c r="Y21" s="210"/>
      <c r="Z21" s="211"/>
    </row>
    <row r="22" spans="1:26">
      <c r="A22" s="317" t="str">
        <f>IF((ISBLANK(PROJECT!$C$3)),"",PROJECT!$C$3&amp;"."&amp;PROJECT!$C$5&amp;".Loonkost."&amp;B22)</f>
        <v/>
      </c>
      <c r="B22" s="140">
        <f t="shared" si="3"/>
        <v>19</v>
      </c>
      <c r="C22" s="89"/>
      <c r="D22" s="103"/>
      <c r="E22" s="157"/>
      <c r="F22" s="157"/>
      <c r="G22" s="103"/>
      <c r="H22" s="38"/>
      <c r="I22" s="227"/>
      <c r="J22" s="148"/>
      <c r="K22" s="108"/>
      <c r="L22" s="68"/>
      <c r="M22" s="68"/>
      <c r="N22" s="68"/>
      <c r="O22" s="64"/>
      <c r="P22" s="66"/>
      <c r="Q22" s="71">
        <f t="shared" si="0"/>
        <v>0</v>
      </c>
      <c r="R22" s="58"/>
      <c r="S22" s="287"/>
      <c r="T22" s="314">
        <f t="shared" si="1"/>
        <v>0</v>
      </c>
      <c r="U22" s="552"/>
      <c r="V22" s="316">
        <f t="shared" si="2"/>
        <v>0</v>
      </c>
      <c r="W22" s="552"/>
      <c r="X22" s="209"/>
      <c r="Y22" s="210"/>
      <c r="Z22" s="211"/>
    </row>
    <row r="23" spans="1:26">
      <c r="A23" s="317" t="str">
        <f>IF((ISBLANK(PROJECT!$C$3)),"",PROJECT!$C$3&amp;"."&amp;PROJECT!$C$5&amp;".Loonkost."&amp;B23)</f>
        <v/>
      </c>
      <c r="B23" s="140">
        <f t="shared" si="3"/>
        <v>20</v>
      </c>
      <c r="C23" s="89"/>
      <c r="D23" s="103"/>
      <c r="E23" s="157"/>
      <c r="F23" s="157"/>
      <c r="G23" s="103"/>
      <c r="H23" s="38"/>
      <c r="I23" s="227"/>
      <c r="J23" s="148"/>
      <c r="K23" s="108"/>
      <c r="L23" s="68"/>
      <c r="M23" s="68"/>
      <c r="N23" s="68"/>
      <c r="O23" s="64"/>
      <c r="P23" s="66"/>
      <c r="Q23" s="71">
        <f t="shared" si="0"/>
        <v>0</v>
      </c>
      <c r="R23" s="58"/>
      <c r="S23" s="287"/>
      <c r="T23" s="314">
        <f t="shared" si="1"/>
        <v>0</v>
      </c>
      <c r="U23" s="552"/>
      <c r="V23" s="316">
        <f t="shared" si="2"/>
        <v>0</v>
      </c>
      <c r="W23" s="552"/>
      <c r="X23" s="209"/>
      <c r="Y23" s="210"/>
      <c r="Z23" s="211"/>
    </row>
    <row r="24" spans="1:26">
      <c r="A24" s="317" t="str">
        <f>IF((ISBLANK(PROJECT!$C$3)),"",PROJECT!$C$3&amp;"."&amp;PROJECT!$C$5&amp;".Loonkost."&amp;B24)</f>
        <v/>
      </c>
      <c r="B24" s="140">
        <f t="shared" si="3"/>
        <v>21</v>
      </c>
      <c r="C24" s="89"/>
      <c r="D24" s="103"/>
      <c r="E24" s="157"/>
      <c r="F24" s="157"/>
      <c r="G24" s="103"/>
      <c r="H24" s="38"/>
      <c r="I24" s="227"/>
      <c r="J24" s="148"/>
      <c r="K24" s="108"/>
      <c r="L24" s="68"/>
      <c r="M24" s="68"/>
      <c r="N24" s="68"/>
      <c r="O24" s="64"/>
      <c r="P24" s="66"/>
      <c r="Q24" s="71">
        <f t="shared" si="0"/>
        <v>0</v>
      </c>
      <c r="R24" s="58"/>
      <c r="S24" s="287"/>
      <c r="T24" s="314">
        <f t="shared" si="1"/>
        <v>0</v>
      </c>
      <c r="U24" s="552"/>
      <c r="V24" s="316">
        <f t="shared" si="2"/>
        <v>0</v>
      </c>
      <c r="W24" s="552"/>
      <c r="X24" s="209"/>
      <c r="Y24" s="210"/>
      <c r="Z24" s="211"/>
    </row>
    <row r="25" spans="1:26">
      <c r="A25" s="317" t="str">
        <f>IF((ISBLANK(PROJECT!$C$3)),"",PROJECT!$C$3&amp;"."&amp;PROJECT!$C$5&amp;".Loonkost."&amp;B25)</f>
        <v/>
      </c>
      <c r="B25" s="140">
        <f t="shared" si="3"/>
        <v>22</v>
      </c>
      <c r="C25" s="89"/>
      <c r="D25" s="103"/>
      <c r="E25" s="157"/>
      <c r="F25" s="157"/>
      <c r="G25" s="103"/>
      <c r="H25" s="38"/>
      <c r="I25" s="227"/>
      <c r="J25" s="148"/>
      <c r="K25" s="108"/>
      <c r="L25" s="68"/>
      <c r="M25" s="68"/>
      <c r="N25" s="68"/>
      <c r="O25" s="64"/>
      <c r="P25" s="66"/>
      <c r="Q25" s="71">
        <f t="shared" si="0"/>
        <v>0</v>
      </c>
      <c r="R25" s="58"/>
      <c r="S25" s="287"/>
      <c r="T25" s="314">
        <f t="shared" si="1"/>
        <v>0</v>
      </c>
      <c r="U25" s="552"/>
      <c r="V25" s="316">
        <f t="shared" si="2"/>
        <v>0</v>
      </c>
      <c r="W25" s="552"/>
      <c r="X25" s="209"/>
      <c r="Y25" s="210"/>
      <c r="Z25" s="211"/>
    </row>
    <row r="26" spans="1:26">
      <c r="A26" s="317" t="str">
        <f>IF((ISBLANK(PROJECT!$C$3)),"",PROJECT!$C$3&amp;"."&amp;PROJECT!$C$5&amp;".Loonkost."&amp;B26)</f>
        <v/>
      </c>
      <c r="B26" s="140">
        <f t="shared" si="3"/>
        <v>23</v>
      </c>
      <c r="C26" s="89"/>
      <c r="D26" s="103"/>
      <c r="E26" s="157"/>
      <c r="F26" s="157"/>
      <c r="G26" s="103"/>
      <c r="H26" s="38"/>
      <c r="I26" s="227"/>
      <c r="J26" s="148"/>
      <c r="K26" s="108"/>
      <c r="L26" s="68"/>
      <c r="M26" s="68"/>
      <c r="N26" s="68"/>
      <c r="O26" s="64"/>
      <c r="P26" s="66"/>
      <c r="Q26" s="71">
        <f t="shared" si="0"/>
        <v>0</v>
      </c>
      <c r="R26" s="58"/>
      <c r="S26" s="287"/>
      <c r="T26" s="314">
        <f t="shared" si="1"/>
        <v>0</v>
      </c>
      <c r="U26" s="552"/>
      <c r="V26" s="316">
        <f t="shared" si="2"/>
        <v>0</v>
      </c>
      <c r="W26" s="552"/>
      <c r="X26" s="209"/>
      <c r="Y26" s="210"/>
      <c r="Z26" s="211"/>
    </row>
    <row r="27" spans="1:26">
      <c r="A27" s="317" t="str">
        <f>IF((ISBLANK(PROJECT!$C$3)),"",PROJECT!$C$3&amp;"."&amp;PROJECT!$C$5&amp;".Loonkost."&amp;B27)</f>
        <v/>
      </c>
      <c r="B27" s="140">
        <f t="shared" si="3"/>
        <v>24</v>
      </c>
      <c r="C27" s="89"/>
      <c r="D27" s="103"/>
      <c r="E27" s="157"/>
      <c r="F27" s="157"/>
      <c r="G27" s="103"/>
      <c r="H27" s="38"/>
      <c r="I27" s="227"/>
      <c r="J27" s="148"/>
      <c r="K27" s="108"/>
      <c r="L27" s="68"/>
      <c r="M27" s="68"/>
      <c r="N27" s="68"/>
      <c r="O27" s="64"/>
      <c r="P27" s="66"/>
      <c r="Q27" s="71">
        <f t="shared" si="0"/>
        <v>0</v>
      </c>
      <c r="R27" s="58"/>
      <c r="S27" s="287"/>
      <c r="T27" s="314">
        <f t="shared" si="1"/>
        <v>0</v>
      </c>
      <c r="U27" s="552"/>
      <c r="V27" s="316">
        <f t="shared" si="2"/>
        <v>0</v>
      </c>
      <c r="W27" s="552"/>
      <c r="X27" s="209"/>
      <c r="Y27" s="210"/>
      <c r="Z27" s="211"/>
    </row>
    <row r="28" spans="1:26">
      <c r="A28" s="317" t="str">
        <f>IF((ISBLANK(PROJECT!$C$3)),"",PROJECT!$C$3&amp;"."&amp;PROJECT!$C$5&amp;".Loonkost."&amp;B28)</f>
        <v/>
      </c>
      <c r="B28" s="140">
        <f t="shared" si="3"/>
        <v>25</v>
      </c>
      <c r="C28" s="89"/>
      <c r="D28" s="103"/>
      <c r="E28" s="157"/>
      <c r="F28" s="157"/>
      <c r="G28" s="103"/>
      <c r="H28" s="38"/>
      <c r="I28" s="227"/>
      <c r="J28" s="148"/>
      <c r="K28" s="108"/>
      <c r="L28" s="68"/>
      <c r="M28" s="68"/>
      <c r="N28" s="68"/>
      <c r="O28" s="64"/>
      <c r="P28" s="66"/>
      <c r="Q28" s="71">
        <f t="shared" si="0"/>
        <v>0</v>
      </c>
      <c r="R28" s="58"/>
      <c r="S28" s="287"/>
      <c r="T28" s="314">
        <f t="shared" si="1"/>
        <v>0</v>
      </c>
      <c r="U28" s="552"/>
      <c r="V28" s="316">
        <f t="shared" si="2"/>
        <v>0</v>
      </c>
      <c r="W28" s="552"/>
      <c r="X28" s="209"/>
      <c r="Y28" s="210"/>
      <c r="Z28" s="211"/>
    </row>
    <row r="29" spans="1:26">
      <c r="A29" s="317" t="str">
        <f>IF((ISBLANK(PROJECT!$C$3)),"",PROJECT!$C$3&amp;"."&amp;PROJECT!$C$5&amp;".Loonkost."&amp;B29)</f>
        <v/>
      </c>
      <c r="B29" s="140">
        <f t="shared" si="3"/>
        <v>26</v>
      </c>
      <c r="C29" s="89"/>
      <c r="D29" s="103"/>
      <c r="E29" s="157"/>
      <c r="F29" s="157"/>
      <c r="G29" s="103"/>
      <c r="H29" s="38"/>
      <c r="I29" s="227"/>
      <c r="J29" s="148"/>
      <c r="K29" s="108"/>
      <c r="L29" s="68"/>
      <c r="M29" s="68"/>
      <c r="N29" s="68"/>
      <c r="O29" s="64"/>
      <c r="P29" s="66"/>
      <c r="Q29" s="71">
        <f t="shared" si="0"/>
        <v>0</v>
      </c>
      <c r="R29" s="58"/>
      <c r="S29" s="287"/>
      <c r="T29" s="314">
        <f t="shared" si="1"/>
        <v>0</v>
      </c>
      <c r="U29" s="552"/>
      <c r="V29" s="316">
        <f t="shared" si="2"/>
        <v>0</v>
      </c>
      <c r="W29" s="552"/>
      <c r="X29" s="209"/>
      <c r="Y29" s="210"/>
      <c r="Z29" s="211"/>
    </row>
    <row r="30" spans="1:26">
      <c r="A30" s="317" t="str">
        <f>IF((ISBLANK(PROJECT!$C$3)),"",PROJECT!$C$3&amp;"."&amp;PROJECT!$C$5&amp;".Loonkost."&amp;B30)</f>
        <v/>
      </c>
      <c r="B30" s="140">
        <f t="shared" si="3"/>
        <v>27</v>
      </c>
      <c r="C30" s="89"/>
      <c r="D30" s="103"/>
      <c r="E30" s="157"/>
      <c r="F30" s="157"/>
      <c r="G30" s="103"/>
      <c r="H30" s="38"/>
      <c r="I30" s="227"/>
      <c r="J30" s="148"/>
      <c r="K30" s="108"/>
      <c r="L30" s="68"/>
      <c r="M30" s="68"/>
      <c r="N30" s="68"/>
      <c r="O30" s="64"/>
      <c r="P30" s="66"/>
      <c r="Q30" s="71">
        <f t="shared" si="0"/>
        <v>0</v>
      </c>
      <c r="R30" s="58"/>
      <c r="S30" s="287"/>
      <c r="T30" s="314">
        <f t="shared" si="1"/>
        <v>0</v>
      </c>
      <c r="U30" s="552"/>
      <c r="V30" s="316">
        <f t="shared" si="2"/>
        <v>0</v>
      </c>
      <c r="W30" s="552"/>
      <c r="X30" s="209"/>
      <c r="Y30" s="210"/>
      <c r="Z30" s="211"/>
    </row>
    <row r="31" spans="1:26">
      <c r="A31" s="317" t="str">
        <f>IF((ISBLANK(PROJECT!$C$3)),"",PROJECT!$C$3&amp;"."&amp;PROJECT!$C$5&amp;".Loonkost."&amp;B31)</f>
        <v/>
      </c>
      <c r="B31" s="140">
        <f t="shared" si="3"/>
        <v>28</v>
      </c>
      <c r="C31" s="89"/>
      <c r="D31" s="103"/>
      <c r="E31" s="157"/>
      <c r="F31" s="157"/>
      <c r="G31" s="103"/>
      <c r="H31" s="38"/>
      <c r="I31" s="227"/>
      <c r="J31" s="148"/>
      <c r="K31" s="108"/>
      <c r="L31" s="68"/>
      <c r="M31" s="68"/>
      <c r="N31" s="68"/>
      <c r="O31" s="64"/>
      <c r="P31" s="66"/>
      <c r="Q31" s="71">
        <f t="shared" si="0"/>
        <v>0</v>
      </c>
      <c r="R31" s="58"/>
      <c r="S31" s="287"/>
      <c r="T31" s="314">
        <f t="shared" si="1"/>
        <v>0</v>
      </c>
      <c r="U31" s="552"/>
      <c r="V31" s="316">
        <f t="shared" si="2"/>
        <v>0</v>
      </c>
      <c r="W31" s="552"/>
      <c r="X31" s="209"/>
      <c r="Y31" s="210"/>
      <c r="Z31" s="211"/>
    </row>
    <row r="32" spans="1:26">
      <c r="A32" s="317" t="str">
        <f>IF((ISBLANK(PROJECT!$C$3)),"",PROJECT!$C$3&amp;"."&amp;PROJECT!$C$5&amp;".Loonkost."&amp;B32)</f>
        <v/>
      </c>
      <c r="B32" s="140">
        <f t="shared" si="3"/>
        <v>29</v>
      </c>
      <c r="C32" s="89"/>
      <c r="D32" s="103"/>
      <c r="E32" s="157"/>
      <c r="F32" s="157"/>
      <c r="G32" s="103"/>
      <c r="H32" s="38"/>
      <c r="I32" s="227"/>
      <c r="J32" s="148"/>
      <c r="K32" s="108"/>
      <c r="L32" s="68"/>
      <c r="M32" s="68"/>
      <c r="N32" s="68"/>
      <c r="O32" s="64"/>
      <c r="P32" s="66"/>
      <c r="Q32" s="71">
        <f t="shared" si="0"/>
        <v>0</v>
      </c>
      <c r="R32" s="58"/>
      <c r="S32" s="287"/>
      <c r="T32" s="314">
        <f t="shared" si="1"/>
        <v>0</v>
      </c>
      <c r="U32" s="552"/>
      <c r="V32" s="316">
        <f t="shared" si="2"/>
        <v>0</v>
      </c>
      <c r="W32" s="552"/>
      <c r="X32" s="209"/>
      <c r="Y32" s="210"/>
      <c r="Z32" s="211"/>
    </row>
    <row r="33" spans="1:26">
      <c r="A33" s="317" t="str">
        <f>IF((ISBLANK(PROJECT!$C$3)),"",PROJECT!$C$3&amp;"."&amp;PROJECT!$C$5&amp;".Loonkost."&amp;B33)</f>
        <v/>
      </c>
      <c r="B33" s="140">
        <f t="shared" si="3"/>
        <v>30</v>
      </c>
      <c r="C33" s="89"/>
      <c r="D33" s="103"/>
      <c r="E33" s="157"/>
      <c r="F33" s="157"/>
      <c r="G33" s="103"/>
      <c r="H33" s="38"/>
      <c r="I33" s="227"/>
      <c r="J33" s="148"/>
      <c r="K33" s="108"/>
      <c r="L33" s="68"/>
      <c r="M33" s="68"/>
      <c r="N33" s="68"/>
      <c r="O33" s="64"/>
      <c r="P33" s="66"/>
      <c r="Q33" s="71">
        <f t="shared" si="0"/>
        <v>0</v>
      </c>
      <c r="R33" s="58"/>
      <c r="S33" s="287"/>
      <c r="T33" s="314">
        <f t="shared" si="1"/>
        <v>0</v>
      </c>
      <c r="U33" s="552"/>
      <c r="V33" s="316">
        <f t="shared" si="2"/>
        <v>0</v>
      </c>
      <c r="W33" s="552"/>
      <c r="X33" s="209"/>
      <c r="Y33" s="210"/>
      <c r="Z33" s="211"/>
    </row>
    <row r="34" spans="1:26">
      <c r="A34" s="317" t="str">
        <f>IF((ISBLANK(PROJECT!$C$3)),"",PROJECT!$C$3&amp;"."&amp;PROJECT!$C$5&amp;".Loonkost."&amp;B34)</f>
        <v/>
      </c>
      <c r="B34" s="140">
        <f t="shared" si="3"/>
        <v>31</v>
      </c>
      <c r="C34" s="89"/>
      <c r="D34" s="103"/>
      <c r="E34" s="157"/>
      <c r="F34" s="157"/>
      <c r="G34" s="103"/>
      <c r="H34" s="38"/>
      <c r="I34" s="227"/>
      <c r="J34" s="148"/>
      <c r="K34" s="108"/>
      <c r="L34" s="68"/>
      <c r="M34" s="68"/>
      <c r="N34" s="68"/>
      <c r="O34" s="64"/>
      <c r="P34" s="66"/>
      <c r="Q34" s="71">
        <f t="shared" si="0"/>
        <v>0</v>
      </c>
      <c r="R34" s="58"/>
      <c r="S34" s="287"/>
      <c r="T34" s="314">
        <f t="shared" si="1"/>
        <v>0</v>
      </c>
      <c r="U34" s="552"/>
      <c r="V34" s="316">
        <f t="shared" si="2"/>
        <v>0</v>
      </c>
      <c r="W34" s="552"/>
      <c r="X34" s="209"/>
      <c r="Y34" s="210"/>
      <c r="Z34" s="211"/>
    </row>
    <row r="35" spans="1:26">
      <c r="A35" s="317" t="str">
        <f>IF((ISBLANK(PROJECT!$C$3)),"",PROJECT!$C$3&amp;"."&amp;PROJECT!$C$5&amp;".Loonkost."&amp;B35)</f>
        <v/>
      </c>
      <c r="B35" s="140">
        <f t="shared" si="3"/>
        <v>32</v>
      </c>
      <c r="C35" s="89"/>
      <c r="D35" s="103"/>
      <c r="E35" s="157"/>
      <c r="F35" s="157"/>
      <c r="G35" s="103"/>
      <c r="H35" s="38"/>
      <c r="I35" s="227"/>
      <c r="J35" s="148"/>
      <c r="K35" s="108"/>
      <c r="L35" s="68"/>
      <c r="M35" s="68"/>
      <c r="N35" s="68"/>
      <c r="O35" s="64"/>
      <c r="P35" s="66"/>
      <c r="Q35" s="71">
        <f t="shared" si="0"/>
        <v>0</v>
      </c>
      <c r="R35" s="58"/>
      <c r="S35" s="287"/>
      <c r="T35" s="314">
        <f t="shared" si="1"/>
        <v>0</v>
      </c>
      <c r="U35" s="552"/>
      <c r="V35" s="316">
        <f t="shared" si="2"/>
        <v>0</v>
      </c>
      <c r="W35" s="552"/>
      <c r="X35" s="209"/>
      <c r="Y35" s="210"/>
      <c r="Z35" s="211"/>
    </row>
    <row r="36" spans="1:26">
      <c r="A36" s="317" t="str">
        <f>IF((ISBLANK(PROJECT!$C$3)),"",PROJECT!$C$3&amp;"."&amp;PROJECT!$C$5&amp;".Loonkost."&amp;B36)</f>
        <v/>
      </c>
      <c r="B36" s="140">
        <v>33</v>
      </c>
      <c r="C36" s="89"/>
      <c r="D36" s="103"/>
      <c r="E36" s="157"/>
      <c r="F36" s="157"/>
      <c r="G36" s="103"/>
      <c r="H36" s="38"/>
      <c r="I36" s="227"/>
      <c r="J36" s="148"/>
      <c r="K36" s="108"/>
      <c r="L36" s="68"/>
      <c r="M36" s="68"/>
      <c r="N36" s="68"/>
      <c r="O36" s="64"/>
      <c r="P36" s="66"/>
      <c r="Q36" s="71">
        <f t="shared" si="0"/>
        <v>0</v>
      </c>
      <c r="R36" s="58"/>
      <c r="S36" s="287"/>
      <c r="T36" s="314">
        <f t="shared" si="1"/>
        <v>0</v>
      </c>
      <c r="U36" s="552"/>
      <c r="V36" s="316">
        <f t="shared" si="2"/>
        <v>0</v>
      </c>
      <c r="W36" s="552"/>
      <c r="X36" s="209"/>
      <c r="Y36" s="210"/>
      <c r="Z36" s="211"/>
    </row>
    <row r="37" spans="1:26">
      <c r="A37" s="317" t="str">
        <f>IF((ISBLANK(PROJECT!$C$3)),"",PROJECT!$C$3&amp;"."&amp;PROJECT!$C$5&amp;".Loonkost."&amp;B37)</f>
        <v/>
      </c>
      <c r="B37" s="140">
        <v>34</v>
      </c>
      <c r="C37" s="89"/>
      <c r="D37" s="103"/>
      <c r="E37" s="157"/>
      <c r="F37" s="157"/>
      <c r="G37" s="103"/>
      <c r="H37" s="38"/>
      <c r="I37" s="227"/>
      <c r="J37" s="148"/>
      <c r="K37" s="108"/>
      <c r="L37" s="68"/>
      <c r="M37" s="68"/>
      <c r="N37" s="68"/>
      <c r="O37" s="64"/>
      <c r="P37" s="66"/>
      <c r="Q37" s="71">
        <f t="shared" si="0"/>
        <v>0</v>
      </c>
      <c r="R37" s="58"/>
      <c r="S37" s="287"/>
      <c r="T37" s="314">
        <f t="shared" si="1"/>
        <v>0</v>
      </c>
      <c r="U37" s="552"/>
      <c r="V37" s="316">
        <f t="shared" si="2"/>
        <v>0</v>
      </c>
      <c r="W37" s="552"/>
      <c r="X37" s="209"/>
      <c r="Y37" s="210"/>
      <c r="Z37" s="211"/>
    </row>
    <row r="38" spans="1:26">
      <c r="A38" s="317" t="str">
        <f>IF((ISBLANK(PROJECT!$C$3)),"",PROJECT!$C$3&amp;"."&amp;PROJECT!$C$5&amp;".Loonkost."&amp;B38)</f>
        <v/>
      </c>
      <c r="B38" s="140">
        <f>B37+1</f>
        <v>35</v>
      </c>
      <c r="C38" s="89"/>
      <c r="D38" s="103"/>
      <c r="E38" s="157"/>
      <c r="F38" s="157"/>
      <c r="G38" s="103"/>
      <c r="H38" s="38"/>
      <c r="I38" s="227"/>
      <c r="J38" s="148"/>
      <c r="K38" s="108"/>
      <c r="L38" s="68"/>
      <c r="M38" s="68"/>
      <c r="N38" s="68"/>
      <c r="O38" s="64"/>
      <c r="P38" s="66"/>
      <c r="Q38" s="71">
        <f t="shared" si="0"/>
        <v>0</v>
      </c>
      <c r="R38" s="58"/>
      <c r="S38" s="287"/>
      <c r="T38" s="314">
        <f t="shared" si="1"/>
        <v>0</v>
      </c>
      <c r="U38" s="552"/>
      <c r="V38" s="316">
        <f t="shared" si="2"/>
        <v>0</v>
      </c>
      <c r="W38" s="552"/>
      <c r="X38" s="209"/>
      <c r="Y38" s="210"/>
      <c r="Z38" s="211"/>
    </row>
    <row r="39" spans="1:26">
      <c r="A39" s="317" t="str">
        <f>IF((ISBLANK(PROJECT!$C$3)),"",PROJECT!$C$3&amp;"."&amp;PROJECT!$C$5&amp;".Loonkost."&amp;B39)</f>
        <v/>
      </c>
      <c r="B39" s="140">
        <f>B38+1</f>
        <v>36</v>
      </c>
      <c r="C39" s="89"/>
      <c r="D39" s="103"/>
      <c r="E39" s="157"/>
      <c r="F39" s="157"/>
      <c r="G39" s="103"/>
      <c r="H39" s="38"/>
      <c r="I39" s="227"/>
      <c r="J39" s="148"/>
      <c r="K39" s="108"/>
      <c r="L39" s="68"/>
      <c r="M39" s="68"/>
      <c r="N39" s="68"/>
      <c r="O39" s="64"/>
      <c r="P39" s="66"/>
      <c r="Q39" s="71">
        <f t="shared" si="0"/>
        <v>0</v>
      </c>
      <c r="R39" s="58"/>
      <c r="S39" s="287"/>
      <c r="T39" s="314">
        <f t="shared" si="1"/>
        <v>0</v>
      </c>
      <c r="U39" s="552"/>
      <c r="V39" s="316">
        <f t="shared" si="2"/>
        <v>0</v>
      </c>
      <c r="W39" s="552"/>
      <c r="X39" s="209"/>
      <c r="Y39" s="210"/>
      <c r="Z39" s="211"/>
    </row>
    <row r="40" spans="1:26">
      <c r="A40" s="317" t="str">
        <f>IF((ISBLANK(PROJECT!$C$3)),"",PROJECT!$C$3&amp;"."&amp;PROJECT!$C$5&amp;".Loonkost."&amp;B40)</f>
        <v/>
      </c>
      <c r="B40" s="140">
        <f>B39+1</f>
        <v>37</v>
      </c>
      <c r="C40" s="89"/>
      <c r="D40" s="103"/>
      <c r="E40" s="157"/>
      <c r="F40" s="157"/>
      <c r="G40" s="103"/>
      <c r="H40" s="38"/>
      <c r="I40" s="227"/>
      <c r="J40" s="148"/>
      <c r="K40" s="108"/>
      <c r="L40" s="68"/>
      <c r="M40" s="68"/>
      <c r="N40" s="68"/>
      <c r="O40" s="64"/>
      <c r="P40" s="66"/>
      <c r="Q40" s="71">
        <f t="shared" si="0"/>
        <v>0</v>
      </c>
      <c r="R40" s="58"/>
      <c r="S40" s="287"/>
      <c r="T40" s="314">
        <f>$Q40</f>
        <v>0</v>
      </c>
      <c r="U40" s="552"/>
      <c r="V40" s="316">
        <f t="shared" si="2"/>
        <v>0</v>
      </c>
      <c r="W40" s="552"/>
      <c r="X40" s="209"/>
      <c r="Y40" s="210"/>
      <c r="Z40" s="211"/>
    </row>
    <row r="41" spans="1:26">
      <c r="A41" s="317" t="str">
        <f>IF((ISBLANK(PROJECT!$C$3)),"",PROJECT!$C$3&amp;"."&amp;PROJECT!$C$5&amp;".Loonkost."&amp;B41)</f>
        <v/>
      </c>
      <c r="B41" s="140">
        <f>B40+1</f>
        <v>38</v>
      </c>
      <c r="C41" s="89"/>
      <c r="D41" s="103"/>
      <c r="E41" s="157"/>
      <c r="F41" s="157"/>
      <c r="G41" s="103"/>
      <c r="H41" s="38"/>
      <c r="I41" s="227"/>
      <c r="J41" s="148"/>
      <c r="K41" s="108"/>
      <c r="L41" s="68"/>
      <c r="M41" s="68"/>
      <c r="N41" s="68"/>
      <c r="O41" s="64"/>
      <c r="P41" s="66"/>
      <c r="Q41" s="71">
        <f t="shared" si="0"/>
        <v>0</v>
      </c>
      <c r="R41" s="58"/>
      <c r="S41" s="287"/>
      <c r="T41" s="314">
        <f t="shared" si="1"/>
        <v>0</v>
      </c>
      <c r="U41" s="552"/>
      <c r="V41" s="316">
        <f t="shared" si="2"/>
        <v>0</v>
      </c>
      <c r="W41" s="552"/>
      <c r="X41" s="209"/>
      <c r="Y41" s="210"/>
      <c r="Z41" s="211"/>
    </row>
    <row r="42" spans="1:26">
      <c r="A42" s="317" t="str">
        <f>IF((ISBLANK(PROJECT!$C$3)),"",PROJECT!$C$3&amp;"."&amp;PROJECT!$C$5&amp;".Loonkost."&amp;B42)</f>
        <v/>
      </c>
      <c r="B42" s="140">
        <v>39</v>
      </c>
      <c r="C42" s="89"/>
      <c r="D42" s="103"/>
      <c r="E42" s="157"/>
      <c r="F42" s="157"/>
      <c r="G42" s="103"/>
      <c r="H42" s="38"/>
      <c r="I42" s="227"/>
      <c r="J42" s="148"/>
      <c r="K42" s="108"/>
      <c r="L42" s="68"/>
      <c r="M42" s="68"/>
      <c r="N42" s="68"/>
      <c r="O42" s="64"/>
      <c r="P42" s="66"/>
      <c r="Q42" s="71">
        <f t="shared" si="0"/>
        <v>0</v>
      </c>
      <c r="R42" s="58"/>
      <c r="S42" s="287"/>
      <c r="T42" s="314">
        <f t="shared" si="1"/>
        <v>0</v>
      </c>
      <c r="U42" s="552"/>
      <c r="V42" s="316">
        <f t="shared" si="2"/>
        <v>0</v>
      </c>
      <c r="W42" s="552"/>
      <c r="X42" s="209"/>
      <c r="Y42" s="210"/>
      <c r="Z42" s="211"/>
    </row>
    <row r="43" spans="1:26" ht="13.5" thickBot="1">
      <c r="A43" s="318" t="str">
        <f>IF((ISBLANK(PROJECT!$C$3)),"",PROJECT!$C$3&amp;"."&amp;PROJECT!$C$5&amp;".Loonkost."&amp;B43)</f>
        <v/>
      </c>
      <c r="B43" s="176">
        <v>40</v>
      </c>
      <c r="C43" s="101"/>
      <c r="D43" s="104"/>
      <c r="E43" s="158"/>
      <c r="F43" s="158"/>
      <c r="G43" s="104"/>
      <c r="H43" s="106"/>
      <c r="I43" s="228"/>
      <c r="J43" s="148"/>
      <c r="K43" s="109"/>
      <c r="L43" s="111"/>
      <c r="M43" s="111"/>
      <c r="N43" s="111"/>
      <c r="O43" s="65"/>
      <c r="P43" s="67"/>
      <c r="Q43" s="71">
        <f t="shared" si="0"/>
        <v>0</v>
      </c>
      <c r="R43" s="58"/>
      <c r="S43" s="287"/>
      <c r="T43" s="314">
        <f t="shared" si="1"/>
        <v>0</v>
      </c>
      <c r="U43" s="553"/>
      <c r="V43" s="316">
        <f t="shared" si="2"/>
        <v>0</v>
      </c>
      <c r="W43" s="553"/>
      <c r="X43" s="212"/>
      <c r="Y43" s="213"/>
      <c r="Z43" s="214"/>
    </row>
    <row r="44" spans="1:26" ht="13.5" hidden="1" thickBot="1">
      <c r="A44" s="265"/>
      <c r="B44" s="29"/>
      <c r="C44" s="29"/>
      <c r="D44" s="30"/>
      <c r="E44" s="30"/>
      <c r="F44" s="30"/>
      <c r="G44" s="30"/>
      <c r="H44" s="30"/>
      <c r="I44" s="30"/>
      <c r="J44" s="31"/>
      <c r="K44" s="83">
        <f>SUM(K4:K43)</f>
        <v>0</v>
      </c>
      <c r="L44" s="83">
        <f>SUM(L4:L43)</f>
        <v>0</v>
      </c>
      <c r="M44" s="83">
        <f>SUM(M4:M43)</f>
        <v>0</v>
      </c>
      <c r="N44" s="84">
        <f>SUM(N4:N43)</f>
        <v>0</v>
      </c>
      <c r="O44" s="85">
        <f>SUM(O4:O43)</f>
        <v>0</v>
      </c>
      <c r="P44" s="57"/>
      <c r="Q44" s="85">
        <f>SUM(Q4:Q43)</f>
        <v>0</v>
      </c>
      <c r="R44" s="59"/>
      <c r="S44" s="59"/>
      <c r="T44" s="60">
        <f>SUM(T4:T43)</f>
        <v>0</v>
      </c>
      <c r="U44" s="186"/>
      <c r="V44" s="186"/>
      <c r="W44" s="186"/>
      <c r="X44" s="186"/>
      <c r="Y44" s="186"/>
      <c r="Z44" s="186"/>
    </row>
    <row r="45" spans="1:26" ht="22.5" customHeight="1">
      <c r="A45" s="536"/>
      <c r="B45" s="536"/>
      <c r="C45" s="537"/>
      <c r="D45" s="537"/>
      <c r="E45" s="537"/>
      <c r="F45" s="537"/>
      <c r="G45" s="537"/>
      <c r="H45" s="537"/>
      <c r="I45" s="537"/>
      <c r="J45" s="537"/>
      <c r="K45" s="537"/>
      <c r="L45" s="537"/>
      <c r="M45" s="537"/>
      <c r="N45" s="537"/>
      <c r="O45" s="537"/>
      <c r="P45" s="537"/>
      <c r="Q45" s="537"/>
      <c r="R45" s="537"/>
      <c r="S45" s="537"/>
      <c r="T45" s="537"/>
      <c r="U45" s="259"/>
      <c r="V45" s="259"/>
      <c r="W45" s="259"/>
      <c r="X45" s="139"/>
      <c r="Y45" s="139"/>
      <c r="Z45" s="139"/>
    </row>
    <row r="46" spans="1:26" ht="20.100000000000001" customHeight="1" thickBot="1">
      <c r="A46" s="538"/>
      <c r="B46" s="538"/>
      <c r="C46" s="538"/>
      <c r="D46" s="538"/>
      <c r="E46" s="538"/>
      <c r="F46" s="538"/>
      <c r="G46" s="538"/>
      <c r="H46" s="538"/>
      <c r="I46" s="538"/>
      <c r="J46" s="538"/>
      <c r="K46" s="538"/>
      <c r="L46" s="538"/>
      <c r="M46" s="538"/>
      <c r="N46" s="538"/>
      <c r="O46" s="538"/>
      <c r="P46" s="538"/>
      <c r="Q46" s="538"/>
      <c r="R46" s="538"/>
      <c r="S46" s="538"/>
      <c r="T46" s="538"/>
      <c r="U46" s="260"/>
      <c r="V46" s="260"/>
      <c r="W46" s="260"/>
      <c r="X46" s="151"/>
      <c r="Y46" s="151"/>
      <c r="Z46" s="151"/>
    </row>
    <row r="47" spans="1:26" s="80" customFormat="1" ht="24.75" customHeight="1" thickBot="1">
      <c r="A47" s="81" t="s">
        <v>61</v>
      </c>
      <c r="B47" s="174"/>
      <c r="C47" s="82"/>
      <c r="D47" s="540" t="s">
        <v>116</v>
      </c>
      <c r="E47" s="540"/>
      <c r="F47" s="540"/>
      <c r="G47" s="541"/>
      <c r="H47" s="631"/>
      <c r="I47" s="632"/>
      <c r="J47" s="632"/>
      <c r="K47" s="632"/>
      <c r="L47" s="632"/>
      <c r="M47" s="632"/>
      <c r="N47" s="633"/>
      <c r="O47" s="79"/>
      <c r="P47" s="79"/>
      <c r="Q47" s="79"/>
      <c r="R47" s="79"/>
      <c r="S47" s="154"/>
      <c r="T47" s="79"/>
      <c r="U47" s="154"/>
      <c r="V47" s="154"/>
      <c r="W47" s="154"/>
      <c r="X47" s="154"/>
      <c r="Y47" s="154"/>
      <c r="Z47" s="154"/>
    </row>
    <row r="48" spans="1:26" ht="45.75" customHeight="1" thickBot="1">
      <c r="A48" s="528" t="s">
        <v>125</v>
      </c>
      <c r="B48" s="529"/>
      <c r="C48" s="168" t="s">
        <v>126</v>
      </c>
      <c r="D48" s="528" t="s">
        <v>64</v>
      </c>
      <c r="E48" s="539"/>
      <c r="F48" s="539"/>
      <c r="G48" s="529"/>
      <c r="H48" s="634" t="s">
        <v>244</v>
      </c>
      <c r="I48" s="634" t="s">
        <v>79</v>
      </c>
      <c r="J48" s="635" t="s">
        <v>64</v>
      </c>
      <c r="K48" s="635"/>
      <c r="L48" s="635"/>
      <c r="M48" s="636" t="s">
        <v>78</v>
      </c>
      <c r="N48" s="637"/>
      <c r="O48" s="63"/>
      <c r="P48" s="63"/>
      <c r="Q48" s="63"/>
      <c r="R48" s="63"/>
      <c r="S48" s="260"/>
      <c r="T48" s="63"/>
      <c r="U48" s="260"/>
      <c r="V48" s="260"/>
      <c r="W48" s="260"/>
      <c r="X48" s="151"/>
      <c r="Y48" s="151"/>
      <c r="Z48" s="151"/>
    </row>
    <row r="49" spans="1:26" ht="45.75" customHeight="1">
      <c r="A49" s="530"/>
      <c r="B49" s="531"/>
      <c r="C49" s="184"/>
      <c r="D49" s="526"/>
      <c r="E49" s="526"/>
      <c r="F49" s="526"/>
      <c r="G49" s="527"/>
      <c r="H49" s="638"/>
      <c r="I49" s="639"/>
      <c r="J49" s="640"/>
      <c r="K49" s="641"/>
      <c r="L49" s="642"/>
      <c r="M49" s="640"/>
      <c r="N49" s="643"/>
      <c r="O49" s="63"/>
      <c r="P49" s="63"/>
      <c r="Q49" s="63"/>
      <c r="R49" s="63"/>
      <c r="S49" s="260"/>
      <c r="T49" s="63"/>
      <c r="U49" s="260"/>
      <c r="V49" s="260"/>
      <c r="W49" s="260"/>
      <c r="X49" s="151"/>
      <c r="Y49" s="151"/>
      <c r="Z49" s="151"/>
    </row>
    <row r="50" spans="1:26" ht="20.100000000000001" customHeight="1">
      <c r="A50" s="544"/>
      <c r="B50" s="545"/>
      <c r="C50" s="183"/>
      <c r="D50" s="526"/>
      <c r="E50" s="526"/>
      <c r="F50" s="526"/>
      <c r="G50" s="527"/>
      <c r="H50" s="644"/>
      <c r="I50" s="645"/>
      <c r="J50" s="646"/>
      <c r="K50" s="647"/>
      <c r="L50" s="648"/>
      <c r="M50" s="646"/>
      <c r="N50" s="649"/>
      <c r="O50" s="63"/>
      <c r="P50" s="63"/>
      <c r="Q50" s="63"/>
      <c r="R50" s="63"/>
      <c r="S50" s="260"/>
      <c r="T50" s="63"/>
      <c r="U50" s="260"/>
      <c r="V50" s="260"/>
      <c r="W50" s="260"/>
      <c r="X50" s="151"/>
      <c r="Y50" s="151"/>
      <c r="Z50" s="151"/>
    </row>
    <row r="51" spans="1:26" ht="20.100000000000001" customHeight="1">
      <c r="A51" s="544"/>
      <c r="B51" s="545"/>
      <c r="C51" s="183"/>
      <c r="D51" s="526"/>
      <c r="E51" s="526"/>
      <c r="F51" s="526"/>
      <c r="G51" s="527"/>
      <c r="H51" s="644"/>
      <c r="I51" s="645"/>
      <c r="J51" s="646"/>
      <c r="K51" s="647"/>
      <c r="L51" s="648"/>
      <c r="M51" s="646"/>
      <c r="N51" s="649"/>
      <c r="O51" s="63"/>
      <c r="P51" s="63"/>
      <c r="Q51" s="63"/>
      <c r="R51" s="63"/>
      <c r="S51" s="260"/>
      <c r="T51" s="63"/>
      <c r="U51" s="260"/>
      <c r="V51" s="260"/>
      <c r="W51" s="260"/>
      <c r="X51" s="151"/>
      <c r="Y51" s="151"/>
      <c r="Z51" s="151"/>
    </row>
    <row r="52" spans="1:26" ht="20.100000000000001" customHeight="1">
      <c r="A52" s="544"/>
      <c r="B52" s="545"/>
      <c r="C52" s="183"/>
      <c r="D52" s="526"/>
      <c r="E52" s="526"/>
      <c r="F52" s="526"/>
      <c r="G52" s="527"/>
      <c r="H52" s="644"/>
      <c r="I52" s="645"/>
      <c r="J52" s="646"/>
      <c r="K52" s="647"/>
      <c r="L52" s="648"/>
      <c r="M52" s="646"/>
      <c r="N52" s="649"/>
      <c r="O52" s="63"/>
      <c r="P52" s="63"/>
      <c r="Q52" s="63"/>
      <c r="R52" s="63"/>
      <c r="S52" s="260"/>
      <c r="T52" s="63"/>
      <c r="U52" s="260"/>
      <c r="V52" s="260"/>
      <c r="W52" s="260"/>
      <c r="X52" s="151"/>
      <c r="Y52" s="151"/>
      <c r="Z52" s="151"/>
    </row>
    <row r="53" spans="1:26" ht="20.100000000000001" customHeight="1">
      <c r="A53" s="544"/>
      <c r="B53" s="545"/>
      <c r="C53" s="183"/>
      <c r="D53" s="526"/>
      <c r="E53" s="526"/>
      <c r="F53" s="526"/>
      <c r="G53" s="527"/>
      <c r="H53" s="644"/>
      <c r="I53" s="645"/>
      <c r="J53" s="646"/>
      <c r="K53" s="647"/>
      <c r="L53" s="648"/>
      <c r="M53" s="646"/>
      <c r="N53" s="649"/>
      <c r="O53" s="63"/>
      <c r="P53" s="63"/>
      <c r="Q53" s="63"/>
      <c r="R53" s="63"/>
      <c r="S53" s="260"/>
      <c r="T53" s="63"/>
      <c r="U53" s="260"/>
      <c r="V53" s="260"/>
      <c r="W53" s="260"/>
      <c r="X53" s="151"/>
      <c r="Y53" s="151"/>
      <c r="Z53" s="151"/>
    </row>
    <row r="54" spans="1:26" ht="20.100000000000001" customHeight="1">
      <c r="A54" s="544"/>
      <c r="B54" s="545"/>
      <c r="C54" s="183"/>
      <c r="D54" s="526"/>
      <c r="E54" s="526"/>
      <c r="F54" s="526"/>
      <c r="G54" s="527"/>
      <c r="H54" s="644"/>
      <c r="I54" s="645"/>
      <c r="J54" s="646"/>
      <c r="K54" s="647"/>
      <c r="L54" s="648"/>
      <c r="M54" s="646"/>
      <c r="N54" s="649"/>
      <c r="O54" s="63"/>
      <c r="P54" s="63"/>
      <c r="Q54" s="63"/>
      <c r="R54" s="63"/>
      <c r="S54" s="260"/>
      <c r="T54" s="63"/>
      <c r="U54" s="260"/>
      <c r="V54" s="260"/>
      <c r="W54" s="260"/>
      <c r="X54" s="151"/>
      <c r="Y54" s="151"/>
      <c r="Z54" s="151"/>
    </row>
    <row r="55" spans="1:26" ht="20.100000000000001" customHeight="1">
      <c r="A55" s="544"/>
      <c r="B55" s="545"/>
      <c r="C55" s="183"/>
      <c r="D55" s="526"/>
      <c r="E55" s="526"/>
      <c r="F55" s="526"/>
      <c r="G55" s="527"/>
      <c r="H55" s="644"/>
      <c r="I55" s="645"/>
      <c r="J55" s="646"/>
      <c r="K55" s="647"/>
      <c r="L55" s="648"/>
      <c r="M55" s="646"/>
      <c r="N55" s="649"/>
      <c r="O55" s="63"/>
      <c r="P55" s="63"/>
      <c r="Q55" s="63"/>
      <c r="R55" s="63"/>
      <c r="S55" s="260"/>
      <c r="T55" s="63"/>
      <c r="U55" s="260"/>
      <c r="V55" s="260"/>
      <c r="W55" s="260"/>
      <c r="X55" s="151"/>
      <c r="Y55" s="151"/>
      <c r="Z55" s="151"/>
    </row>
    <row r="56" spans="1:26" ht="20.100000000000001" customHeight="1">
      <c r="A56" s="544"/>
      <c r="B56" s="545"/>
      <c r="C56" s="183"/>
      <c r="D56" s="526"/>
      <c r="E56" s="526"/>
      <c r="F56" s="526"/>
      <c r="G56" s="527"/>
      <c r="H56" s="644"/>
      <c r="I56" s="645"/>
      <c r="J56" s="646"/>
      <c r="K56" s="647"/>
      <c r="L56" s="648"/>
      <c r="M56" s="646"/>
      <c r="N56" s="649"/>
      <c r="O56" s="63"/>
      <c r="P56" s="63"/>
      <c r="Q56" s="63"/>
      <c r="R56" s="63"/>
      <c r="S56" s="260"/>
      <c r="T56" s="63"/>
      <c r="U56" s="260"/>
      <c r="V56" s="260"/>
      <c r="W56" s="260"/>
      <c r="X56" s="151"/>
      <c r="Y56" s="151"/>
      <c r="Z56" s="151"/>
    </row>
    <row r="57" spans="1:26" ht="20.100000000000001" customHeight="1">
      <c r="A57" s="544"/>
      <c r="B57" s="545"/>
      <c r="C57" s="183"/>
      <c r="D57" s="526"/>
      <c r="E57" s="526"/>
      <c r="F57" s="526"/>
      <c r="G57" s="527"/>
      <c r="H57" s="644"/>
      <c r="I57" s="645"/>
      <c r="J57" s="646"/>
      <c r="K57" s="647"/>
      <c r="L57" s="648"/>
      <c r="M57" s="646"/>
      <c r="N57" s="649"/>
      <c r="O57" s="77"/>
      <c r="P57" s="77"/>
      <c r="Q57" s="77"/>
      <c r="R57" s="77"/>
      <c r="S57" s="260"/>
      <c r="T57" s="77"/>
      <c r="U57" s="260"/>
      <c r="V57" s="260"/>
      <c r="W57" s="260"/>
      <c r="X57" s="151"/>
      <c r="Y57" s="151"/>
      <c r="Z57" s="151"/>
    </row>
    <row r="58" spans="1:26" ht="20.100000000000001" customHeight="1">
      <c r="A58" s="544"/>
      <c r="B58" s="545"/>
      <c r="C58" s="183"/>
      <c r="D58" s="526"/>
      <c r="E58" s="526"/>
      <c r="F58" s="526"/>
      <c r="G58" s="527"/>
      <c r="H58" s="644"/>
      <c r="I58" s="645"/>
      <c r="J58" s="646"/>
      <c r="K58" s="647"/>
      <c r="L58" s="648"/>
      <c r="M58" s="646"/>
      <c r="N58" s="649"/>
      <c r="O58" s="77"/>
      <c r="P58" s="77"/>
      <c r="Q58" s="77"/>
      <c r="R58" s="77"/>
      <c r="S58" s="260"/>
      <c r="T58" s="77"/>
      <c r="U58" s="260"/>
      <c r="V58" s="260"/>
      <c r="W58" s="260"/>
      <c r="X58" s="151"/>
      <c r="Y58" s="151"/>
      <c r="Z58" s="151"/>
    </row>
    <row r="59" spans="1:26" ht="20.100000000000001" customHeight="1">
      <c r="A59" s="544"/>
      <c r="B59" s="545"/>
      <c r="C59" s="183"/>
      <c r="D59" s="526"/>
      <c r="E59" s="526"/>
      <c r="F59" s="526"/>
      <c r="G59" s="527"/>
      <c r="H59" s="644"/>
      <c r="I59" s="645"/>
      <c r="J59" s="646"/>
      <c r="K59" s="647"/>
      <c r="L59" s="648"/>
      <c r="M59" s="646"/>
      <c r="N59" s="649"/>
      <c r="O59" s="77"/>
      <c r="P59" s="77"/>
      <c r="Q59" s="77"/>
      <c r="R59" s="77"/>
      <c r="S59" s="260"/>
      <c r="T59" s="77"/>
      <c r="U59" s="260"/>
      <c r="V59" s="260"/>
      <c r="W59" s="260"/>
      <c r="X59" s="151"/>
      <c r="Y59" s="151"/>
      <c r="Z59" s="151"/>
    </row>
    <row r="60" spans="1:26" ht="20.100000000000001" customHeight="1">
      <c r="A60" s="544"/>
      <c r="B60" s="545"/>
      <c r="C60" s="183"/>
      <c r="D60" s="526"/>
      <c r="E60" s="526"/>
      <c r="F60" s="526"/>
      <c r="G60" s="527"/>
      <c r="H60" s="644"/>
      <c r="I60" s="645"/>
      <c r="J60" s="646"/>
      <c r="K60" s="647"/>
      <c r="L60" s="648"/>
      <c r="M60" s="646"/>
      <c r="N60" s="649"/>
      <c r="O60" s="77"/>
      <c r="P60" s="77"/>
      <c r="Q60" s="77"/>
      <c r="R60" s="77"/>
      <c r="S60" s="260"/>
      <c r="T60" s="77"/>
      <c r="U60" s="260"/>
      <c r="V60" s="260"/>
      <c r="W60" s="260"/>
      <c r="X60" s="151"/>
      <c r="Y60" s="151"/>
      <c r="Z60" s="151"/>
    </row>
    <row r="61" spans="1:26" ht="20.100000000000001" customHeight="1">
      <c r="A61" s="544"/>
      <c r="B61" s="545"/>
      <c r="C61" s="183"/>
      <c r="D61" s="526"/>
      <c r="E61" s="526"/>
      <c r="F61" s="526"/>
      <c r="G61" s="527"/>
      <c r="H61" s="644"/>
      <c r="I61" s="645"/>
      <c r="J61" s="646"/>
      <c r="K61" s="647"/>
      <c r="L61" s="648"/>
      <c r="M61" s="646"/>
      <c r="N61" s="649"/>
      <c r="O61" s="77"/>
      <c r="P61" s="77"/>
      <c r="Q61" s="77"/>
      <c r="R61" s="77"/>
      <c r="S61" s="260"/>
      <c r="T61" s="77"/>
      <c r="U61" s="260"/>
      <c r="V61" s="260"/>
      <c r="W61" s="260"/>
      <c r="X61" s="151"/>
      <c r="Y61" s="151"/>
      <c r="Z61" s="151"/>
    </row>
    <row r="62" spans="1:26" ht="20.100000000000001" customHeight="1">
      <c r="A62" s="544"/>
      <c r="B62" s="545"/>
      <c r="C62" s="183"/>
      <c r="D62" s="526"/>
      <c r="E62" s="526"/>
      <c r="F62" s="526"/>
      <c r="G62" s="527"/>
      <c r="H62" s="644"/>
      <c r="I62" s="645"/>
      <c r="J62" s="646"/>
      <c r="K62" s="647"/>
      <c r="L62" s="648"/>
      <c r="M62" s="646"/>
      <c r="N62" s="649"/>
      <c r="O62" s="77"/>
      <c r="P62" s="77"/>
      <c r="Q62" s="77"/>
      <c r="R62" s="77"/>
      <c r="S62" s="260"/>
      <c r="T62" s="77"/>
      <c r="U62" s="260"/>
      <c r="V62" s="260"/>
      <c r="W62" s="260"/>
      <c r="X62" s="151"/>
      <c r="Y62" s="151"/>
      <c r="Z62" s="151"/>
    </row>
    <row r="63" spans="1:26" ht="20.100000000000001" customHeight="1">
      <c r="A63" s="544"/>
      <c r="B63" s="545"/>
      <c r="C63" s="183"/>
      <c r="D63" s="526"/>
      <c r="E63" s="526"/>
      <c r="F63" s="526"/>
      <c r="G63" s="527"/>
      <c r="H63" s="644"/>
      <c r="I63" s="645"/>
      <c r="J63" s="646"/>
      <c r="K63" s="647"/>
      <c r="L63" s="648"/>
      <c r="M63" s="646"/>
      <c r="N63" s="649"/>
      <c r="O63" s="77"/>
      <c r="P63" s="77"/>
      <c r="Q63" s="77"/>
      <c r="R63" s="77"/>
      <c r="S63" s="260"/>
      <c r="T63" s="77"/>
      <c r="U63" s="260"/>
      <c r="V63" s="260"/>
      <c r="W63" s="260"/>
      <c r="X63" s="151"/>
      <c r="Y63" s="151"/>
      <c r="Z63" s="151"/>
    </row>
    <row r="64" spans="1:26" ht="20.100000000000001" customHeight="1">
      <c r="A64" s="544"/>
      <c r="B64" s="545"/>
      <c r="C64" s="183"/>
      <c r="D64" s="526"/>
      <c r="E64" s="526"/>
      <c r="F64" s="526"/>
      <c r="G64" s="527"/>
      <c r="H64" s="644"/>
      <c r="I64" s="645"/>
      <c r="J64" s="646"/>
      <c r="K64" s="647"/>
      <c r="L64" s="648"/>
      <c r="M64" s="646"/>
      <c r="N64" s="649"/>
      <c r="O64" s="77"/>
      <c r="P64" s="77"/>
      <c r="Q64" s="77"/>
      <c r="R64" s="77"/>
      <c r="S64" s="260"/>
      <c r="T64" s="77"/>
      <c r="U64" s="260"/>
      <c r="V64" s="260"/>
      <c r="W64" s="260"/>
      <c r="X64" s="151"/>
      <c r="Y64" s="151"/>
      <c r="Z64" s="151"/>
    </row>
    <row r="65" spans="1:26" ht="20.100000000000001" customHeight="1">
      <c r="A65" s="544"/>
      <c r="B65" s="545"/>
      <c r="C65" s="183"/>
      <c r="D65" s="526"/>
      <c r="E65" s="526"/>
      <c r="F65" s="526"/>
      <c r="G65" s="527"/>
      <c r="H65" s="644"/>
      <c r="I65" s="645"/>
      <c r="J65" s="646"/>
      <c r="K65" s="647"/>
      <c r="L65" s="648"/>
      <c r="M65" s="646"/>
      <c r="N65" s="649"/>
      <c r="O65" s="77"/>
      <c r="P65" s="77"/>
      <c r="Q65" s="77"/>
      <c r="R65" s="77"/>
      <c r="S65" s="260"/>
      <c r="T65" s="77"/>
      <c r="U65" s="260"/>
      <c r="V65" s="260"/>
      <c r="W65" s="260"/>
      <c r="X65" s="151"/>
      <c r="Y65" s="151"/>
      <c r="Z65" s="151"/>
    </row>
    <row r="66" spans="1:26" ht="20.100000000000001" customHeight="1">
      <c r="A66" s="544"/>
      <c r="B66" s="545"/>
      <c r="C66" s="183"/>
      <c r="D66" s="526"/>
      <c r="E66" s="526"/>
      <c r="F66" s="526"/>
      <c r="G66" s="527"/>
      <c r="H66" s="644"/>
      <c r="I66" s="645"/>
      <c r="J66" s="646"/>
      <c r="K66" s="647"/>
      <c r="L66" s="648"/>
      <c r="M66" s="646"/>
      <c r="N66" s="649"/>
      <c r="O66" s="77"/>
      <c r="P66" s="77"/>
      <c r="Q66" s="77"/>
      <c r="R66" s="77"/>
      <c r="S66" s="260"/>
      <c r="T66" s="77"/>
      <c r="U66" s="260"/>
      <c r="V66" s="260"/>
      <c r="W66" s="260"/>
      <c r="X66" s="151"/>
      <c r="Y66" s="151"/>
      <c r="Z66" s="151"/>
    </row>
    <row r="67" spans="1:26" ht="20.100000000000001" customHeight="1">
      <c r="A67" s="544"/>
      <c r="B67" s="545"/>
      <c r="C67" s="183"/>
      <c r="D67" s="526"/>
      <c r="E67" s="526"/>
      <c r="F67" s="526"/>
      <c r="G67" s="527"/>
      <c r="H67" s="644"/>
      <c r="I67" s="645"/>
      <c r="J67" s="646"/>
      <c r="K67" s="647"/>
      <c r="L67" s="648"/>
      <c r="M67" s="646"/>
      <c r="N67" s="649"/>
      <c r="O67" s="77"/>
      <c r="P67" s="77"/>
      <c r="Q67" s="77"/>
      <c r="R67" s="77"/>
      <c r="S67" s="260"/>
      <c r="T67" s="77"/>
      <c r="U67" s="260"/>
      <c r="V67" s="260"/>
      <c r="W67" s="260"/>
      <c r="X67" s="151"/>
      <c r="Y67" s="151"/>
      <c r="Z67" s="151"/>
    </row>
    <row r="68" spans="1:26" ht="20.100000000000001" customHeight="1" thickBot="1">
      <c r="A68" s="546"/>
      <c r="B68" s="547"/>
      <c r="C68" s="185"/>
      <c r="D68" s="542"/>
      <c r="E68" s="542"/>
      <c r="F68" s="542"/>
      <c r="G68" s="543"/>
      <c r="H68" s="650"/>
      <c r="I68" s="651"/>
      <c r="J68" s="652"/>
      <c r="K68" s="653"/>
      <c r="L68" s="654"/>
      <c r="M68" s="652"/>
      <c r="N68" s="655"/>
      <c r="O68" s="63"/>
      <c r="P68" s="63"/>
      <c r="Q68" s="63"/>
      <c r="R68" s="63"/>
      <c r="S68" s="260"/>
      <c r="T68" s="63"/>
      <c r="U68" s="260"/>
      <c r="V68" s="260"/>
      <c r="W68" s="260"/>
      <c r="X68" s="151"/>
      <c r="Y68" s="151"/>
      <c r="Z68" s="151"/>
    </row>
    <row r="69" spans="1:26" ht="20.100000000000001" customHeight="1">
      <c r="A69" s="77"/>
      <c r="B69" s="151"/>
      <c r="C69" s="77"/>
      <c r="D69" s="77"/>
      <c r="E69" s="151"/>
      <c r="F69" s="151"/>
      <c r="G69" s="77"/>
      <c r="H69" s="77"/>
      <c r="I69" s="151"/>
      <c r="J69" s="63"/>
      <c r="K69" s="63"/>
      <c r="L69" s="63"/>
      <c r="M69" s="63"/>
      <c r="N69" s="63"/>
      <c r="O69" s="63"/>
      <c r="P69" s="63"/>
      <c r="Q69" s="63"/>
      <c r="R69" s="63"/>
      <c r="S69" s="260"/>
      <c r="T69" s="63"/>
      <c r="U69" s="260"/>
      <c r="V69" s="260"/>
      <c r="W69" s="260"/>
      <c r="X69" s="151"/>
      <c r="Y69" s="151"/>
      <c r="Z69" s="151"/>
    </row>
    <row r="70" spans="1:26" ht="20.100000000000001" customHeight="1">
      <c r="A70" s="77"/>
      <c r="B70" s="151"/>
      <c r="C70" s="77"/>
      <c r="D70" s="77"/>
      <c r="E70" s="151"/>
      <c r="F70" s="151"/>
      <c r="G70" s="77"/>
      <c r="H70" s="77"/>
      <c r="I70" s="151"/>
      <c r="J70" s="63"/>
      <c r="K70" s="63"/>
      <c r="L70" s="63"/>
      <c r="M70" s="63"/>
      <c r="N70" s="63"/>
      <c r="O70" s="63"/>
      <c r="P70" s="63"/>
      <c r="Q70" s="63"/>
      <c r="R70" s="63"/>
      <c r="S70" s="260"/>
      <c r="T70" s="63"/>
      <c r="U70" s="260"/>
      <c r="V70" s="260"/>
      <c r="W70" s="260"/>
      <c r="X70" s="151"/>
      <c r="Y70" s="151"/>
      <c r="Z70" s="151"/>
    </row>
    <row r="71" spans="1:26" ht="20.100000000000001" customHeight="1">
      <c r="A71" s="77"/>
      <c r="B71" s="151"/>
      <c r="C71" s="77"/>
      <c r="D71" s="77"/>
      <c r="E71" s="151"/>
      <c r="F71" s="151"/>
      <c r="G71" s="77"/>
      <c r="H71" s="77"/>
      <c r="I71" s="151"/>
      <c r="J71" s="63"/>
      <c r="K71" s="63"/>
      <c r="L71" s="63"/>
      <c r="M71" s="63"/>
      <c r="N71" s="63"/>
      <c r="O71" s="63"/>
      <c r="P71" s="63"/>
      <c r="Q71" s="63"/>
      <c r="R71" s="63"/>
      <c r="S71" s="260"/>
      <c r="T71" s="63"/>
      <c r="U71" s="260"/>
      <c r="V71" s="260"/>
      <c r="W71" s="260"/>
      <c r="X71" s="151"/>
      <c r="Y71" s="151"/>
      <c r="Z71" s="151"/>
    </row>
    <row r="72" spans="1:26" ht="20.100000000000001" customHeight="1">
      <c r="A72" s="77"/>
      <c r="B72" s="151"/>
      <c r="C72" s="77"/>
      <c r="D72" s="77"/>
      <c r="E72" s="151"/>
      <c r="F72" s="151"/>
      <c r="G72" s="77"/>
      <c r="H72" s="77"/>
      <c r="I72" s="151"/>
      <c r="J72" s="63"/>
      <c r="K72" s="63"/>
      <c r="L72" s="63"/>
      <c r="M72" s="63"/>
      <c r="N72" s="63"/>
      <c r="O72" s="63"/>
      <c r="P72" s="63"/>
      <c r="Q72" s="63"/>
      <c r="R72" s="63"/>
      <c r="S72" s="260"/>
      <c r="T72" s="63"/>
      <c r="U72" s="260"/>
      <c r="V72" s="260"/>
      <c r="W72" s="260"/>
      <c r="X72" s="151"/>
      <c r="Y72" s="151"/>
      <c r="Z72" s="151"/>
    </row>
    <row r="73" spans="1:26" ht="20.100000000000001" customHeight="1">
      <c r="A73" s="77"/>
      <c r="B73" s="151"/>
      <c r="C73" s="77"/>
      <c r="D73" s="77"/>
      <c r="E73" s="151"/>
      <c r="F73" s="151"/>
      <c r="G73" s="77"/>
      <c r="H73" s="77"/>
      <c r="I73" s="151"/>
      <c r="J73" s="63"/>
      <c r="K73" s="63"/>
      <c r="L73" s="63"/>
      <c r="M73" s="63"/>
      <c r="N73" s="63"/>
      <c r="O73" s="63"/>
      <c r="P73" s="63"/>
      <c r="Q73" s="63"/>
      <c r="R73" s="63"/>
      <c r="S73" s="260"/>
      <c r="T73" s="63"/>
      <c r="U73" s="260"/>
      <c r="V73" s="260"/>
      <c r="W73" s="260"/>
      <c r="X73" s="151"/>
      <c r="Y73" s="151"/>
      <c r="Z73" s="151"/>
    </row>
    <row r="74" spans="1:26" ht="22.5" customHeight="1">
      <c r="A74" s="9"/>
      <c r="B74" s="147"/>
      <c r="J74" s="9"/>
      <c r="Q74" s="56"/>
    </row>
    <row r="75" spans="1:26" ht="22.5" customHeight="1">
      <c r="A75" s="9"/>
      <c r="B75" s="147"/>
      <c r="J75" s="9"/>
      <c r="Q75" s="56"/>
    </row>
    <row r="76" spans="1:26" ht="22.5" customHeight="1">
      <c r="A76" s="9"/>
      <c r="B76" s="147"/>
      <c r="J76" s="9"/>
      <c r="Q76" s="56"/>
    </row>
    <row r="77" spans="1:26" ht="22.5" customHeight="1">
      <c r="A77" s="9"/>
      <c r="B77" s="147"/>
      <c r="J77" s="9"/>
      <c r="Q77" s="56"/>
    </row>
    <row r="78" spans="1:26" ht="22.5" customHeight="1">
      <c r="A78" s="9"/>
      <c r="B78" s="147"/>
      <c r="J78" s="9"/>
      <c r="Q78" s="56"/>
    </row>
    <row r="79" spans="1:26" ht="22.5" customHeight="1">
      <c r="A79" s="9"/>
      <c r="B79" s="147"/>
      <c r="J79" s="9"/>
      <c r="Q79" s="56"/>
    </row>
    <row r="80" spans="1:26" ht="22.5" customHeight="1">
      <c r="A80" s="9"/>
      <c r="B80" s="147"/>
      <c r="J80" s="9"/>
      <c r="Q80" s="56"/>
    </row>
    <row r="81" spans="1:17" ht="22.5" customHeight="1">
      <c r="A81" s="9"/>
      <c r="B81" s="147"/>
      <c r="J81" s="9"/>
      <c r="Q81" s="56"/>
    </row>
    <row r="82" spans="1:17" ht="22.5" customHeight="1">
      <c r="A82" s="9"/>
      <c r="B82" s="147"/>
      <c r="J82" s="9"/>
      <c r="Q82" s="56"/>
    </row>
    <row r="83" spans="1:17" ht="22.5" customHeight="1">
      <c r="A83" s="9"/>
      <c r="B83" s="147"/>
      <c r="J83" s="9"/>
      <c r="Q83" s="56"/>
    </row>
    <row r="84" spans="1:17" ht="22.5" customHeight="1">
      <c r="A84" s="9"/>
      <c r="B84" s="147"/>
      <c r="J84" s="9"/>
      <c r="Q84" s="56"/>
    </row>
    <row r="85" spans="1:17" ht="22.5" customHeight="1">
      <c r="A85" s="9"/>
      <c r="B85" s="147"/>
      <c r="J85" s="9"/>
      <c r="Q85" s="56"/>
    </row>
    <row r="86" spans="1:17" ht="22.5" customHeight="1">
      <c r="A86" s="9"/>
      <c r="B86" s="147"/>
      <c r="J86" s="9"/>
      <c r="Q86" s="56"/>
    </row>
    <row r="87" spans="1:17" ht="22.5" customHeight="1">
      <c r="A87" s="9"/>
      <c r="B87" s="147"/>
      <c r="J87" s="9"/>
      <c r="Q87" s="56"/>
    </row>
    <row r="88" spans="1:17" ht="22.5" customHeight="1">
      <c r="A88" s="9"/>
      <c r="B88" s="147"/>
      <c r="J88" s="9"/>
      <c r="Q88" s="56"/>
    </row>
    <row r="89" spans="1:17" ht="22.5" customHeight="1">
      <c r="A89" s="9"/>
      <c r="B89" s="147"/>
      <c r="J89" s="9"/>
      <c r="Q89" s="56"/>
    </row>
  </sheetData>
  <sheetProtection algorithmName="SHA-512" hashValue="A2Y1FvQ/KhnLcBIcS2x+wfkieTZIo1RCKc782wRdm7ExglBeHjesMOs3UTKsAAfy8JQi6R6QBnWmX/KcBIooJQ==" saltValue="oWdPNngTY+5/Z3kBX/peUQ==" spinCount="100000" sheet="1" objects="1" scenarios="1"/>
  <mergeCells count="91">
    <mergeCell ref="M65:N65"/>
    <mergeCell ref="M66:N66"/>
    <mergeCell ref="M67:N67"/>
    <mergeCell ref="M68:N68"/>
    <mergeCell ref="X2:Z2"/>
    <mergeCell ref="M60:N60"/>
    <mergeCell ref="M61:N61"/>
    <mergeCell ref="M62:N62"/>
    <mergeCell ref="M63:N63"/>
    <mergeCell ref="M64:N64"/>
    <mergeCell ref="U2:U43"/>
    <mergeCell ref="W2:W43"/>
    <mergeCell ref="J65:L65"/>
    <mergeCell ref="J66:L66"/>
    <mergeCell ref="J67:L67"/>
    <mergeCell ref="J68:L68"/>
    <mergeCell ref="M48:N48"/>
    <mergeCell ref="M49:N49"/>
    <mergeCell ref="M50:N50"/>
    <mergeCell ref="M51:N51"/>
    <mergeCell ref="M52:N52"/>
    <mergeCell ref="M53:N53"/>
    <mergeCell ref="M54:N54"/>
    <mergeCell ref="M55:N55"/>
    <mergeCell ref="M56:N56"/>
    <mergeCell ref="M57:N57"/>
    <mergeCell ref="M58:N58"/>
    <mergeCell ref="M59:N59"/>
    <mergeCell ref="J60:L60"/>
    <mergeCell ref="J61:L61"/>
    <mergeCell ref="J62:L62"/>
    <mergeCell ref="J63:L63"/>
    <mergeCell ref="J64:L64"/>
    <mergeCell ref="J55:L55"/>
    <mergeCell ref="J56:L56"/>
    <mergeCell ref="J57:L57"/>
    <mergeCell ref="J58:L58"/>
    <mergeCell ref="J59:L59"/>
    <mergeCell ref="J50:L50"/>
    <mergeCell ref="J51:L51"/>
    <mergeCell ref="J52:L52"/>
    <mergeCell ref="J53:L53"/>
    <mergeCell ref="J54:L54"/>
    <mergeCell ref="A66:B66"/>
    <mergeCell ref="A65:B65"/>
    <mergeCell ref="A67:B67"/>
    <mergeCell ref="A68:B68"/>
    <mergeCell ref="A60:B60"/>
    <mergeCell ref="A61:B61"/>
    <mergeCell ref="A62:B62"/>
    <mergeCell ref="A63:B63"/>
    <mergeCell ref="A64:B64"/>
    <mergeCell ref="A54:B54"/>
    <mergeCell ref="A53:B53"/>
    <mergeCell ref="A52:B52"/>
    <mergeCell ref="A51:B51"/>
    <mergeCell ref="A50:B50"/>
    <mergeCell ref="A59:B59"/>
    <mergeCell ref="A58:B58"/>
    <mergeCell ref="A57:B57"/>
    <mergeCell ref="A56:B56"/>
    <mergeCell ref="A55:B55"/>
    <mergeCell ref="D55:G55"/>
    <mergeCell ref="D56:G56"/>
    <mergeCell ref="D50:G50"/>
    <mergeCell ref="D51:G51"/>
    <mergeCell ref="D52:G52"/>
    <mergeCell ref="D53:G53"/>
    <mergeCell ref="D54:G54"/>
    <mergeCell ref="D57:G57"/>
    <mergeCell ref="D58:G58"/>
    <mergeCell ref="D59:G59"/>
    <mergeCell ref="D60:G60"/>
    <mergeCell ref="D61:G61"/>
    <mergeCell ref="D62:G62"/>
    <mergeCell ref="D68:G68"/>
    <mergeCell ref="D63:G63"/>
    <mergeCell ref="D64:G64"/>
    <mergeCell ref="D65:G65"/>
    <mergeCell ref="D66:G66"/>
    <mergeCell ref="D67:G67"/>
    <mergeCell ref="A1:C1"/>
    <mergeCell ref="D1:Q1"/>
    <mergeCell ref="A45:T46"/>
    <mergeCell ref="D48:G48"/>
    <mergeCell ref="D47:G47"/>
    <mergeCell ref="D49:G49"/>
    <mergeCell ref="A48:B48"/>
    <mergeCell ref="A49:B49"/>
    <mergeCell ref="J48:L48"/>
    <mergeCell ref="J49:L49"/>
  </mergeCells>
  <conditionalFormatting sqref="T44:Z44 T4:T43">
    <cfRule type="cellIs" dxfId="43" priority="42" operator="lessThan">
      <formula>$Q4</formula>
    </cfRule>
    <cfRule type="cellIs" dxfId="42" priority="43" operator="greaterThan">
      <formula>$Q4</formula>
    </cfRule>
  </conditionalFormatting>
  <conditionalFormatting sqref="T3">
    <cfRule type="cellIs" dxfId="41" priority="35" operator="lessThan">
      <formula>$Q3</formula>
    </cfRule>
    <cfRule type="cellIs" dxfId="40" priority="36" operator="greaterThan">
      <formula>$Q3</formula>
    </cfRule>
  </conditionalFormatting>
  <conditionalFormatting sqref="Y3 X4:Z43">
    <cfRule type="cellIs" dxfId="39" priority="19" operator="equal">
      <formula>"X"</formula>
    </cfRule>
  </conditionalFormatting>
  <conditionalFormatting sqref="X4:Z43">
    <cfRule type="cellIs" dxfId="38" priority="20" operator="equal">
      <formula>"NOK"</formula>
    </cfRule>
    <cfRule type="cellIs" dxfId="37" priority="21" operator="equal">
      <formula>"OK"</formula>
    </cfRule>
  </conditionalFormatting>
  <conditionalFormatting sqref="Z3">
    <cfRule type="cellIs" dxfId="36" priority="17" operator="equal">
      <formula>"X"</formula>
    </cfRule>
  </conditionalFormatting>
  <conditionalFormatting sqref="V3">
    <cfRule type="cellIs" dxfId="35" priority="7" operator="lessThan">
      <formula>$Q3</formula>
    </cfRule>
    <cfRule type="cellIs" dxfId="34" priority="8" operator="greaterThan">
      <formula>$Q3</formula>
    </cfRule>
  </conditionalFormatting>
  <conditionalFormatting sqref="V4:V43">
    <cfRule type="cellIs" dxfId="33" priority="1" operator="lessThan">
      <formula>$Q4</formula>
    </cfRule>
    <cfRule type="cellIs" dxfId="32" priority="2" operator="greaterThan">
      <formula>$Q4</formula>
    </cfRule>
  </conditionalFormatting>
  <dataValidations count="1">
    <dataValidation type="list" allowBlank="1" showInputMessage="1" showErrorMessage="1" sqref="A49:B68" xr:uid="{AA77EB95-2D33-486B-82BA-0E39A25EB6CE}">
      <formula1>$A$4:$A$43</formula1>
    </dataValidation>
  </dataValidations>
  <printOptions horizontalCentered="1" verticalCentered="1" gridLines="1"/>
  <pageMargins left="0.39370078740157483" right="0.39370078740157483" top="0.59055118110236227" bottom="0.59055118110236227" header="0.51181102362204722" footer="0.51181102362204722"/>
  <pageSetup paperSize="9" scale="47" fitToHeight="0" orientation="landscape" blackAndWhite="1" r:id="rId1"/>
  <headerFooter alignWithMargins="0">
    <oddFooter>&amp;C&amp;A</oddFooter>
  </headerFooter>
  <rowBreaks count="1" manualBreakCount="1">
    <brk id="91" max="16383"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3056F6D-62E3-4095-802C-8D4FC9928641}">
          <x14:formula1>
            <xm:f>'DATA TEMPLATE'!$A$7:$A$9</xm:f>
          </x14:formula1>
          <xm:sqref>C49:C68</xm:sqref>
        </x14:dataValidation>
        <x14:dataValidation type="list" allowBlank="1" showInputMessage="1" showErrorMessage="1" xr:uid="{C441FD4F-6A9F-4FDF-98F8-A36B74DE38D7}">
          <x14:formula1>
            <xm:f>'DATA TEMPLATE'!$A$4:$A$5</xm:f>
          </x14:formula1>
          <xm:sqref>F4:F43</xm:sqref>
        </x14:dataValidation>
        <x14:dataValidation type="list" allowBlank="1" showInputMessage="1" showErrorMessage="1" xr:uid="{FB6E9376-BB3E-41B2-88B0-FE55ED5A30AD}">
          <x14:formula1>
            <xm:f>'DATA TEMPLATE'!$A$41:$A$42</xm:f>
          </x14:formula1>
          <xm:sqref>X4:Z43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5D084-DBFC-46B1-9215-76CCE14C8D97}">
  <sheetPr>
    <tabColor rgb="FFFFF981"/>
  </sheetPr>
  <dimension ref="A1:AC100"/>
  <sheetViews>
    <sheetView showGridLines="0" zoomScale="93" zoomScaleNormal="100" zoomScaleSheetLayoutView="100" workbookViewId="0">
      <selection activeCell="D4" sqref="D4"/>
    </sheetView>
  </sheetViews>
  <sheetFormatPr defaultColWidth="9.140625" defaultRowHeight="12.75" outlineLevelCol="2"/>
  <cols>
    <col min="1" max="1" width="43.140625" style="3" bestFit="1" customWidth="1"/>
    <col min="2" max="2" width="4.140625" style="144" hidden="1" customWidth="1"/>
    <col min="3" max="3" width="12.42578125" style="3" customWidth="1"/>
    <col min="4" max="4" width="24.28515625" style="144" customWidth="1"/>
    <col min="5" max="5" width="16" style="3" customWidth="1" outlineLevel="2"/>
    <col min="6" max="6" width="23.5703125" style="3" customWidth="1" outlineLevel="2"/>
    <col min="7" max="7" width="15.28515625" style="3" customWidth="1" outlineLevel="2"/>
    <col min="8" max="8" width="43.5703125" style="267" customWidth="1" outlineLevel="1"/>
    <col min="9" max="9" width="64.7109375" style="267" bestFit="1" customWidth="1" outlineLevel="1"/>
    <col min="10" max="10" width="49.5703125" style="267" customWidth="1" outlineLevel="1"/>
    <col min="11" max="11" width="16.42578125" style="144" customWidth="1"/>
    <col min="12" max="14" width="18" style="3" customWidth="1"/>
    <col min="15" max="15" width="13.85546875" style="3" customWidth="1"/>
    <col min="16" max="17" width="18.42578125" style="3" customWidth="1"/>
    <col min="18" max="18" width="29.28515625" style="276" hidden="1" customWidth="1" outlineLevel="1"/>
    <col min="19" max="19" width="18.7109375" style="130" hidden="1" customWidth="1" outlineLevel="1"/>
    <col min="20" max="20" width="18.28515625" style="134" hidden="1" customWidth="1" outlineLevel="1"/>
    <col min="21" max="21" width="2.85546875" style="134" customWidth="1" collapsed="1"/>
    <col min="22" max="22" width="18" style="279" hidden="1" customWidth="1" outlineLevel="1"/>
    <col min="23" max="23" width="18.5703125" style="279" hidden="1" customWidth="1" outlineLevel="1"/>
    <col min="24" max="24" width="3.5703125" style="279" customWidth="1" collapsed="1"/>
    <col min="25" max="25" width="21.140625" style="3" hidden="1" customWidth="1" outlineLevel="1"/>
    <col min="26" max="26" width="22" style="3" hidden="1" customWidth="1" outlineLevel="1"/>
    <col min="27" max="27" width="22" style="279" hidden="1" customWidth="1" outlineLevel="1"/>
    <col min="28" max="28" width="23.42578125" style="3" hidden="1" customWidth="1" outlineLevel="1"/>
    <col min="29" max="29" width="9.140625" style="3" collapsed="1"/>
    <col min="30" max="16384" width="9.140625" style="3"/>
  </cols>
  <sheetData>
    <row r="1" spans="1:28" s="33" customFormat="1" ht="37.5" customHeight="1" thickBot="1">
      <c r="A1" s="557"/>
      <c r="B1" s="558"/>
      <c r="C1" s="558"/>
      <c r="D1" s="230"/>
      <c r="E1" s="559" t="s">
        <v>38</v>
      </c>
      <c r="F1" s="559"/>
      <c r="G1" s="559"/>
      <c r="H1" s="559"/>
      <c r="I1" s="559"/>
      <c r="J1" s="559"/>
      <c r="K1" s="559"/>
      <c r="L1" s="559"/>
      <c r="M1" s="559"/>
      <c r="N1" s="559"/>
      <c r="O1" s="559"/>
      <c r="P1" s="559"/>
      <c r="Q1" s="35"/>
      <c r="R1" s="277"/>
      <c r="S1" s="129"/>
      <c r="T1" s="131"/>
      <c r="U1" s="131"/>
      <c r="V1" s="284"/>
      <c r="W1" s="284"/>
      <c r="X1" s="284"/>
      <c r="AA1" s="284"/>
    </row>
    <row r="2" spans="1:28" s="4" customFormat="1" ht="51.75" thickBot="1">
      <c r="A2" s="232" t="s">
        <v>81</v>
      </c>
      <c r="B2" s="233"/>
      <c r="C2" s="234" t="s">
        <v>30</v>
      </c>
      <c r="D2" s="231" t="s">
        <v>127</v>
      </c>
      <c r="E2" s="560" t="s">
        <v>230</v>
      </c>
      <c r="F2" s="560"/>
      <c r="G2" s="560"/>
      <c r="H2" s="235" t="s">
        <v>128</v>
      </c>
      <c r="I2" s="275" t="s">
        <v>129</v>
      </c>
      <c r="J2" s="275" t="s">
        <v>130</v>
      </c>
      <c r="K2" s="235" t="s">
        <v>85</v>
      </c>
      <c r="L2" s="160" t="s">
        <v>39</v>
      </c>
      <c r="M2" s="240" t="s">
        <v>40</v>
      </c>
      <c r="N2" s="159" t="s">
        <v>41</v>
      </c>
      <c r="O2" s="160" t="s">
        <v>36</v>
      </c>
      <c r="P2" s="160" t="s">
        <v>42</v>
      </c>
      <c r="Q2" s="162" t="s">
        <v>43</v>
      </c>
      <c r="R2" s="442" t="s">
        <v>228</v>
      </c>
      <c r="S2" s="253" t="s">
        <v>97</v>
      </c>
      <c r="T2" s="253" t="s">
        <v>98</v>
      </c>
      <c r="U2" s="551"/>
      <c r="V2" s="253" t="s">
        <v>114</v>
      </c>
      <c r="W2" s="253" t="s">
        <v>115</v>
      </c>
      <c r="X2" s="551"/>
      <c r="Y2" s="548" t="s">
        <v>245</v>
      </c>
      <c r="Z2" s="549"/>
      <c r="AA2" s="549"/>
      <c r="AB2" s="550"/>
    </row>
    <row r="3" spans="1:28" s="145" customFormat="1" ht="51.75" thickBot="1">
      <c r="A3" s="237"/>
      <c r="B3" s="190"/>
      <c r="C3" s="190"/>
      <c r="D3" s="190"/>
      <c r="E3" s="190"/>
      <c r="F3" s="190"/>
      <c r="G3" s="190"/>
      <c r="H3" s="190"/>
      <c r="I3" s="190"/>
      <c r="J3" s="190"/>
      <c r="K3" s="238"/>
      <c r="L3" s="122">
        <f>SUM(L4:L98)</f>
        <v>0</v>
      </c>
      <c r="M3" s="252"/>
      <c r="N3" s="122">
        <f>SUM(N4:N98)</f>
        <v>0</v>
      </c>
      <c r="O3" s="252"/>
      <c r="P3" s="305">
        <f>SUM(P4:P98)</f>
        <v>0</v>
      </c>
      <c r="Q3" s="305">
        <f>SUM(Q4:Q98)</f>
        <v>0</v>
      </c>
      <c r="R3" s="237"/>
      <c r="S3" s="305">
        <f>SUM(S4:S98)</f>
        <v>0</v>
      </c>
      <c r="T3" s="122">
        <f>SUM(T4:T98)</f>
        <v>0</v>
      </c>
      <c r="U3" s="552"/>
      <c r="V3" s="305">
        <f>SUM(V4:V98)</f>
        <v>0</v>
      </c>
      <c r="W3" s="122">
        <f>SUM(W4:W98)</f>
        <v>0</v>
      </c>
      <c r="X3" s="552"/>
      <c r="Y3" s="177" t="s">
        <v>242</v>
      </c>
      <c r="Z3" s="204" t="s">
        <v>80</v>
      </c>
      <c r="AA3" s="205" t="s">
        <v>243</v>
      </c>
      <c r="AB3" s="290" t="s">
        <v>99</v>
      </c>
    </row>
    <row r="4" spans="1:28">
      <c r="A4" s="229" t="str">
        <f>IF((ISBLANK(PROJECT!$C$3)),"",PROJECT!$C$3&amp;"."&amp;PROJECT!$C$5&amp;".Werking."&amp;D4&amp;"."&amp;B4)</f>
        <v/>
      </c>
      <c r="B4" s="165">
        <v>1</v>
      </c>
      <c r="C4" s="124"/>
      <c r="D4" s="236"/>
      <c r="E4" s="554"/>
      <c r="F4" s="555"/>
      <c r="G4" s="556"/>
      <c r="H4" s="269"/>
      <c r="I4" s="269"/>
      <c r="J4" s="269"/>
      <c r="K4" s="270"/>
      <c r="L4" s="254"/>
      <c r="M4" s="241"/>
      <c r="N4" s="239">
        <f t="shared" ref="N4:N53" si="0">L4+(L4*M4)</f>
        <v>0</v>
      </c>
      <c r="O4" s="164"/>
      <c r="P4" s="152">
        <f t="shared" ref="P4:P53" si="1">SUM(L4*O4)</f>
        <v>0</v>
      </c>
      <c r="Q4" s="153">
        <f t="shared" ref="Q4:Q53" si="2">N4*O4</f>
        <v>0</v>
      </c>
      <c r="R4" s="287"/>
      <c r="S4" s="127">
        <f t="shared" ref="S4:S35" si="3">SUM(P4)</f>
        <v>0</v>
      </c>
      <c r="T4" s="128">
        <f t="shared" ref="T4:T35" si="4">SUM(Q4)</f>
        <v>0</v>
      </c>
      <c r="U4" s="552"/>
      <c r="V4" s="127">
        <f>SUM(S4)</f>
        <v>0</v>
      </c>
      <c r="W4" s="127">
        <f>SUM(T4)</f>
        <v>0</v>
      </c>
      <c r="X4" s="552"/>
      <c r="Y4" s="292"/>
      <c r="Z4" s="293"/>
      <c r="AA4" s="293"/>
      <c r="AB4" s="294"/>
    </row>
    <row r="5" spans="1:28">
      <c r="A5" s="229" t="str">
        <f>IF((ISBLANK(PROJECT!$C$3)),"",PROJECT!$C$3&amp;"."&amp;PROJECT!$C$5&amp;".Werking."&amp;D5&amp;"."&amp;B5)</f>
        <v/>
      </c>
      <c r="B5" s="165">
        <v>2</v>
      </c>
      <c r="C5" s="124"/>
      <c r="D5" s="169"/>
      <c r="E5" s="554"/>
      <c r="F5" s="555"/>
      <c r="G5" s="556"/>
      <c r="H5" s="269"/>
      <c r="I5" s="269"/>
      <c r="J5" s="269"/>
      <c r="K5" s="270"/>
      <c r="L5" s="254"/>
      <c r="M5" s="241"/>
      <c r="N5" s="239">
        <f t="shared" si="0"/>
        <v>0</v>
      </c>
      <c r="O5" s="164"/>
      <c r="P5" s="152">
        <f t="shared" si="1"/>
        <v>0</v>
      </c>
      <c r="Q5" s="153">
        <f t="shared" si="2"/>
        <v>0</v>
      </c>
      <c r="R5" s="287"/>
      <c r="S5" s="127">
        <f t="shared" si="3"/>
        <v>0</v>
      </c>
      <c r="T5" s="128">
        <f t="shared" si="4"/>
        <v>0</v>
      </c>
      <c r="U5" s="552"/>
      <c r="V5" s="127">
        <f t="shared" ref="V5:V68" si="5">SUM(S5)</f>
        <v>0</v>
      </c>
      <c r="W5" s="127">
        <f t="shared" ref="W5:W68" si="6">SUM(T5)</f>
        <v>0</v>
      </c>
      <c r="X5" s="552"/>
      <c r="Y5" s="295"/>
      <c r="Z5" s="296"/>
      <c r="AA5" s="296"/>
      <c r="AB5" s="297"/>
    </row>
    <row r="6" spans="1:28">
      <c r="A6" s="229" t="str">
        <f>IF((ISBLANK(PROJECT!$C$3)),"",PROJECT!$C$3&amp;"."&amp;PROJECT!$C$5&amp;".Werking."&amp;D6&amp;"."&amp;B6)</f>
        <v/>
      </c>
      <c r="B6" s="165">
        <v>3</v>
      </c>
      <c r="C6" s="124"/>
      <c r="D6" s="169"/>
      <c r="E6" s="554"/>
      <c r="F6" s="555"/>
      <c r="G6" s="556"/>
      <c r="H6" s="269"/>
      <c r="I6" s="269"/>
      <c r="J6" s="269"/>
      <c r="K6" s="270"/>
      <c r="L6" s="254"/>
      <c r="M6" s="241"/>
      <c r="N6" s="239">
        <f t="shared" si="0"/>
        <v>0</v>
      </c>
      <c r="O6" s="164"/>
      <c r="P6" s="152">
        <f t="shared" si="1"/>
        <v>0</v>
      </c>
      <c r="Q6" s="153">
        <f t="shared" si="2"/>
        <v>0</v>
      </c>
      <c r="R6" s="287"/>
      <c r="S6" s="127">
        <f t="shared" si="3"/>
        <v>0</v>
      </c>
      <c r="T6" s="128">
        <f t="shared" si="4"/>
        <v>0</v>
      </c>
      <c r="U6" s="552"/>
      <c r="V6" s="127">
        <f t="shared" si="5"/>
        <v>0</v>
      </c>
      <c r="W6" s="127">
        <f t="shared" si="6"/>
        <v>0</v>
      </c>
      <c r="X6" s="552"/>
      <c r="Y6" s="295"/>
      <c r="Z6" s="296"/>
      <c r="AA6" s="296"/>
      <c r="AB6" s="297"/>
    </row>
    <row r="7" spans="1:28">
      <c r="A7" s="229" t="str">
        <f>IF((ISBLANK(PROJECT!$C$3)),"",PROJECT!$C$3&amp;"."&amp;PROJECT!$C$5&amp;".Werking."&amp;D7&amp;"."&amp;B7)</f>
        <v/>
      </c>
      <c r="B7" s="165">
        <v>4</v>
      </c>
      <c r="C7" s="124"/>
      <c r="D7" s="169"/>
      <c r="E7" s="554"/>
      <c r="F7" s="555"/>
      <c r="G7" s="556"/>
      <c r="H7" s="269"/>
      <c r="I7" s="269"/>
      <c r="J7" s="269"/>
      <c r="K7" s="270"/>
      <c r="L7" s="254"/>
      <c r="M7" s="241"/>
      <c r="N7" s="239">
        <f t="shared" si="0"/>
        <v>0</v>
      </c>
      <c r="O7" s="164"/>
      <c r="P7" s="152">
        <f t="shared" si="1"/>
        <v>0</v>
      </c>
      <c r="Q7" s="153">
        <f t="shared" si="2"/>
        <v>0</v>
      </c>
      <c r="R7" s="287"/>
      <c r="S7" s="127">
        <f t="shared" si="3"/>
        <v>0</v>
      </c>
      <c r="T7" s="128">
        <f t="shared" si="4"/>
        <v>0</v>
      </c>
      <c r="U7" s="552"/>
      <c r="V7" s="127">
        <f t="shared" si="5"/>
        <v>0</v>
      </c>
      <c r="W7" s="127">
        <f t="shared" si="6"/>
        <v>0</v>
      </c>
      <c r="X7" s="552"/>
      <c r="Y7" s="295"/>
      <c r="Z7" s="296"/>
      <c r="AA7" s="296"/>
      <c r="AB7" s="297"/>
    </row>
    <row r="8" spans="1:28" s="144" customFormat="1">
      <c r="A8" s="229" t="str">
        <f>IF((ISBLANK(PROJECT!$C$3)),"",PROJECT!$C$3&amp;"."&amp;PROJECT!$C$5&amp;".Werking."&amp;D8&amp;"."&amp;B8)</f>
        <v/>
      </c>
      <c r="B8" s="165">
        <v>5</v>
      </c>
      <c r="C8" s="166"/>
      <c r="D8" s="169"/>
      <c r="E8" s="170"/>
      <c r="F8" s="169"/>
      <c r="G8" s="155"/>
      <c r="H8" s="269"/>
      <c r="I8" s="269"/>
      <c r="J8" s="269"/>
      <c r="K8" s="270"/>
      <c r="L8" s="254"/>
      <c r="M8" s="241"/>
      <c r="N8" s="239">
        <f t="shared" si="0"/>
        <v>0</v>
      </c>
      <c r="O8" s="164"/>
      <c r="P8" s="152">
        <f t="shared" si="1"/>
        <v>0</v>
      </c>
      <c r="Q8" s="153">
        <f t="shared" si="2"/>
        <v>0</v>
      </c>
      <c r="R8" s="287"/>
      <c r="S8" s="127">
        <f t="shared" si="3"/>
        <v>0</v>
      </c>
      <c r="T8" s="128">
        <f t="shared" si="4"/>
        <v>0</v>
      </c>
      <c r="U8" s="552"/>
      <c r="V8" s="127">
        <f t="shared" si="5"/>
        <v>0</v>
      </c>
      <c r="W8" s="127">
        <f t="shared" si="6"/>
        <v>0</v>
      </c>
      <c r="X8" s="552"/>
      <c r="Y8" s="295"/>
      <c r="Z8" s="296"/>
      <c r="AA8" s="296"/>
      <c r="AB8" s="297"/>
    </row>
    <row r="9" spans="1:28" s="144" customFormat="1">
      <c r="A9" s="229" t="str">
        <f>IF((ISBLANK(PROJECT!$C$3)),"",PROJECT!$C$3&amp;"."&amp;PROJECT!$C$5&amp;".Werking."&amp;D9&amp;"."&amp;B9)</f>
        <v/>
      </c>
      <c r="B9" s="165">
        <v>6</v>
      </c>
      <c r="C9" s="166"/>
      <c r="D9" s="169"/>
      <c r="E9" s="170"/>
      <c r="F9" s="169"/>
      <c r="G9" s="155"/>
      <c r="H9" s="269"/>
      <c r="I9" s="269"/>
      <c r="J9" s="269"/>
      <c r="K9" s="270"/>
      <c r="L9" s="254"/>
      <c r="M9" s="241"/>
      <c r="N9" s="239">
        <f t="shared" si="0"/>
        <v>0</v>
      </c>
      <c r="O9" s="164"/>
      <c r="P9" s="152">
        <f t="shared" si="1"/>
        <v>0</v>
      </c>
      <c r="Q9" s="153">
        <f t="shared" si="2"/>
        <v>0</v>
      </c>
      <c r="R9" s="287"/>
      <c r="S9" s="127">
        <f t="shared" si="3"/>
        <v>0</v>
      </c>
      <c r="T9" s="128">
        <f t="shared" si="4"/>
        <v>0</v>
      </c>
      <c r="U9" s="552"/>
      <c r="V9" s="127">
        <f t="shared" si="5"/>
        <v>0</v>
      </c>
      <c r="W9" s="127">
        <f t="shared" si="6"/>
        <v>0</v>
      </c>
      <c r="X9" s="552"/>
      <c r="Y9" s="295"/>
      <c r="Z9" s="296"/>
      <c r="AA9" s="296"/>
      <c r="AB9" s="297"/>
    </row>
    <row r="10" spans="1:28" s="144" customFormat="1">
      <c r="A10" s="229" t="str">
        <f>IF((ISBLANK(PROJECT!$C$3)),"",PROJECT!$C$3&amp;"."&amp;PROJECT!$C$5&amp;".Werking."&amp;D10&amp;"."&amp;B10)</f>
        <v/>
      </c>
      <c r="B10" s="165">
        <v>7</v>
      </c>
      <c r="C10" s="166"/>
      <c r="D10" s="169"/>
      <c r="E10" s="170"/>
      <c r="F10" s="169"/>
      <c r="G10" s="155"/>
      <c r="H10" s="269"/>
      <c r="I10" s="269"/>
      <c r="J10" s="269"/>
      <c r="K10" s="270"/>
      <c r="L10" s="254"/>
      <c r="M10" s="241"/>
      <c r="N10" s="239">
        <f t="shared" si="0"/>
        <v>0</v>
      </c>
      <c r="O10" s="164"/>
      <c r="P10" s="152">
        <f t="shared" si="1"/>
        <v>0</v>
      </c>
      <c r="Q10" s="153">
        <f t="shared" si="2"/>
        <v>0</v>
      </c>
      <c r="R10" s="287"/>
      <c r="S10" s="127">
        <f t="shared" si="3"/>
        <v>0</v>
      </c>
      <c r="T10" s="128">
        <f t="shared" si="4"/>
        <v>0</v>
      </c>
      <c r="U10" s="552"/>
      <c r="V10" s="127">
        <f t="shared" si="5"/>
        <v>0</v>
      </c>
      <c r="W10" s="127">
        <f t="shared" si="6"/>
        <v>0</v>
      </c>
      <c r="X10" s="552"/>
      <c r="Y10" s="295"/>
      <c r="Z10" s="296"/>
      <c r="AA10" s="296"/>
      <c r="AB10" s="297"/>
    </row>
    <row r="11" spans="1:28" s="144" customFormat="1">
      <c r="A11" s="229" t="str">
        <f>IF((ISBLANK(PROJECT!$C$3)),"",PROJECT!$C$3&amp;"."&amp;PROJECT!$C$5&amp;".Werking."&amp;D11&amp;"."&amp;B11)</f>
        <v/>
      </c>
      <c r="B11" s="165">
        <v>8</v>
      </c>
      <c r="C11" s="166"/>
      <c r="D11" s="169"/>
      <c r="E11" s="170"/>
      <c r="F11" s="169"/>
      <c r="G11" s="155"/>
      <c r="H11" s="269"/>
      <c r="I11" s="269"/>
      <c r="J11" s="269"/>
      <c r="K11" s="270"/>
      <c r="L11" s="254"/>
      <c r="M11" s="241"/>
      <c r="N11" s="239">
        <f t="shared" si="0"/>
        <v>0</v>
      </c>
      <c r="O11" s="164"/>
      <c r="P11" s="152">
        <f t="shared" si="1"/>
        <v>0</v>
      </c>
      <c r="Q11" s="153">
        <f t="shared" si="2"/>
        <v>0</v>
      </c>
      <c r="R11" s="287"/>
      <c r="S11" s="127">
        <f t="shared" si="3"/>
        <v>0</v>
      </c>
      <c r="T11" s="128">
        <f t="shared" si="4"/>
        <v>0</v>
      </c>
      <c r="U11" s="552"/>
      <c r="V11" s="127">
        <f t="shared" si="5"/>
        <v>0</v>
      </c>
      <c r="W11" s="127">
        <f t="shared" si="6"/>
        <v>0</v>
      </c>
      <c r="X11" s="552"/>
      <c r="Y11" s="295"/>
      <c r="Z11" s="296"/>
      <c r="AA11" s="296"/>
      <c r="AB11" s="297"/>
    </row>
    <row r="12" spans="1:28" s="144" customFormat="1">
      <c r="A12" s="229" t="str">
        <f>IF((ISBLANK(PROJECT!$C$3)),"",PROJECT!$C$3&amp;"."&amp;PROJECT!$C$5&amp;".Werking."&amp;D12&amp;"."&amp;B12)</f>
        <v/>
      </c>
      <c r="B12" s="165">
        <v>9</v>
      </c>
      <c r="C12" s="166"/>
      <c r="D12" s="169"/>
      <c r="E12" s="170"/>
      <c r="F12" s="169"/>
      <c r="G12" s="155"/>
      <c r="H12" s="269"/>
      <c r="I12" s="269"/>
      <c r="J12" s="269"/>
      <c r="K12" s="270"/>
      <c r="L12" s="254"/>
      <c r="M12" s="241"/>
      <c r="N12" s="239">
        <f t="shared" si="0"/>
        <v>0</v>
      </c>
      <c r="O12" s="164"/>
      <c r="P12" s="152">
        <f t="shared" si="1"/>
        <v>0</v>
      </c>
      <c r="Q12" s="153">
        <f t="shared" si="2"/>
        <v>0</v>
      </c>
      <c r="R12" s="287"/>
      <c r="S12" s="127">
        <f t="shared" si="3"/>
        <v>0</v>
      </c>
      <c r="T12" s="128">
        <f t="shared" si="4"/>
        <v>0</v>
      </c>
      <c r="U12" s="552"/>
      <c r="V12" s="127">
        <f t="shared" si="5"/>
        <v>0</v>
      </c>
      <c r="W12" s="127">
        <f t="shared" si="6"/>
        <v>0</v>
      </c>
      <c r="X12" s="552"/>
      <c r="Y12" s="295"/>
      <c r="Z12" s="296"/>
      <c r="AA12" s="296"/>
      <c r="AB12" s="297"/>
    </row>
    <row r="13" spans="1:28" s="144" customFormat="1">
      <c r="A13" s="229" t="str">
        <f>IF((ISBLANK(PROJECT!$C$3)),"",PROJECT!$C$3&amp;"."&amp;PROJECT!$C$5&amp;".Werking."&amp;D13&amp;"."&amp;B13)</f>
        <v/>
      </c>
      <c r="B13" s="165">
        <v>10</v>
      </c>
      <c r="C13" s="166"/>
      <c r="D13" s="169"/>
      <c r="E13" s="170"/>
      <c r="F13" s="169"/>
      <c r="G13" s="155"/>
      <c r="H13" s="269"/>
      <c r="I13" s="269"/>
      <c r="J13" s="269"/>
      <c r="K13" s="270"/>
      <c r="L13" s="254"/>
      <c r="M13" s="241"/>
      <c r="N13" s="239">
        <f t="shared" si="0"/>
        <v>0</v>
      </c>
      <c r="O13" s="164"/>
      <c r="P13" s="152">
        <f t="shared" si="1"/>
        <v>0</v>
      </c>
      <c r="Q13" s="153">
        <f>N13*O13</f>
        <v>0</v>
      </c>
      <c r="R13" s="287"/>
      <c r="S13" s="127">
        <f t="shared" si="3"/>
        <v>0</v>
      </c>
      <c r="T13" s="128">
        <f t="shared" si="4"/>
        <v>0</v>
      </c>
      <c r="U13" s="552"/>
      <c r="V13" s="127">
        <f t="shared" si="5"/>
        <v>0</v>
      </c>
      <c r="W13" s="127">
        <f t="shared" si="6"/>
        <v>0</v>
      </c>
      <c r="X13" s="552"/>
      <c r="Y13" s="295"/>
      <c r="Z13" s="296"/>
      <c r="AA13" s="296"/>
      <c r="AB13" s="297"/>
    </row>
    <row r="14" spans="1:28" s="144" customFormat="1">
      <c r="A14" s="229" t="str">
        <f>IF((ISBLANK(PROJECT!$C$3)),"",PROJECT!$C$3&amp;"."&amp;PROJECT!$C$5&amp;".Werking."&amp;D14&amp;"."&amp;B14)</f>
        <v/>
      </c>
      <c r="B14" s="165">
        <v>11</v>
      </c>
      <c r="C14" s="166"/>
      <c r="D14" s="169"/>
      <c r="E14" s="170"/>
      <c r="F14" s="169"/>
      <c r="G14" s="155"/>
      <c r="H14" s="269"/>
      <c r="I14" s="269"/>
      <c r="J14" s="269"/>
      <c r="K14" s="270"/>
      <c r="L14" s="254"/>
      <c r="M14" s="241"/>
      <c r="N14" s="239">
        <f t="shared" si="0"/>
        <v>0</v>
      </c>
      <c r="O14" s="164"/>
      <c r="P14" s="152">
        <f t="shared" si="1"/>
        <v>0</v>
      </c>
      <c r="Q14" s="153">
        <f t="shared" si="2"/>
        <v>0</v>
      </c>
      <c r="R14" s="287"/>
      <c r="S14" s="127">
        <f t="shared" si="3"/>
        <v>0</v>
      </c>
      <c r="T14" s="128">
        <f t="shared" si="4"/>
        <v>0</v>
      </c>
      <c r="U14" s="552"/>
      <c r="V14" s="127">
        <f t="shared" si="5"/>
        <v>0</v>
      </c>
      <c r="W14" s="127">
        <f t="shared" si="6"/>
        <v>0</v>
      </c>
      <c r="X14" s="552"/>
      <c r="Y14" s="295"/>
      <c r="Z14" s="296"/>
      <c r="AA14" s="296"/>
      <c r="AB14" s="297"/>
    </row>
    <row r="15" spans="1:28" s="144" customFormat="1">
      <c r="A15" s="229" t="str">
        <f>IF((ISBLANK(PROJECT!$C$3)),"",PROJECT!$C$3&amp;"."&amp;PROJECT!$C$5&amp;".Werking."&amp;D15&amp;"."&amp;B15)</f>
        <v/>
      </c>
      <c r="B15" s="165">
        <v>12</v>
      </c>
      <c r="C15" s="166"/>
      <c r="D15" s="169"/>
      <c r="E15" s="170"/>
      <c r="F15" s="169"/>
      <c r="G15" s="155"/>
      <c r="H15" s="269"/>
      <c r="I15" s="269"/>
      <c r="J15" s="269"/>
      <c r="K15" s="270"/>
      <c r="L15" s="254"/>
      <c r="M15" s="241"/>
      <c r="N15" s="239">
        <f t="shared" si="0"/>
        <v>0</v>
      </c>
      <c r="O15" s="164"/>
      <c r="P15" s="152">
        <f t="shared" si="1"/>
        <v>0</v>
      </c>
      <c r="Q15" s="153">
        <f>N15*O15</f>
        <v>0</v>
      </c>
      <c r="R15" s="287"/>
      <c r="S15" s="127">
        <f t="shared" si="3"/>
        <v>0</v>
      </c>
      <c r="T15" s="128">
        <f t="shared" si="4"/>
        <v>0</v>
      </c>
      <c r="U15" s="552"/>
      <c r="V15" s="127">
        <f t="shared" si="5"/>
        <v>0</v>
      </c>
      <c r="W15" s="127">
        <f t="shared" si="6"/>
        <v>0</v>
      </c>
      <c r="X15" s="552"/>
      <c r="Y15" s="295"/>
      <c r="Z15" s="296"/>
      <c r="AA15" s="296"/>
      <c r="AB15" s="297"/>
    </row>
    <row r="16" spans="1:28" s="144" customFormat="1">
      <c r="A16" s="229" t="str">
        <f>IF((ISBLANK(PROJECT!$C$3)),"",PROJECT!$C$3&amp;"."&amp;PROJECT!$C$5&amp;".Werking."&amp;D16&amp;"."&amp;B16)</f>
        <v/>
      </c>
      <c r="B16" s="165">
        <v>13</v>
      </c>
      <c r="C16" s="166"/>
      <c r="D16" s="169"/>
      <c r="E16" s="170"/>
      <c r="F16" s="169"/>
      <c r="G16" s="155"/>
      <c r="H16" s="269"/>
      <c r="I16" s="269"/>
      <c r="J16" s="269"/>
      <c r="K16" s="270"/>
      <c r="L16" s="254"/>
      <c r="M16" s="241"/>
      <c r="N16" s="239">
        <f t="shared" si="0"/>
        <v>0</v>
      </c>
      <c r="O16" s="164"/>
      <c r="P16" s="152">
        <f t="shared" si="1"/>
        <v>0</v>
      </c>
      <c r="Q16" s="153">
        <f t="shared" si="2"/>
        <v>0</v>
      </c>
      <c r="R16" s="287"/>
      <c r="S16" s="127">
        <f t="shared" si="3"/>
        <v>0</v>
      </c>
      <c r="T16" s="128">
        <f t="shared" si="4"/>
        <v>0</v>
      </c>
      <c r="U16" s="552"/>
      <c r="V16" s="127">
        <f t="shared" si="5"/>
        <v>0</v>
      </c>
      <c r="W16" s="127">
        <f t="shared" si="6"/>
        <v>0</v>
      </c>
      <c r="X16" s="552"/>
      <c r="Y16" s="295"/>
      <c r="Z16" s="296"/>
      <c r="AA16" s="296"/>
      <c r="AB16" s="297"/>
    </row>
    <row r="17" spans="1:28" s="144" customFormat="1">
      <c r="A17" s="229" t="str">
        <f>IF((ISBLANK(PROJECT!$C$3)),"",PROJECT!$C$3&amp;"."&amp;PROJECT!$C$5&amp;".Werking."&amp;D17&amp;"."&amp;B17)</f>
        <v/>
      </c>
      <c r="B17" s="165">
        <v>14</v>
      </c>
      <c r="C17" s="166"/>
      <c r="D17" s="169"/>
      <c r="E17" s="170"/>
      <c r="F17" s="169"/>
      <c r="G17" s="155"/>
      <c r="H17" s="269"/>
      <c r="I17" s="269"/>
      <c r="J17" s="269"/>
      <c r="K17" s="270"/>
      <c r="L17" s="254"/>
      <c r="M17" s="241"/>
      <c r="N17" s="239">
        <f t="shared" si="0"/>
        <v>0</v>
      </c>
      <c r="O17" s="164"/>
      <c r="P17" s="152">
        <f t="shared" si="1"/>
        <v>0</v>
      </c>
      <c r="Q17" s="153">
        <f t="shared" si="2"/>
        <v>0</v>
      </c>
      <c r="R17" s="287"/>
      <c r="S17" s="127">
        <f t="shared" si="3"/>
        <v>0</v>
      </c>
      <c r="T17" s="128">
        <f t="shared" si="4"/>
        <v>0</v>
      </c>
      <c r="U17" s="552"/>
      <c r="V17" s="127">
        <f t="shared" si="5"/>
        <v>0</v>
      </c>
      <c r="W17" s="127">
        <f t="shared" si="6"/>
        <v>0</v>
      </c>
      <c r="X17" s="552"/>
      <c r="Y17" s="295"/>
      <c r="Z17" s="296"/>
      <c r="AA17" s="296"/>
      <c r="AB17" s="297"/>
    </row>
    <row r="18" spans="1:28" s="144" customFormat="1">
      <c r="A18" s="229" t="str">
        <f>IF((ISBLANK(PROJECT!$C$3)),"",PROJECT!$C$3&amp;"."&amp;PROJECT!$C$5&amp;".Werking."&amp;D18&amp;"."&amp;B18)</f>
        <v/>
      </c>
      <c r="B18" s="165">
        <v>15</v>
      </c>
      <c r="C18" s="166"/>
      <c r="D18" s="169"/>
      <c r="E18" s="170"/>
      <c r="F18" s="169"/>
      <c r="G18" s="155"/>
      <c r="H18" s="269"/>
      <c r="I18" s="269"/>
      <c r="J18" s="269"/>
      <c r="K18" s="270"/>
      <c r="L18" s="254"/>
      <c r="M18" s="241"/>
      <c r="N18" s="239">
        <f t="shared" si="0"/>
        <v>0</v>
      </c>
      <c r="O18" s="164"/>
      <c r="P18" s="152">
        <f t="shared" si="1"/>
        <v>0</v>
      </c>
      <c r="Q18" s="153">
        <f t="shared" si="2"/>
        <v>0</v>
      </c>
      <c r="R18" s="287"/>
      <c r="S18" s="127">
        <f t="shared" si="3"/>
        <v>0</v>
      </c>
      <c r="T18" s="128">
        <f t="shared" si="4"/>
        <v>0</v>
      </c>
      <c r="U18" s="552"/>
      <c r="V18" s="127">
        <f t="shared" si="5"/>
        <v>0</v>
      </c>
      <c r="W18" s="127">
        <f t="shared" si="6"/>
        <v>0</v>
      </c>
      <c r="X18" s="552"/>
      <c r="Y18" s="295"/>
      <c r="Z18" s="296"/>
      <c r="AA18" s="296"/>
      <c r="AB18" s="297"/>
    </row>
    <row r="19" spans="1:28" s="144" customFormat="1">
      <c r="A19" s="229" t="str">
        <f>IF((ISBLANK(PROJECT!$C$3)),"",PROJECT!$C$3&amp;"."&amp;PROJECT!$C$5&amp;".Werking."&amp;D19&amp;"."&amp;B19)</f>
        <v/>
      </c>
      <c r="B19" s="165">
        <v>16</v>
      </c>
      <c r="C19" s="166"/>
      <c r="D19" s="169"/>
      <c r="E19" s="170"/>
      <c r="F19" s="169"/>
      <c r="G19" s="155"/>
      <c r="H19" s="269"/>
      <c r="I19" s="269"/>
      <c r="J19" s="269"/>
      <c r="K19" s="270"/>
      <c r="L19" s="254"/>
      <c r="M19" s="241"/>
      <c r="N19" s="239">
        <f t="shared" si="0"/>
        <v>0</v>
      </c>
      <c r="O19" s="164"/>
      <c r="P19" s="152">
        <f t="shared" si="1"/>
        <v>0</v>
      </c>
      <c r="Q19" s="153">
        <f t="shared" si="2"/>
        <v>0</v>
      </c>
      <c r="R19" s="287"/>
      <c r="S19" s="127">
        <f t="shared" si="3"/>
        <v>0</v>
      </c>
      <c r="T19" s="128">
        <f t="shared" si="4"/>
        <v>0</v>
      </c>
      <c r="U19" s="552"/>
      <c r="V19" s="127">
        <f t="shared" si="5"/>
        <v>0</v>
      </c>
      <c r="W19" s="127">
        <f t="shared" si="6"/>
        <v>0</v>
      </c>
      <c r="X19" s="552"/>
      <c r="Y19" s="295"/>
      <c r="Z19" s="296"/>
      <c r="AA19" s="296"/>
      <c r="AB19" s="297"/>
    </row>
    <row r="20" spans="1:28" s="144" customFormat="1">
      <c r="A20" s="229" t="str">
        <f>IF((ISBLANK(PROJECT!$C$3)),"",PROJECT!$C$3&amp;"."&amp;PROJECT!$C$5&amp;".Werking."&amp;D20&amp;"."&amp;B20)</f>
        <v/>
      </c>
      <c r="B20" s="165">
        <v>17</v>
      </c>
      <c r="C20" s="166"/>
      <c r="D20" s="169"/>
      <c r="E20" s="170"/>
      <c r="F20" s="169"/>
      <c r="G20" s="155"/>
      <c r="H20" s="269"/>
      <c r="I20" s="269"/>
      <c r="J20" s="269"/>
      <c r="K20" s="270"/>
      <c r="L20" s="254"/>
      <c r="M20" s="241"/>
      <c r="N20" s="239">
        <f t="shared" si="0"/>
        <v>0</v>
      </c>
      <c r="O20" s="164"/>
      <c r="P20" s="152">
        <f t="shared" si="1"/>
        <v>0</v>
      </c>
      <c r="Q20" s="153">
        <f t="shared" si="2"/>
        <v>0</v>
      </c>
      <c r="R20" s="287"/>
      <c r="S20" s="127">
        <f t="shared" si="3"/>
        <v>0</v>
      </c>
      <c r="T20" s="128">
        <f t="shared" si="4"/>
        <v>0</v>
      </c>
      <c r="U20" s="552"/>
      <c r="V20" s="127">
        <f t="shared" si="5"/>
        <v>0</v>
      </c>
      <c r="W20" s="127">
        <f t="shared" si="6"/>
        <v>0</v>
      </c>
      <c r="X20" s="552"/>
      <c r="Y20" s="295"/>
      <c r="Z20" s="296"/>
      <c r="AA20" s="296"/>
      <c r="AB20" s="297"/>
    </row>
    <row r="21" spans="1:28" s="144" customFormat="1">
      <c r="A21" s="229" t="str">
        <f>IF((ISBLANK(PROJECT!$C$3)),"",PROJECT!$C$3&amp;"."&amp;PROJECT!$C$5&amp;".Werking."&amp;D21&amp;"."&amp;B21)</f>
        <v/>
      </c>
      <c r="B21" s="165">
        <v>18</v>
      </c>
      <c r="C21" s="166"/>
      <c r="D21" s="169"/>
      <c r="E21" s="170"/>
      <c r="F21" s="169"/>
      <c r="G21" s="155"/>
      <c r="H21" s="269"/>
      <c r="I21" s="269"/>
      <c r="J21" s="269"/>
      <c r="K21" s="270"/>
      <c r="L21" s="254"/>
      <c r="M21" s="241"/>
      <c r="N21" s="239">
        <f t="shared" si="0"/>
        <v>0</v>
      </c>
      <c r="O21" s="164"/>
      <c r="P21" s="152">
        <f t="shared" si="1"/>
        <v>0</v>
      </c>
      <c r="Q21" s="153">
        <f t="shared" si="2"/>
        <v>0</v>
      </c>
      <c r="R21" s="287"/>
      <c r="S21" s="127">
        <f t="shared" si="3"/>
        <v>0</v>
      </c>
      <c r="T21" s="128">
        <f t="shared" si="4"/>
        <v>0</v>
      </c>
      <c r="U21" s="552"/>
      <c r="V21" s="127">
        <f t="shared" si="5"/>
        <v>0</v>
      </c>
      <c r="W21" s="127">
        <f t="shared" si="6"/>
        <v>0</v>
      </c>
      <c r="X21" s="552"/>
      <c r="Y21" s="295"/>
      <c r="Z21" s="296"/>
      <c r="AA21" s="296"/>
      <c r="AB21" s="297"/>
    </row>
    <row r="22" spans="1:28" s="144" customFormat="1">
      <c r="A22" s="229" t="str">
        <f>IF((ISBLANK(PROJECT!$C$3)),"",PROJECT!$C$3&amp;"."&amp;PROJECT!$C$5&amp;".Werking."&amp;D22&amp;"."&amp;B22)</f>
        <v/>
      </c>
      <c r="B22" s="165">
        <v>19</v>
      </c>
      <c r="C22" s="166"/>
      <c r="D22" s="169"/>
      <c r="E22" s="170"/>
      <c r="F22" s="169"/>
      <c r="G22" s="155"/>
      <c r="H22" s="269"/>
      <c r="I22" s="269"/>
      <c r="J22" s="269"/>
      <c r="K22" s="270"/>
      <c r="L22" s="254"/>
      <c r="M22" s="241"/>
      <c r="N22" s="239">
        <f t="shared" si="0"/>
        <v>0</v>
      </c>
      <c r="O22" s="164"/>
      <c r="P22" s="152">
        <f t="shared" si="1"/>
        <v>0</v>
      </c>
      <c r="Q22" s="153">
        <f t="shared" si="2"/>
        <v>0</v>
      </c>
      <c r="R22" s="287"/>
      <c r="S22" s="127">
        <f t="shared" si="3"/>
        <v>0</v>
      </c>
      <c r="T22" s="128">
        <f t="shared" si="4"/>
        <v>0</v>
      </c>
      <c r="U22" s="552"/>
      <c r="V22" s="127">
        <f t="shared" si="5"/>
        <v>0</v>
      </c>
      <c r="W22" s="127">
        <f t="shared" si="6"/>
        <v>0</v>
      </c>
      <c r="X22" s="552"/>
      <c r="Y22" s="295"/>
      <c r="Z22" s="296"/>
      <c r="AA22" s="296"/>
      <c r="AB22" s="297"/>
    </row>
    <row r="23" spans="1:28" s="144" customFormat="1">
      <c r="A23" s="229" t="str">
        <f>IF((ISBLANK(PROJECT!$C$3)),"",PROJECT!$C$3&amp;"."&amp;PROJECT!$C$5&amp;".Werking."&amp;D23&amp;"."&amp;B23)</f>
        <v/>
      </c>
      <c r="B23" s="165">
        <v>20</v>
      </c>
      <c r="C23" s="166"/>
      <c r="D23" s="169"/>
      <c r="E23" s="170"/>
      <c r="F23" s="169"/>
      <c r="G23" s="155"/>
      <c r="H23" s="269"/>
      <c r="I23" s="269"/>
      <c r="J23" s="269"/>
      <c r="K23" s="270"/>
      <c r="L23" s="254"/>
      <c r="M23" s="241"/>
      <c r="N23" s="239">
        <f t="shared" si="0"/>
        <v>0</v>
      </c>
      <c r="O23" s="164"/>
      <c r="P23" s="152">
        <f t="shared" si="1"/>
        <v>0</v>
      </c>
      <c r="Q23" s="153">
        <f t="shared" si="2"/>
        <v>0</v>
      </c>
      <c r="R23" s="287"/>
      <c r="S23" s="127">
        <f t="shared" si="3"/>
        <v>0</v>
      </c>
      <c r="T23" s="128">
        <f t="shared" si="4"/>
        <v>0</v>
      </c>
      <c r="U23" s="552"/>
      <c r="V23" s="127">
        <f t="shared" si="5"/>
        <v>0</v>
      </c>
      <c r="W23" s="127">
        <f t="shared" si="6"/>
        <v>0</v>
      </c>
      <c r="X23" s="552"/>
      <c r="Y23" s="295"/>
      <c r="Z23" s="296"/>
      <c r="AA23" s="296"/>
      <c r="AB23" s="297"/>
    </row>
    <row r="24" spans="1:28" s="144" customFormat="1">
      <c r="A24" s="229" t="str">
        <f>IF((ISBLANK(PROJECT!$C$3)),"",PROJECT!$C$3&amp;"."&amp;PROJECT!$C$5&amp;".Werking."&amp;D24&amp;"."&amp;B24)</f>
        <v/>
      </c>
      <c r="B24" s="165">
        <v>21</v>
      </c>
      <c r="C24" s="166"/>
      <c r="D24" s="169"/>
      <c r="E24" s="170"/>
      <c r="F24" s="169"/>
      <c r="G24" s="155"/>
      <c r="H24" s="269"/>
      <c r="I24" s="269"/>
      <c r="J24" s="269"/>
      <c r="K24" s="270"/>
      <c r="L24" s="254"/>
      <c r="M24" s="241"/>
      <c r="N24" s="239">
        <f t="shared" si="0"/>
        <v>0</v>
      </c>
      <c r="O24" s="164"/>
      <c r="P24" s="152">
        <f t="shared" si="1"/>
        <v>0</v>
      </c>
      <c r="Q24" s="153">
        <f t="shared" si="2"/>
        <v>0</v>
      </c>
      <c r="R24" s="287"/>
      <c r="S24" s="127">
        <f t="shared" si="3"/>
        <v>0</v>
      </c>
      <c r="T24" s="128">
        <f t="shared" si="4"/>
        <v>0</v>
      </c>
      <c r="U24" s="552"/>
      <c r="V24" s="127">
        <f t="shared" si="5"/>
        <v>0</v>
      </c>
      <c r="W24" s="127">
        <f t="shared" si="6"/>
        <v>0</v>
      </c>
      <c r="X24" s="552"/>
      <c r="Y24" s="295"/>
      <c r="Z24" s="296"/>
      <c r="AA24" s="296"/>
      <c r="AB24" s="297"/>
    </row>
    <row r="25" spans="1:28" s="144" customFormat="1">
      <c r="A25" s="229" t="str">
        <f>IF((ISBLANK(PROJECT!$C$3)),"",PROJECT!$C$3&amp;"."&amp;PROJECT!$C$5&amp;".Werking."&amp;D25&amp;"."&amp;B25)</f>
        <v/>
      </c>
      <c r="B25" s="165">
        <v>22</v>
      </c>
      <c r="C25" s="166"/>
      <c r="D25" s="169"/>
      <c r="E25" s="170"/>
      <c r="F25" s="169"/>
      <c r="G25" s="155"/>
      <c r="H25" s="269"/>
      <c r="I25" s="269"/>
      <c r="J25" s="269"/>
      <c r="K25" s="270"/>
      <c r="L25" s="254"/>
      <c r="M25" s="241"/>
      <c r="N25" s="239">
        <f t="shared" si="0"/>
        <v>0</v>
      </c>
      <c r="O25" s="164"/>
      <c r="P25" s="152">
        <f t="shared" si="1"/>
        <v>0</v>
      </c>
      <c r="Q25" s="153">
        <f t="shared" si="2"/>
        <v>0</v>
      </c>
      <c r="R25" s="287"/>
      <c r="S25" s="127">
        <f t="shared" si="3"/>
        <v>0</v>
      </c>
      <c r="T25" s="128">
        <f t="shared" si="4"/>
        <v>0</v>
      </c>
      <c r="U25" s="552"/>
      <c r="V25" s="127">
        <f t="shared" si="5"/>
        <v>0</v>
      </c>
      <c r="W25" s="127">
        <f t="shared" si="6"/>
        <v>0</v>
      </c>
      <c r="X25" s="552"/>
      <c r="Y25" s="295"/>
      <c r="Z25" s="296"/>
      <c r="AA25" s="296"/>
      <c r="AB25" s="297"/>
    </row>
    <row r="26" spans="1:28" s="144" customFormat="1">
      <c r="A26" s="229" t="str">
        <f>IF((ISBLANK(PROJECT!$C$3)),"",PROJECT!$C$3&amp;"."&amp;PROJECT!$C$5&amp;".Werking."&amp;D26&amp;"."&amp;B26)</f>
        <v/>
      </c>
      <c r="B26" s="165">
        <v>23</v>
      </c>
      <c r="C26" s="166"/>
      <c r="D26" s="169"/>
      <c r="E26" s="170"/>
      <c r="F26" s="169"/>
      <c r="G26" s="155"/>
      <c r="H26" s="269"/>
      <c r="I26" s="269"/>
      <c r="J26" s="269"/>
      <c r="K26" s="270"/>
      <c r="L26" s="254"/>
      <c r="M26" s="241"/>
      <c r="N26" s="239">
        <f t="shared" si="0"/>
        <v>0</v>
      </c>
      <c r="O26" s="164"/>
      <c r="P26" s="152">
        <f t="shared" si="1"/>
        <v>0</v>
      </c>
      <c r="Q26" s="153">
        <f t="shared" si="2"/>
        <v>0</v>
      </c>
      <c r="R26" s="287"/>
      <c r="S26" s="127">
        <f t="shared" si="3"/>
        <v>0</v>
      </c>
      <c r="T26" s="128">
        <f t="shared" si="4"/>
        <v>0</v>
      </c>
      <c r="U26" s="552"/>
      <c r="V26" s="127">
        <f t="shared" si="5"/>
        <v>0</v>
      </c>
      <c r="W26" s="127">
        <f t="shared" si="6"/>
        <v>0</v>
      </c>
      <c r="X26" s="552"/>
      <c r="Y26" s="295"/>
      <c r="Z26" s="296"/>
      <c r="AA26" s="296"/>
      <c r="AB26" s="297"/>
    </row>
    <row r="27" spans="1:28" s="144" customFormat="1">
      <c r="A27" s="229" t="str">
        <f>IF((ISBLANK(PROJECT!$C$3)),"",PROJECT!$C$3&amp;"."&amp;PROJECT!$C$5&amp;".Werking."&amp;D27&amp;"."&amp;B27)</f>
        <v/>
      </c>
      <c r="B27" s="165">
        <v>24</v>
      </c>
      <c r="C27" s="166"/>
      <c r="D27" s="169"/>
      <c r="E27" s="170"/>
      <c r="F27" s="169"/>
      <c r="G27" s="155"/>
      <c r="H27" s="269"/>
      <c r="I27" s="269"/>
      <c r="J27" s="269"/>
      <c r="K27" s="270"/>
      <c r="L27" s="254"/>
      <c r="M27" s="241"/>
      <c r="N27" s="239">
        <f t="shared" si="0"/>
        <v>0</v>
      </c>
      <c r="O27" s="164"/>
      <c r="P27" s="152">
        <f t="shared" si="1"/>
        <v>0</v>
      </c>
      <c r="Q27" s="153">
        <f t="shared" si="2"/>
        <v>0</v>
      </c>
      <c r="R27" s="287"/>
      <c r="S27" s="127">
        <f t="shared" si="3"/>
        <v>0</v>
      </c>
      <c r="T27" s="128">
        <f t="shared" si="4"/>
        <v>0</v>
      </c>
      <c r="U27" s="552"/>
      <c r="V27" s="127">
        <f t="shared" si="5"/>
        <v>0</v>
      </c>
      <c r="W27" s="127">
        <f t="shared" si="6"/>
        <v>0</v>
      </c>
      <c r="X27" s="552"/>
      <c r="Y27" s="295"/>
      <c r="Z27" s="296"/>
      <c r="AA27" s="296"/>
      <c r="AB27" s="297"/>
    </row>
    <row r="28" spans="1:28" s="144" customFormat="1">
      <c r="A28" s="229" t="str">
        <f>IF((ISBLANK(PROJECT!$C$3)),"",PROJECT!$C$3&amp;"."&amp;PROJECT!$C$5&amp;".Werking."&amp;D28&amp;"."&amp;B28)</f>
        <v/>
      </c>
      <c r="B28" s="165">
        <v>25</v>
      </c>
      <c r="C28" s="166"/>
      <c r="D28" s="169"/>
      <c r="E28" s="170"/>
      <c r="F28" s="169"/>
      <c r="G28" s="155"/>
      <c r="H28" s="269"/>
      <c r="I28" s="269"/>
      <c r="J28" s="269"/>
      <c r="K28" s="270"/>
      <c r="L28" s="254"/>
      <c r="M28" s="241"/>
      <c r="N28" s="239">
        <f t="shared" si="0"/>
        <v>0</v>
      </c>
      <c r="O28" s="164"/>
      <c r="P28" s="152">
        <f t="shared" si="1"/>
        <v>0</v>
      </c>
      <c r="Q28" s="153">
        <f t="shared" si="2"/>
        <v>0</v>
      </c>
      <c r="R28" s="287"/>
      <c r="S28" s="127">
        <f t="shared" si="3"/>
        <v>0</v>
      </c>
      <c r="T28" s="128">
        <f t="shared" si="4"/>
        <v>0</v>
      </c>
      <c r="U28" s="552"/>
      <c r="V28" s="127">
        <f t="shared" si="5"/>
        <v>0</v>
      </c>
      <c r="W28" s="127">
        <f t="shared" si="6"/>
        <v>0</v>
      </c>
      <c r="X28" s="552"/>
      <c r="Y28" s="295"/>
      <c r="Z28" s="296"/>
      <c r="AA28" s="296"/>
      <c r="AB28" s="297"/>
    </row>
    <row r="29" spans="1:28" s="144" customFormat="1">
      <c r="A29" s="229" t="str">
        <f>IF((ISBLANK(PROJECT!$C$3)),"",PROJECT!$C$3&amp;"."&amp;PROJECT!$C$5&amp;".Werking."&amp;D29&amp;"."&amp;B29)</f>
        <v/>
      </c>
      <c r="B29" s="165">
        <v>26</v>
      </c>
      <c r="C29" s="166"/>
      <c r="D29" s="169"/>
      <c r="E29" s="170"/>
      <c r="F29" s="169"/>
      <c r="G29" s="155"/>
      <c r="H29" s="269"/>
      <c r="I29" s="269"/>
      <c r="J29" s="269"/>
      <c r="K29" s="270"/>
      <c r="L29" s="254"/>
      <c r="M29" s="241"/>
      <c r="N29" s="239">
        <f t="shared" si="0"/>
        <v>0</v>
      </c>
      <c r="O29" s="164"/>
      <c r="P29" s="152">
        <f t="shared" si="1"/>
        <v>0</v>
      </c>
      <c r="Q29" s="153">
        <f t="shared" si="2"/>
        <v>0</v>
      </c>
      <c r="R29" s="287"/>
      <c r="S29" s="127">
        <f t="shared" si="3"/>
        <v>0</v>
      </c>
      <c r="T29" s="128">
        <f t="shared" si="4"/>
        <v>0</v>
      </c>
      <c r="U29" s="552"/>
      <c r="V29" s="127">
        <f t="shared" si="5"/>
        <v>0</v>
      </c>
      <c r="W29" s="127">
        <f t="shared" si="6"/>
        <v>0</v>
      </c>
      <c r="X29" s="552"/>
      <c r="Y29" s="295"/>
      <c r="Z29" s="296"/>
      <c r="AA29" s="296"/>
      <c r="AB29" s="297"/>
    </row>
    <row r="30" spans="1:28" s="144" customFormat="1">
      <c r="A30" s="229" t="str">
        <f>IF((ISBLANK(PROJECT!$C$3)),"",PROJECT!$C$3&amp;"."&amp;PROJECT!$C$5&amp;".Werking."&amp;D30&amp;"."&amp;B30)</f>
        <v/>
      </c>
      <c r="B30" s="165">
        <v>27</v>
      </c>
      <c r="C30" s="166"/>
      <c r="D30" s="169"/>
      <c r="E30" s="170"/>
      <c r="F30" s="169"/>
      <c r="G30" s="155"/>
      <c r="H30" s="269"/>
      <c r="I30" s="269"/>
      <c r="J30" s="269"/>
      <c r="K30" s="270"/>
      <c r="L30" s="254"/>
      <c r="M30" s="241"/>
      <c r="N30" s="239">
        <f t="shared" si="0"/>
        <v>0</v>
      </c>
      <c r="O30" s="164"/>
      <c r="P30" s="152">
        <f t="shared" si="1"/>
        <v>0</v>
      </c>
      <c r="Q30" s="153">
        <f t="shared" si="2"/>
        <v>0</v>
      </c>
      <c r="R30" s="287"/>
      <c r="S30" s="127">
        <f t="shared" si="3"/>
        <v>0</v>
      </c>
      <c r="T30" s="128">
        <f t="shared" si="4"/>
        <v>0</v>
      </c>
      <c r="U30" s="552"/>
      <c r="V30" s="127">
        <f t="shared" si="5"/>
        <v>0</v>
      </c>
      <c r="W30" s="127">
        <f t="shared" si="6"/>
        <v>0</v>
      </c>
      <c r="X30" s="552"/>
      <c r="Y30" s="295"/>
      <c r="Z30" s="296"/>
      <c r="AA30" s="296"/>
      <c r="AB30" s="297"/>
    </row>
    <row r="31" spans="1:28" s="144" customFormat="1">
      <c r="A31" s="229" t="str">
        <f>IF((ISBLANK(PROJECT!$C$3)),"",PROJECT!$C$3&amp;"."&amp;PROJECT!$C$5&amp;".Werking."&amp;D31&amp;"."&amp;B31)</f>
        <v/>
      </c>
      <c r="B31" s="165">
        <v>28</v>
      </c>
      <c r="C31" s="166"/>
      <c r="D31" s="169"/>
      <c r="E31" s="170"/>
      <c r="F31" s="169"/>
      <c r="G31" s="155"/>
      <c r="H31" s="269"/>
      <c r="I31" s="269"/>
      <c r="J31" s="269"/>
      <c r="K31" s="270"/>
      <c r="L31" s="254"/>
      <c r="M31" s="241"/>
      <c r="N31" s="239">
        <f t="shared" si="0"/>
        <v>0</v>
      </c>
      <c r="O31" s="164"/>
      <c r="P31" s="152">
        <f t="shared" si="1"/>
        <v>0</v>
      </c>
      <c r="Q31" s="153">
        <f t="shared" si="2"/>
        <v>0</v>
      </c>
      <c r="R31" s="287"/>
      <c r="S31" s="127">
        <f t="shared" si="3"/>
        <v>0</v>
      </c>
      <c r="T31" s="128">
        <f t="shared" si="4"/>
        <v>0</v>
      </c>
      <c r="U31" s="552"/>
      <c r="V31" s="127">
        <f t="shared" si="5"/>
        <v>0</v>
      </c>
      <c r="W31" s="127">
        <f t="shared" si="6"/>
        <v>0</v>
      </c>
      <c r="X31" s="552"/>
      <c r="Y31" s="295"/>
      <c r="Z31" s="296"/>
      <c r="AA31" s="296"/>
      <c r="AB31" s="297"/>
    </row>
    <row r="32" spans="1:28" s="144" customFormat="1">
      <c r="A32" s="229" t="str">
        <f>IF((ISBLANK(PROJECT!$C$3)),"",PROJECT!$C$3&amp;"."&amp;PROJECT!$C$5&amp;".Werking."&amp;D32&amp;"."&amp;B32)</f>
        <v/>
      </c>
      <c r="B32" s="165">
        <v>29</v>
      </c>
      <c r="C32" s="166"/>
      <c r="D32" s="169"/>
      <c r="E32" s="170"/>
      <c r="F32" s="169"/>
      <c r="G32" s="155"/>
      <c r="H32" s="269"/>
      <c r="I32" s="269"/>
      <c r="J32" s="269"/>
      <c r="K32" s="270"/>
      <c r="L32" s="254"/>
      <c r="M32" s="241"/>
      <c r="N32" s="239">
        <f t="shared" si="0"/>
        <v>0</v>
      </c>
      <c r="O32" s="164"/>
      <c r="P32" s="152">
        <f t="shared" si="1"/>
        <v>0</v>
      </c>
      <c r="Q32" s="153">
        <f t="shared" si="2"/>
        <v>0</v>
      </c>
      <c r="R32" s="287"/>
      <c r="S32" s="127">
        <f t="shared" si="3"/>
        <v>0</v>
      </c>
      <c r="T32" s="128">
        <f t="shared" si="4"/>
        <v>0</v>
      </c>
      <c r="U32" s="552"/>
      <c r="V32" s="127">
        <f t="shared" si="5"/>
        <v>0</v>
      </c>
      <c r="W32" s="127">
        <f t="shared" si="6"/>
        <v>0</v>
      </c>
      <c r="X32" s="552"/>
      <c r="Y32" s="295"/>
      <c r="Z32" s="296"/>
      <c r="AA32" s="296"/>
      <c r="AB32" s="297"/>
    </row>
    <row r="33" spans="1:28" s="144" customFormat="1">
      <c r="A33" s="229" t="str">
        <f>IF((ISBLANK(PROJECT!$C$3)),"",PROJECT!$C$3&amp;"."&amp;PROJECT!$C$5&amp;".Werking."&amp;D33&amp;"."&amp;B33)</f>
        <v/>
      </c>
      <c r="B33" s="165">
        <v>30</v>
      </c>
      <c r="C33" s="166"/>
      <c r="D33" s="169"/>
      <c r="E33" s="170"/>
      <c r="F33" s="169"/>
      <c r="G33" s="155"/>
      <c r="H33" s="269"/>
      <c r="I33" s="269"/>
      <c r="J33" s="269"/>
      <c r="K33" s="270"/>
      <c r="L33" s="254"/>
      <c r="M33" s="241"/>
      <c r="N33" s="239">
        <f t="shared" si="0"/>
        <v>0</v>
      </c>
      <c r="O33" s="164"/>
      <c r="P33" s="152">
        <f t="shared" si="1"/>
        <v>0</v>
      </c>
      <c r="Q33" s="153">
        <f t="shared" si="2"/>
        <v>0</v>
      </c>
      <c r="R33" s="287"/>
      <c r="S33" s="127">
        <f t="shared" si="3"/>
        <v>0</v>
      </c>
      <c r="T33" s="128">
        <f t="shared" si="4"/>
        <v>0</v>
      </c>
      <c r="U33" s="552"/>
      <c r="V33" s="127">
        <f t="shared" si="5"/>
        <v>0</v>
      </c>
      <c r="W33" s="127">
        <f t="shared" si="6"/>
        <v>0</v>
      </c>
      <c r="X33" s="552"/>
      <c r="Y33" s="295"/>
      <c r="Z33" s="296"/>
      <c r="AA33" s="296"/>
      <c r="AB33" s="297"/>
    </row>
    <row r="34" spans="1:28" s="144" customFormat="1">
      <c r="A34" s="229" t="str">
        <f>IF((ISBLANK(PROJECT!$C$3)),"",PROJECT!$C$3&amp;"."&amp;PROJECT!$C$5&amp;".Werking."&amp;D34&amp;"."&amp;B34)</f>
        <v/>
      </c>
      <c r="B34" s="165">
        <v>31</v>
      </c>
      <c r="C34" s="166"/>
      <c r="D34" s="169"/>
      <c r="E34" s="170"/>
      <c r="F34" s="169"/>
      <c r="G34" s="155"/>
      <c r="H34" s="269"/>
      <c r="I34" s="269"/>
      <c r="J34" s="269"/>
      <c r="K34" s="270"/>
      <c r="L34" s="254"/>
      <c r="M34" s="241"/>
      <c r="N34" s="239">
        <f t="shared" si="0"/>
        <v>0</v>
      </c>
      <c r="O34" s="164"/>
      <c r="P34" s="152">
        <f t="shared" si="1"/>
        <v>0</v>
      </c>
      <c r="Q34" s="153">
        <f t="shared" si="2"/>
        <v>0</v>
      </c>
      <c r="R34" s="287"/>
      <c r="S34" s="127">
        <f t="shared" si="3"/>
        <v>0</v>
      </c>
      <c r="T34" s="128">
        <f t="shared" si="4"/>
        <v>0</v>
      </c>
      <c r="U34" s="552"/>
      <c r="V34" s="127">
        <f t="shared" si="5"/>
        <v>0</v>
      </c>
      <c r="W34" s="127">
        <f t="shared" si="6"/>
        <v>0</v>
      </c>
      <c r="X34" s="552"/>
      <c r="Y34" s="295"/>
      <c r="Z34" s="296"/>
      <c r="AA34" s="296"/>
      <c r="AB34" s="297"/>
    </row>
    <row r="35" spans="1:28" s="144" customFormat="1">
      <c r="A35" s="229" t="str">
        <f>IF((ISBLANK(PROJECT!$C$3)),"",PROJECT!$C$3&amp;"."&amp;PROJECT!$C$5&amp;".Werking."&amp;D35&amp;"."&amp;B35)</f>
        <v/>
      </c>
      <c r="B35" s="165">
        <v>32</v>
      </c>
      <c r="C35" s="166"/>
      <c r="D35" s="169"/>
      <c r="E35" s="170"/>
      <c r="F35" s="169"/>
      <c r="G35" s="155"/>
      <c r="H35" s="269"/>
      <c r="I35" s="269"/>
      <c r="J35" s="269"/>
      <c r="K35" s="270"/>
      <c r="L35" s="254"/>
      <c r="M35" s="241"/>
      <c r="N35" s="239">
        <f t="shared" si="0"/>
        <v>0</v>
      </c>
      <c r="O35" s="164"/>
      <c r="P35" s="152">
        <f t="shared" si="1"/>
        <v>0</v>
      </c>
      <c r="Q35" s="153">
        <f t="shared" si="2"/>
        <v>0</v>
      </c>
      <c r="R35" s="287"/>
      <c r="S35" s="127">
        <f t="shared" si="3"/>
        <v>0</v>
      </c>
      <c r="T35" s="128">
        <f t="shared" si="4"/>
        <v>0</v>
      </c>
      <c r="U35" s="552"/>
      <c r="V35" s="127">
        <f t="shared" si="5"/>
        <v>0</v>
      </c>
      <c r="W35" s="127">
        <f t="shared" si="6"/>
        <v>0</v>
      </c>
      <c r="X35" s="552"/>
      <c r="Y35" s="295"/>
      <c r="Z35" s="296"/>
      <c r="AA35" s="296"/>
      <c r="AB35" s="297"/>
    </row>
    <row r="36" spans="1:28" s="144" customFormat="1">
      <c r="A36" s="229" t="str">
        <f>IF((ISBLANK(PROJECT!$C$3)),"",PROJECT!$C$3&amp;"."&amp;PROJECT!$C$5&amp;".Werking."&amp;D36&amp;"."&amp;B36)</f>
        <v/>
      </c>
      <c r="B36" s="165">
        <v>33</v>
      </c>
      <c r="C36" s="166"/>
      <c r="D36" s="169"/>
      <c r="E36" s="170"/>
      <c r="F36" s="169"/>
      <c r="G36" s="155"/>
      <c r="H36" s="269"/>
      <c r="I36" s="269"/>
      <c r="J36" s="269"/>
      <c r="K36" s="270"/>
      <c r="L36" s="254"/>
      <c r="M36" s="241"/>
      <c r="N36" s="239">
        <f t="shared" si="0"/>
        <v>0</v>
      </c>
      <c r="O36" s="164"/>
      <c r="P36" s="152">
        <f t="shared" si="1"/>
        <v>0</v>
      </c>
      <c r="Q36" s="153">
        <f t="shared" si="2"/>
        <v>0</v>
      </c>
      <c r="R36" s="287"/>
      <c r="S36" s="127">
        <f t="shared" ref="S36:S67" si="7">SUM(P36)</f>
        <v>0</v>
      </c>
      <c r="T36" s="128">
        <f t="shared" ref="T36:T67" si="8">SUM(Q36)</f>
        <v>0</v>
      </c>
      <c r="U36" s="552"/>
      <c r="V36" s="127">
        <f t="shared" si="5"/>
        <v>0</v>
      </c>
      <c r="W36" s="127">
        <f t="shared" si="6"/>
        <v>0</v>
      </c>
      <c r="X36" s="552"/>
      <c r="Y36" s="295"/>
      <c r="Z36" s="296"/>
      <c r="AA36" s="296"/>
      <c r="AB36" s="297"/>
    </row>
    <row r="37" spans="1:28" s="144" customFormat="1">
      <c r="A37" s="229" t="str">
        <f>IF((ISBLANK(PROJECT!$C$3)),"",PROJECT!$C$3&amp;"."&amp;PROJECT!$C$5&amp;".Werking."&amp;D37&amp;"."&amp;B37)</f>
        <v/>
      </c>
      <c r="B37" s="165">
        <v>34</v>
      </c>
      <c r="C37" s="166"/>
      <c r="D37" s="169"/>
      <c r="E37" s="170"/>
      <c r="F37" s="169"/>
      <c r="G37" s="155"/>
      <c r="H37" s="269"/>
      <c r="I37" s="269"/>
      <c r="J37" s="269"/>
      <c r="K37" s="270"/>
      <c r="L37" s="254"/>
      <c r="M37" s="241"/>
      <c r="N37" s="239">
        <f t="shared" si="0"/>
        <v>0</v>
      </c>
      <c r="O37" s="164"/>
      <c r="P37" s="152">
        <f t="shared" si="1"/>
        <v>0</v>
      </c>
      <c r="Q37" s="153">
        <f t="shared" si="2"/>
        <v>0</v>
      </c>
      <c r="R37" s="287"/>
      <c r="S37" s="127">
        <f t="shared" si="7"/>
        <v>0</v>
      </c>
      <c r="T37" s="128">
        <f t="shared" si="8"/>
        <v>0</v>
      </c>
      <c r="U37" s="552"/>
      <c r="V37" s="127">
        <f t="shared" si="5"/>
        <v>0</v>
      </c>
      <c r="W37" s="127">
        <f t="shared" si="6"/>
        <v>0</v>
      </c>
      <c r="X37" s="552"/>
      <c r="Y37" s="295"/>
      <c r="Z37" s="296"/>
      <c r="AA37" s="296"/>
      <c r="AB37" s="297"/>
    </row>
    <row r="38" spans="1:28" s="144" customFormat="1">
      <c r="A38" s="229" t="str">
        <f>IF((ISBLANK(PROJECT!$C$3)),"",PROJECT!$C$3&amp;"."&amp;PROJECT!$C$5&amp;".Werking."&amp;D38&amp;"."&amp;B38)</f>
        <v/>
      </c>
      <c r="B38" s="165">
        <v>35</v>
      </c>
      <c r="C38" s="166"/>
      <c r="D38" s="169"/>
      <c r="E38" s="170"/>
      <c r="F38" s="169"/>
      <c r="G38" s="155"/>
      <c r="H38" s="269"/>
      <c r="I38" s="269"/>
      <c r="J38" s="269"/>
      <c r="K38" s="270"/>
      <c r="L38" s="254"/>
      <c r="M38" s="241"/>
      <c r="N38" s="239">
        <f t="shared" si="0"/>
        <v>0</v>
      </c>
      <c r="O38" s="164"/>
      <c r="P38" s="152">
        <f t="shared" si="1"/>
        <v>0</v>
      </c>
      <c r="Q38" s="153">
        <f t="shared" si="2"/>
        <v>0</v>
      </c>
      <c r="R38" s="287"/>
      <c r="S38" s="127">
        <f t="shared" si="7"/>
        <v>0</v>
      </c>
      <c r="T38" s="128">
        <f t="shared" si="8"/>
        <v>0</v>
      </c>
      <c r="U38" s="552"/>
      <c r="V38" s="127">
        <f t="shared" si="5"/>
        <v>0</v>
      </c>
      <c r="W38" s="127">
        <f t="shared" si="6"/>
        <v>0</v>
      </c>
      <c r="X38" s="552"/>
      <c r="Y38" s="295"/>
      <c r="Z38" s="296"/>
      <c r="AA38" s="296"/>
      <c r="AB38" s="297"/>
    </row>
    <row r="39" spans="1:28" s="144" customFormat="1">
      <c r="A39" s="229" t="str">
        <f>IF((ISBLANK(PROJECT!$C$3)),"",PROJECT!$C$3&amp;"."&amp;PROJECT!$C$5&amp;".Werking."&amp;D39&amp;"."&amp;B39)</f>
        <v/>
      </c>
      <c r="B39" s="165">
        <v>36</v>
      </c>
      <c r="C39" s="166"/>
      <c r="D39" s="169"/>
      <c r="E39" s="170"/>
      <c r="F39" s="169"/>
      <c r="G39" s="155"/>
      <c r="H39" s="269"/>
      <c r="I39" s="269"/>
      <c r="J39" s="269"/>
      <c r="K39" s="270"/>
      <c r="L39" s="254"/>
      <c r="M39" s="241"/>
      <c r="N39" s="239">
        <f t="shared" si="0"/>
        <v>0</v>
      </c>
      <c r="O39" s="164"/>
      <c r="P39" s="152">
        <f t="shared" si="1"/>
        <v>0</v>
      </c>
      <c r="Q39" s="153">
        <f t="shared" si="2"/>
        <v>0</v>
      </c>
      <c r="R39" s="287"/>
      <c r="S39" s="127">
        <f t="shared" si="7"/>
        <v>0</v>
      </c>
      <c r="T39" s="128">
        <f t="shared" si="8"/>
        <v>0</v>
      </c>
      <c r="U39" s="552"/>
      <c r="V39" s="127">
        <f t="shared" si="5"/>
        <v>0</v>
      </c>
      <c r="W39" s="127">
        <f t="shared" si="6"/>
        <v>0</v>
      </c>
      <c r="X39" s="552"/>
      <c r="Y39" s="295"/>
      <c r="Z39" s="299"/>
      <c r="AA39" s="303"/>
      <c r="AB39" s="300"/>
    </row>
    <row r="40" spans="1:28" s="144" customFormat="1">
      <c r="A40" s="229" t="str">
        <f>IF((ISBLANK(PROJECT!$C$3)),"",PROJECT!$C$3&amp;"."&amp;PROJECT!$C$5&amp;".Werking."&amp;D40&amp;"."&amp;B40)</f>
        <v/>
      </c>
      <c r="B40" s="165">
        <v>37</v>
      </c>
      <c r="C40" s="166"/>
      <c r="D40" s="169"/>
      <c r="E40" s="170"/>
      <c r="F40" s="169"/>
      <c r="G40" s="155"/>
      <c r="H40" s="269"/>
      <c r="I40" s="269"/>
      <c r="J40" s="269"/>
      <c r="K40" s="270"/>
      <c r="L40" s="254"/>
      <c r="M40" s="241"/>
      <c r="N40" s="239">
        <f t="shared" si="0"/>
        <v>0</v>
      </c>
      <c r="O40" s="164"/>
      <c r="P40" s="152">
        <f t="shared" si="1"/>
        <v>0</v>
      </c>
      <c r="Q40" s="153">
        <f t="shared" si="2"/>
        <v>0</v>
      </c>
      <c r="R40" s="287"/>
      <c r="S40" s="127">
        <f t="shared" si="7"/>
        <v>0</v>
      </c>
      <c r="T40" s="128">
        <f t="shared" si="8"/>
        <v>0</v>
      </c>
      <c r="U40" s="552"/>
      <c r="V40" s="127">
        <f t="shared" si="5"/>
        <v>0</v>
      </c>
      <c r="W40" s="127">
        <f t="shared" si="6"/>
        <v>0</v>
      </c>
      <c r="X40" s="552"/>
      <c r="Y40" s="295"/>
      <c r="Z40" s="299"/>
      <c r="AA40" s="303"/>
      <c r="AB40" s="300"/>
    </row>
    <row r="41" spans="1:28" s="144" customFormat="1">
      <c r="A41" s="229" t="str">
        <f>IF((ISBLANK(PROJECT!$C$3)),"",PROJECT!$C$3&amp;"."&amp;PROJECT!$C$5&amp;".Werking."&amp;D41&amp;"."&amp;B41)</f>
        <v/>
      </c>
      <c r="B41" s="165">
        <v>38</v>
      </c>
      <c r="C41" s="166"/>
      <c r="D41" s="169"/>
      <c r="E41" s="170"/>
      <c r="F41" s="169"/>
      <c r="G41" s="155"/>
      <c r="H41" s="269"/>
      <c r="I41" s="269"/>
      <c r="J41" s="269"/>
      <c r="K41" s="270"/>
      <c r="L41" s="254"/>
      <c r="M41" s="241"/>
      <c r="N41" s="239">
        <f t="shared" si="0"/>
        <v>0</v>
      </c>
      <c r="O41" s="164"/>
      <c r="P41" s="152">
        <f t="shared" si="1"/>
        <v>0</v>
      </c>
      <c r="Q41" s="153">
        <f t="shared" si="2"/>
        <v>0</v>
      </c>
      <c r="R41" s="287"/>
      <c r="S41" s="127">
        <f t="shared" si="7"/>
        <v>0</v>
      </c>
      <c r="T41" s="128">
        <f t="shared" si="8"/>
        <v>0</v>
      </c>
      <c r="U41" s="552"/>
      <c r="V41" s="127">
        <f t="shared" si="5"/>
        <v>0</v>
      </c>
      <c r="W41" s="127">
        <f t="shared" si="6"/>
        <v>0</v>
      </c>
      <c r="X41" s="552"/>
      <c r="Y41" s="295"/>
      <c r="Z41" s="299"/>
      <c r="AA41" s="303"/>
      <c r="AB41" s="300"/>
    </row>
    <row r="42" spans="1:28" s="144" customFormat="1">
      <c r="A42" s="229" t="str">
        <f>IF((ISBLANK(PROJECT!$C$3)),"",PROJECT!$C$3&amp;"."&amp;PROJECT!$C$5&amp;".Werking."&amp;D42&amp;"."&amp;B42)</f>
        <v/>
      </c>
      <c r="B42" s="165">
        <v>39</v>
      </c>
      <c r="C42" s="166"/>
      <c r="D42" s="169"/>
      <c r="E42" s="170"/>
      <c r="F42" s="169"/>
      <c r="G42" s="155"/>
      <c r="H42" s="269"/>
      <c r="I42" s="269"/>
      <c r="J42" s="269"/>
      <c r="K42" s="270"/>
      <c r="L42" s="254"/>
      <c r="M42" s="241"/>
      <c r="N42" s="239">
        <f t="shared" si="0"/>
        <v>0</v>
      </c>
      <c r="O42" s="164"/>
      <c r="P42" s="152">
        <f t="shared" si="1"/>
        <v>0</v>
      </c>
      <c r="Q42" s="153">
        <f t="shared" si="2"/>
        <v>0</v>
      </c>
      <c r="R42" s="287"/>
      <c r="S42" s="127">
        <f t="shared" si="7"/>
        <v>0</v>
      </c>
      <c r="T42" s="128">
        <f t="shared" si="8"/>
        <v>0</v>
      </c>
      <c r="U42" s="552"/>
      <c r="V42" s="127">
        <f t="shared" si="5"/>
        <v>0</v>
      </c>
      <c r="W42" s="127">
        <f t="shared" si="6"/>
        <v>0</v>
      </c>
      <c r="X42" s="552"/>
      <c r="Y42" s="295"/>
      <c r="Z42" s="299"/>
      <c r="AA42" s="303"/>
      <c r="AB42" s="300"/>
    </row>
    <row r="43" spans="1:28" s="144" customFormat="1">
      <c r="A43" s="229" t="str">
        <f>IF((ISBLANK(PROJECT!$C$3)),"",PROJECT!$C$3&amp;"."&amp;PROJECT!$C$5&amp;".Werking."&amp;D43&amp;"."&amp;B43)</f>
        <v/>
      </c>
      <c r="B43" s="165">
        <v>40</v>
      </c>
      <c r="C43" s="166"/>
      <c r="D43" s="169"/>
      <c r="E43" s="170"/>
      <c r="F43" s="169"/>
      <c r="G43" s="155"/>
      <c r="H43" s="269"/>
      <c r="I43" s="269"/>
      <c r="J43" s="269"/>
      <c r="K43" s="270"/>
      <c r="L43" s="254"/>
      <c r="M43" s="241"/>
      <c r="N43" s="239">
        <f t="shared" si="0"/>
        <v>0</v>
      </c>
      <c r="O43" s="164"/>
      <c r="P43" s="152">
        <f t="shared" si="1"/>
        <v>0</v>
      </c>
      <c r="Q43" s="153">
        <f t="shared" si="2"/>
        <v>0</v>
      </c>
      <c r="R43" s="287"/>
      <c r="S43" s="127">
        <f t="shared" si="7"/>
        <v>0</v>
      </c>
      <c r="T43" s="128">
        <f t="shared" si="8"/>
        <v>0</v>
      </c>
      <c r="U43" s="552"/>
      <c r="V43" s="127">
        <f t="shared" si="5"/>
        <v>0</v>
      </c>
      <c r="W43" s="127">
        <f t="shared" si="6"/>
        <v>0</v>
      </c>
      <c r="X43" s="552"/>
      <c r="Y43" s="295"/>
      <c r="Z43" s="299"/>
      <c r="AA43" s="303"/>
      <c r="AB43" s="300"/>
    </row>
    <row r="44" spans="1:28" s="144" customFormat="1">
      <c r="A44" s="229" t="str">
        <f>IF((ISBLANK(PROJECT!$C$3)),"",PROJECT!$C$3&amp;"."&amp;PROJECT!$C$5&amp;".Werking."&amp;D44&amp;"."&amp;B44)</f>
        <v/>
      </c>
      <c r="B44" s="165">
        <v>41</v>
      </c>
      <c r="C44" s="166"/>
      <c r="D44" s="169"/>
      <c r="E44" s="170"/>
      <c r="F44" s="169"/>
      <c r="G44" s="155"/>
      <c r="H44" s="269"/>
      <c r="I44" s="269"/>
      <c r="J44" s="269"/>
      <c r="K44" s="270"/>
      <c r="L44" s="254"/>
      <c r="M44" s="241"/>
      <c r="N44" s="239">
        <f t="shared" si="0"/>
        <v>0</v>
      </c>
      <c r="O44" s="164"/>
      <c r="P44" s="152">
        <f t="shared" si="1"/>
        <v>0</v>
      </c>
      <c r="Q44" s="153">
        <f t="shared" si="2"/>
        <v>0</v>
      </c>
      <c r="R44" s="287"/>
      <c r="S44" s="127">
        <f t="shared" si="7"/>
        <v>0</v>
      </c>
      <c r="T44" s="128">
        <f t="shared" si="8"/>
        <v>0</v>
      </c>
      <c r="U44" s="552"/>
      <c r="V44" s="127">
        <f t="shared" si="5"/>
        <v>0</v>
      </c>
      <c r="W44" s="127">
        <f t="shared" si="6"/>
        <v>0</v>
      </c>
      <c r="X44" s="552"/>
      <c r="Y44" s="295"/>
      <c r="Z44" s="299"/>
      <c r="AA44" s="303"/>
      <c r="AB44" s="300"/>
    </row>
    <row r="45" spans="1:28" s="144" customFormat="1">
      <c r="A45" s="229" t="str">
        <f>IF((ISBLANK(PROJECT!$C$3)),"",PROJECT!$C$3&amp;"."&amp;PROJECT!$C$5&amp;".Werking."&amp;D45&amp;"."&amp;B45)</f>
        <v/>
      </c>
      <c r="B45" s="165">
        <v>42</v>
      </c>
      <c r="C45" s="166"/>
      <c r="D45" s="169"/>
      <c r="E45" s="170"/>
      <c r="F45" s="169"/>
      <c r="G45" s="155"/>
      <c r="H45" s="269"/>
      <c r="I45" s="269"/>
      <c r="J45" s="269"/>
      <c r="K45" s="270"/>
      <c r="L45" s="254"/>
      <c r="M45" s="241"/>
      <c r="N45" s="239">
        <f t="shared" si="0"/>
        <v>0</v>
      </c>
      <c r="O45" s="164"/>
      <c r="P45" s="152">
        <f t="shared" si="1"/>
        <v>0</v>
      </c>
      <c r="Q45" s="153">
        <f t="shared" si="2"/>
        <v>0</v>
      </c>
      <c r="R45" s="287"/>
      <c r="S45" s="127">
        <f t="shared" si="7"/>
        <v>0</v>
      </c>
      <c r="T45" s="128">
        <f t="shared" si="8"/>
        <v>0</v>
      </c>
      <c r="U45" s="552"/>
      <c r="V45" s="127">
        <f t="shared" si="5"/>
        <v>0</v>
      </c>
      <c r="W45" s="127">
        <f t="shared" si="6"/>
        <v>0</v>
      </c>
      <c r="X45" s="552"/>
      <c r="Y45" s="295"/>
      <c r="Z45" s="299"/>
      <c r="AA45" s="303"/>
      <c r="AB45" s="300"/>
    </row>
    <row r="46" spans="1:28" s="144" customFormat="1">
      <c r="A46" s="229" t="str">
        <f>IF((ISBLANK(PROJECT!$C$3)),"",PROJECT!$C$3&amp;"."&amp;PROJECT!$C$5&amp;".Werking."&amp;D46&amp;"."&amp;B46)</f>
        <v/>
      </c>
      <c r="B46" s="165">
        <v>43</v>
      </c>
      <c r="C46" s="166"/>
      <c r="D46" s="169"/>
      <c r="E46" s="170"/>
      <c r="F46" s="169"/>
      <c r="G46" s="155"/>
      <c r="H46" s="269"/>
      <c r="I46" s="269"/>
      <c r="J46" s="269"/>
      <c r="K46" s="270"/>
      <c r="L46" s="254"/>
      <c r="M46" s="241"/>
      <c r="N46" s="239">
        <f t="shared" si="0"/>
        <v>0</v>
      </c>
      <c r="O46" s="164"/>
      <c r="P46" s="152">
        <f t="shared" si="1"/>
        <v>0</v>
      </c>
      <c r="Q46" s="153">
        <f t="shared" si="2"/>
        <v>0</v>
      </c>
      <c r="R46" s="287"/>
      <c r="S46" s="127">
        <f t="shared" si="7"/>
        <v>0</v>
      </c>
      <c r="T46" s="128">
        <f t="shared" si="8"/>
        <v>0</v>
      </c>
      <c r="U46" s="552"/>
      <c r="V46" s="127">
        <f t="shared" si="5"/>
        <v>0</v>
      </c>
      <c r="W46" s="127">
        <f t="shared" si="6"/>
        <v>0</v>
      </c>
      <c r="X46" s="552"/>
      <c r="Y46" s="295"/>
      <c r="Z46" s="299"/>
      <c r="AA46" s="303"/>
      <c r="AB46" s="300"/>
    </row>
    <row r="47" spans="1:28" s="144" customFormat="1">
      <c r="A47" s="229" t="str">
        <f>IF((ISBLANK(PROJECT!$C$3)),"",PROJECT!$C$3&amp;"."&amp;PROJECT!$C$5&amp;".Werking."&amp;D47&amp;"."&amp;B47)</f>
        <v/>
      </c>
      <c r="B47" s="165">
        <v>44</v>
      </c>
      <c r="C47" s="166"/>
      <c r="D47" s="169"/>
      <c r="E47" s="170"/>
      <c r="F47" s="169"/>
      <c r="G47" s="155"/>
      <c r="H47" s="269"/>
      <c r="I47" s="269"/>
      <c r="J47" s="269"/>
      <c r="K47" s="270"/>
      <c r="L47" s="254"/>
      <c r="M47" s="241"/>
      <c r="N47" s="239">
        <f t="shared" si="0"/>
        <v>0</v>
      </c>
      <c r="O47" s="164"/>
      <c r="P47" s="152">
        <f t="shared" si="1"/>
        <v>0</v>
      </c>
      <c r="Q47" s="153">
        <f t="shared" si="2"/>
        <v>0</v>
      </c>
      <c r="R47" s="287"/>
      <c r="S47" s="127">
        <f t="shared" si="7"/>
        <v>0</v>
      </c>
      <c r="T47" s="128">
        <f t="shared" si="8"/>
        <v>0</v>
      </c>
      <c r="U47" s="552"/>
      <c r="V47" s="127">
        <f t="shared" si="5"/>
        <v>0</v>
      </c>
      <c r="W47" s="127">
        <f t="shared" si="6"/>
        <v>0</v>
      </c>
      <c r="X47" s="552"/>
      <c r="Y47" s="295"/>
      <c r="Z47" s="299"/>
      <c r="AA47" s="303"/>
      <c r="AB47" s="300"/>
    </row>
    <row r="48" spans="1:28" s="144" customFormat="1">
      <c r="A48" s="229" t="str">
        <f>IF((ISBLANK(PROJECT!$C$3)),"",PROJECT!$C$3&amp;"."&amp;PROJECT!$C$5&amp;".Werking."&amp;D48&amp;"."&amp;B48)</f>
        <v/>
      </c>
      <c r="B48" s="165">
        <v>45</v>
      </c>
      <c r="C48" s="166"/>
      <c r="D48" s="169"/>
      <c r="E48" s="170"/>
      <c r="F48" s="169"/>
      <c r="G48" s="155"/>
      <c r="H48" s="269"/>
      <c r="I48" s="269"/>
      <c r="J48" s="269"/>
      <c r="K48" s="270"/>
      <c r="L48" s="254"/>
      <c r="M48" s="241"/>
      <c r="N48" s="239">
        <f t="shared" si="0"/>
        <v>0</v>
      </c>
      <c r="O48" s="164"/>
      <c r="P48" s="152">
        <f t="shared" si="1"/>
        <v>0</v>
      </c>
      <c r="Q48" s="153">
        <f t="shared" si="2"/>
        <v>0</v>
      </c>
      <c r="R48" s="287"/>
      <c r="S48" s="127">
        <f t="shared" si="7"/>
        <v>0</v>
      </c>
      <c r="T48" s="128">
        <f t="shared" si="8"/>
        <v>0</v>
      </c>
      <c r="U48" s="552"/>
      <c r="V48" s="127">
        <f t="shared" si="5"/>
        <v>0</v>
      </c>
      <c r="W48" s="127">
        <f t="shared" si="6"/>
        <v>0</v>
      </c>
      <c r="X48" s="552"/>
      <c r="Y48" s="295"/>
      <c r="Z48" s="299"/>
      <c r="AA48" s="303"/>
      <c r="AB48" s="300"/>
    </row>
    <row r="49" spans="1:28" s="144" customFormat="1">
      <c r="A49" s="229" t="str">
        <f>IF((ISBLANK(PROJECT!$C$3)),"",PROJECT!$C$3&amp;"."&amp;PROJECT!$C$5&amp;".Werking."&amp;D49&amp;"."&amp;B49)</f>
        <v/>
      </c>
      <c r="B49" s="165">
        <v>46</v>
      </c>
      <c r="C49" s="166"/>
      <c r="D49" s="169"/>
      <c r="E49" s="170"/>
      <c r="F49" s="169"/>
      <c r="G49" s="155"/>
      <c r="H49" s="269"/>
      <c r="I49" s="269"/>
      <c r="J49" s="269"/>
      <c r="K49" s="270"/>
      <c r="L49" s="254"/>
      <c r="M49" s="241"/>
      <c r="N49" s="239">
        <f t="shared" si="0"/>
        <v>0</v>
      </c>
      <c r="O49" s="164"/>
      <c r="P49" s="152">
        <f t="shared" si="1"/>
        <v>0</v>
      </c>
      <c r="Q49" s="153">
        <f t="shared" si="2"/>
        <v>0</v>
      </c>
      <c r="R49" s="287"/>
      <c r="S49" s="127">
        <f t="shared" si="7"/>
        <v>0</v>
      </c>
      <c r="T49" s="128">
        <f t="shared" si="8"/>
        <v>0</v>
      </c>
      <c r="U49" s="552"/>
      <c r="V49" s="127">
        <f t="shared" si="5"/>
        <v>0</v>
      </c>
      <c r="W49" s="127">
        <f t="shared" si="6"/>
        <v>0</v>
      </c>
      <c r="X49" s="552"/>
      <c r="Y49" s="295"/>
      <c r="Z49" s="299"/>
      <c r="AA49" s="303"/>
      <c r="AB49" s="300"/>
    </row>
    <row r="50" spans="1:28" s="144" customFormat="1">
      <c r="A50" s="229" t="str">
        <f>IF((ISBLANK(PROJECT!$C$3)),"",PROJECT!$C$3&amp;"."&amp;PROJECT!$C$5&amp;".Werking."&amp;D50&amp;"."&amp;B50)</f>
        <v/>
      </c>
      <c r="B50" s="165">
        <v>47</v>
      </c>
      <c r="C50" s="166"/>
      <c r="D50" s="169"/>
      <c r="E50" s="170"/>
      <c r="F50" s="169"/>
      <c r="G50" s="155"/>
      <c r="H50" s="269"/>
      <c r="I50" s="269"/>
      <c r="J50" s="269"/>
      <c r="K50" s="270"/>
      <c r="L50" s="254"/>
      <c r="M50" s="241"/>
      <c r="N50" s="239">
        <f t="shared" si="0"/>
        <v>0</v>
      </c>
      <c r="O50" s="164"/>
      <c r="P50" s="152">
        <f t="shared" si="1"/>
        <v>0</v>
      </c>
      <c r="Q50" s="153">
        <f t="shared" si="2"/>
        <v>0</v>
      </c>
      <c r="R50" s="287"/>
      <c r="S50" s="127">
        <f t="shared" si="7"/>
        <v>0</v>
      </c>
      <c r="T50" s="128">
        <f t="shared" si="8"/>
        <v>0</v>
      </c>
      <c r="U50" s="552"/>
      <c r="V50" s="127">
        <f t="shared" si="5"/>
        <v>0</v>
      </c>
      <c r="W50" s="127">
        <f t="shared" si="6"/>
        <v>0</v>
      </c>
      <c r="X50" s="552"/>
      <c r="Y50" s="295"/>
      <c r="Z50" s="299"/>
      <c r="AA50" s="303"/>
      <c r="AB50" s="300"/>
    </row>
    <row r="51" spans="1:28" s="144" customFormat="1">
      <c r="A51" s="229" t="str">
        <f>IF((ISBLANK(PROJECT!$C$3)),"",PROJECT!$C$3&amp;"."&amp;PROJECT!$C$5&amp;".Werking."&amp;D51&amp;"."&amp;B51)</f>
        <v/>
      </c>
      <c r="B51" s="165">
        <v>48</v>
      </c>
      <c r="C51" s="166"/>
      <c r="D51" s="169"/>
      <c r="E51" s="170"/>
      <c r="F51" s="169"/>
      <c r="G51" s="155"/>
      <c r="H51" s="269"/>
      <c r="I51" s="269"/>
      <c r="J51" s="269"/>
      <c r="K51" s="270"/>
      <c r="L51" s="254"/>
      <c r="M51" s="241"/>
      <c r="N51" s="239">
        <f t="shared" si="0"/>
        <v>0</v>
      </c>
      <c r="O51" s="164"/>
      <c r="P51" s="152">
        <f t="shared" si="1"/>
        <v>0</v>
      </c>
      <c r="Q51" s="153">
        <f t="shared" si="2"/>
        <v>0</v>
      </c>
      <c r="R51" s="287"/>
      <c r="S51" s="127">
        <f t="shared" si="7"/>
        <v>0</v>
      </c>
      <c r="T51" s="128">
        <f t="shared" si="8"/>
        <v>0</v>
      </c>
      <c r="U51" s="552"/>
      <c r="V51" s="127">
        <f t="shared" si="5"/>
        <v>0</v>
      </c>
      <c r="W51" s="127">
        <f t="shared" si="6"/>
        <v>0</v>
      </c>
      <c r="X51" s="552"/>
      <c r="Y51" s="295"/>
      <c r="Z51" s="299"/>
      <c r="AA51" s="303"/>
      <c r="AB51" s="300"/>
    </row>
    <row r="52" spans="1:28" s="144" customFormat="1">
      <c r="A52" s="229" t="str">
        <f>IF((ISBLANK(PROJECT!$C$3)),"",PROJECT!$C$3&amp;"."&amp;PROJECT!$C$5&amp;".Werking."&amp;D52&amp;"."&amp;B52)</f>
        <v/>
      </c>
      <c r="B52" s="165">
        <v>49</v>
      </c>
      <c r="C52" s="166"/>
      <c r="D52" s="169"/>
      <c r="E52" s="170"/>
      <c r="F52" s="169"/>
      <c r="G52" s="155"/>
      <c r="H52" s="269"/>
      <c r="I52" s="269"/>
      <c r="J52" s="269"/>
      <c r="K52" s="270"/>
      <c r="L52" s="254"/>
      <c r="M52" s="241"/>
      <c r="N52" s="239">
        <f t="shared" si="0"/>
        <v>0</v>
      </c>
      <c r="O52" s="164"/>
      <c r="P52" s="152">
        <f t="shared" si="1"/>
        <v>0</v>
      </c>
      <c r="Q52" s="153">
        <f t="shared" si="2"/>
        <v>0</v>
      </c>
      <c r="R52" s="287"/>
      <c r="S52" s="127">
        <f t="shared" si="7"/>
        <v>0</v>
      </c>
      <c r="T52" s="128">
        <f t="shared" si="8"/>
        <v>0</v>
      </c>
      <c r="U52" s="552"/>
      <c r="V52" s="127">
        <f t="shared" si="5"/>
        <v>0</v>
      </c>
      <c r="W52" s="127">
        <f t="shared" si="6"/>
        <v>0</v>
      </c>
      <c r="X52" s="552"/>
      <c r="Y52" s="295"/>
      <c r="Z52" s="299"/>
      <c r="AA52" s="303"/>
      <c r="AB52" s="300"/>
    </row>
    <row r="53" spans="1:28" s="144" customFormat="1">
      <c r="A53" s="229" t="str">
        <f>IF((ISBLANK(PROJECT!$C$3)),"",PROJECT!$C$3&amp;"."&amp;PROJECT!$C$5&amp;".Werking."&amp;D53&amp;"."&amp;B53)</f>
        <v/>
      </c>
      <c r="B53" s="165">
        <v>50</v>
      </c>
      <c r="C53" s="166"/>
      <c r="D53" s="169"/>
      <c r="E53" s="170"/>
      <c r="F53" s="169"/>
      <c r="G53" s="155"/>
      <c r="H53" s="269"/>
      <c r="I53" s="269"/>
      <c r="J53" s="269"/>
      <c r="K53" s="270"/>
      <c r="L53" s="254"/>
      <c r="M53" s="241"/>
      <c r="N53" s="239">
        <f t="shared" si="0"/>
        <v>0</v>
      </c>
      <c r="O53" s="164"/>
      <c r="P53" s="152">
        <f t="shared" si="1"/>
        <v>0</v>
      </c>
      <c r="Q53" s="153">
        <f t="shared" si="2"/>
        <v>0</v>
      </c>
      <c r="R53" s="287"/>
      <c r="S53" s="127">
        <f t="shared" si="7"/>
        <v>0</v>
      </c>
      <c r="T53" s="128">
        <f t="shared" si="8"/>
        <v>0</v>
      </c>
      <c r="U53" s="552"/>
      <c r="V53" s="127">
        <f t="shared" si="5"/>
        <v>0</v>
      </c>
      <c r="W53" s="127">
        <f t="shared" si="6"/>
        <v>0</v>
      </c>
      <c r="X53" s="552"/>
      <c r="Y53" s="295"/>
      <c r="Z53" s="299"/>
      <c r="AA53" s="303"/>
      <c r="AB53" s="300"/>
    </row>
    <row r="54" spans="1:28">
      <c r="A54" s="229" t="str">
        <f>IF((ISBLANK(PROJECT!$C$3)),"",PROJECT!$C$3&amp;"."&amp;PROJECT!$C$5&amp;".Werking."&amp;D54&amp;"."&amp;B54)</f>
        <v/>
      </c>
      <c r="B54" s="165">
        <v>51</v>
      </c>
      <c r="C54" s="124"/>
      <c r="D54" s="169"/>
      <c r="E54" s="554"/>
      <c r="F54" s="555"/>
      <c r="G54" s="556"/>
      <c r="H54" s="269"/>
      <c r="I54" s="269"/>
      <c r="J54" s="269"/>
      <c r="K54" s="270"/>
      <c r="L54" s="254"/>
      <c r="M54" s="241"/>
      <c r="N54" s="239">
        <f t="shared" ref="N54:N98" si="9">L54+(L54*M54)</f>
        <v>0</v>
      </c>
      <c r="O54" s="117"/>
      <c r="P54" s="70">
        <f t="shared" ref="P54:P98" si="10">SUM(L54*O54)</f>
        <v>0</v>
      </c>
      <c r="Q54" s="72">
        <f t="shared" ref="Q54:Q98" si="11">N54*O54</f>
        <v>0</v>
      </c>
      <c r="R54" s="287"/>
      <c r="S54" s="127">
        <f t="shared" si="7"/>
        <v>0</v>
      </c>
      <c r="T54" s="128">
        <f t="shared" si="8"/>
        <v>0</v>
      </c>
      <c r="U54" s="552"/>
      <c r="V54" s="127">
        <f t="shared" si="5"/>
        <v>0</v>
      </c>
      <c r="W54" s="127">
        <f t="shared" si="6"/>
        <v>0</v>
      </c>
      <c r="X54" s="552"/>
      <c r="Y54" s="295"/>
      <c r="Z54" s="299"/>
      <c r="AA54" s="303"/>
      <c r="AB54" s="300"/>
    </row>
    <row r="55" spans="1:28">
      <c r="A55" s="229" t="str">
        <f>IF((ISBLANK(PROJECT!$C$3)),"",PROJECT!$C$3&amp;"."&amp;PROJECT!$C$5&amp;".Werking."&amp;D55&amp;"."&amp;B55)</f>
        <v/>
      </c>
      <c r="B55" s="165">
        <v>52</v>
      </c>
      <c r="C55" s="124"/>
      <c r="D55" s="169"/>
      <c r="E55" s="554"/>
      <c r="F55" s="555"/>
      <c r="G55" s="556"/>
      <c r="H55" s="269"/>
      <c r="I55" s="269"/>
      <c r="J55" s="269"/>
      <c r="K55" s="270"/>
      <c r="L55" s="254"/>
      <c r="M55" s="241"/>
      <c r="N55" s="239">
        <f t="shared" si="9"/>
        <v>0</v>
      </c>
      <c r="O55" s="117"/>
      <c r="P55" s="70">
        <f t="shared" si="10"/>
        <v>0</v>
      </c>
      <c r="Q55" s="72">
        <f t="shared" si="11"/>
        <v>0</v>
      </c>
      <c r="R55" s="287"/>
      <c r="S55" s="127">
        <f t="shared" si="7"/>
        <v>0</v>
      </c>
      <c r="T55" s="128">
        <f t="shared" si="8"/>
        <v>0</v>
      </c>
      <c r="U55" s="552"/>
      <c r="V55" s="127">
        <f t="shared" si="5"/>
        <v>0</v>
      </c>
      <c r="W55" s="127">
        <f t="shared" si="6"/>
        <v>0</v>
      </c>
      <c r="X55" s="552"/>
      <c r="Y55" s="295"/>
      <c r="Z55" s="299"/>
      <c r="AA55" s="303"/>
      <c r="AB55" s="300"/>
    </row>
    <row r="56" spans="1:28">
      <c r="A56" s="229" t="str">
        <f>IF((ISBLANK(PROJECT!$C$3)),"",PROJECT!$C$3&amp;"."&amp;PROJECT!$C$5&amp;".Werking."&amp;D56&amp;"."&amp;B56)</f>
        <v/>
      </c>
      <c r="B56" s="165">
        <v>53</v>
      </c>
      <c r="C56" s="124"/>
      <c r="D56" s="169"/>
      <c r="E56" s="554"/>
      <c r="F56" s="555"/>
      <c r="G56" s="556"/>
      <c r="H56" s="269"/>
      <c r="I56" s="269"/>
      <c r="J56" s="269"/>
      <c r="K56" s="270"/>
      <c r="L56" s="254"/>
      <c r="M56" s="241"/>
      <c r="N56" s="239">
        <f t="shared" si="9"/>
        <v>0</v>
      </c>
      <c r="O56" s="117"/>
      <c r="P56" s="70">
        <f t="shared" si="10"/>
        <v>0</v>
      </c>
      <c r="Q56" s="72">
        <f t="shared" si="11"/>
        <v>0</v>
      </c>
      <c r="R56" s="287"/>
      <c r="S56" s="127">
        <f t="shared" si="7"/>
        <v>0</v>
      </c>
      <c r="T56" s="128">
        <f t="shared" si="8"/>
        <v>0</v>
      </c>
      <c r="U56" s="552"/>
      <c r="V56" s="127">
        <f t="shared" si="5"/>
        <v>0</v>
      </c>
      <c r="W56" s="127">
        <f t="shared" si="6"/>
        <v>0</v>
      </c>
      <c r="X56" s="552"/>
      <c r="Y56" s="295"/>
      <c r="Z56" s="299"/>
      <c r="AA56" s="303"/>
      <c r="AB56" s="300"/>
    </row>
    <row r="57" spans="1:28">
      <c r="A57" s="229" t="str">
        <f>IF((ISBLANK(PROJECT!$C$3)),"",PROJECT!$C$3&amp;"."&amp;PROJECT!$C$5&amp;".Werking."&amp;D57&amp;"."&amp;B57)</f>
        <v/>
      </c>
      <c r="B57" s="165">
        <v>54</v>
      </c>
      <c r="C57" s="124"/>
      <c r="D57" s="169"/>
      <c r="E57" s="554"/>
      <c r="F57" s="555"/>
      <c r="G57" s="556"/>
      <c r="H57" s="269"/>
      <c r="I57" s="269"/>
      <c r="J57" s="269"/>
      <c r="K57" s="270"/>
      <c r="L57" s="254"/>
      <c r="M57" s="241"/>
      <c r="N57" s="239">
        <f t="shared" si="9"/>
        <v>0</v>
      </c>
      <c r="O57" s="117"/>
      <c r="P57" s="70">
        <f t="shared" si="10"/>
        <v>0</v>
      </c>
      <c r="Q57" s="72">
        <f t="shared" si="11"/>
        <v>0</v>
      </c>
      <c r="R57" s="287"/>
      <c r="S57" s="127">
        <f t="shared" si="7"/>
        <v>0</v>
      </c>
      <c r="T57" s="128">
        <f t="shared" si="8"/>
        <v>0</v>
      </c>
      <c r="U57" s="552"/>
      <c r="V57" s="127">
        <f t="shared" si="5"/>
        <v>0</v>
      </c>
      <c r="W57" s="127">
        <f t="shared" si="6"/>
        <v>0</v>
      </c>
      <c r="X57" s="552"/>
      <c r="Y57" s="295"/>
      <c r="Z57" s="299"/>
      <c r="AA57" s="303"/>
      <c r="AB57" s="300"/>
    </row>
    <row r="58" spans="1:28">
      <c r="A58" s="229" t="str">
        <f>IF((ISBLANK(PROJECT!$C$3)),"",PROJECT!$C$3&amp;"."&amp;PROJECT!$C$5&amp;".Werking."&amp;D58&amp;"."&amp;B58)</f>
        <v/>
      </c>
      <c r="B58" s="165">
        <v>55</v>
      </c>
      <c r="C58" s="124"/>
      <c r="D58" s="169"/>
      <c r="E58" s="554"/>
      <c r="F58" s="555"/>
      <c r="G58" s="556"/>
      <c r="H58" s="269"/>
      <c r="I58" s="269"/>
      <c r="J58" s="269"/>
      <c r="K58" s="270"/>
      <c r="L58" s="254"/>
      <c r="M58" s="241"/>
      <c r="N58" s="239">
        <f t="shared" si="9"/>
        <v>0</v>
      </c>
      <c r="O58" s="117"/>
      <c r="P58" s="70">
        <f t="shared" si="10"/>
        <v>0</v>
      </c>
      <c r="Q58" s="72">
        <f t="shared" si="11"/>
        <v>0</v>
      </c>
      <c r="R58" s="287"/>
      <c r="S58" s="127">
        <f t="shared" si="7"/>
        <v>0</v>
      </c>
      <c r="T58" s="128">
        <f t="shared" si="8"/>
        <v>0</v>
      </c>
      <c r="U58" s="552"/>
      <c r="V58" s="127">
        <f t="shared" si="5"/>
        <v>0</v>
      </c>
      <c r="W58" s="127">
        <f t="shared" si="6"/>
        <v>0</v>
      </c>
      <c r="X58" s="552"/>
      <c r="Y58" s="295"/>
      <c r="Z58" s="299"/>
      <c r="AA58" s="303"/>
      <c r="AB58" s="300"/>
    </row>
    <row r="59" spans="1:28">
      <c r="A59" s="229" t="str">
        <f>IF((ISBLANK(PROJECT!$C$3)),"",PROJECT!$C$3&amp;"."&amp;PROJECT!$C$5&amp;".Werking."&amp;D59&amp;"."&amp;B59)</f>
        <v/>
      </c>
      <c r="B59" s="165">
        <v>56</v>
      </c>
      <c r="C59" s="124"/>
      <c r="D59" s="169"/>
      <c r="E59" s="554"/>
      <c r="F59" s="555"/>
      <c r="G59" s="556"/>
      <c r="H59" s="269"/>
      <c r="I59" s="269"/>
      <c r="J59" s="269"/>
      <c r="K59" s="270"/>
      <c r="L59" s="254"/>
      <c r="M59" s="241"/>
      <c r="N59" s="239">
        <f t="shared" si="9"/>
        <v>0</v>
      </c>
      <c r="O59" s="117"/>
      <c r="P59" s="70">
        <f t="shared" si="10"/>
        <v>0</v>
      </c>
      <c r="Q59" s="72">
        <f t="shared" si="11"/>
        <v>0</v>
      </c>
      <c r="R59" s="287"/>
      <c r="S59" s="127">
        <f t="shared" si="7"/>
        <v>0</v>
      </c>
      <c r="T59" s="128">
        <f t="shared" si="8"/>
        <v>0</v>
      </c>
      <c r="U59" s="552"/>
      <c r="V59" s="127">
        <f t="shared" si="5"/>
        <v>0</v>
      </c>
      <c r="W59" s="127">
        <f t="shared" si="6"/>
        <v>0</v>
      </c>
      <c r="X59" s="552"/>
      <c r="Y59" s="295"/>
      <c r="Z59" s="299"/>
      <c r="AA59" s="303"/>
      <c r="AB59" s="300"/>
    </row>
    <row r="60" spans="1:28">
      <c r="A60" s="229" t="str">
        <f>IF((ISBLANK(PROJECT!$C$3)),"",PROJECT!$C$3&amp;"."&amp;PROJECT!$C$5&amp;".Werking."&amp;D60&amp;"."&amp;B60)</f>
        <v/>
      </c>
      <c r="B60" s="165">
        <v>57</v>
      </c>
      <c r="C60" s="124"/>
      <c r="D60" s="169"/>
      <c r="E60" s="554"/>
      <c r="F60" s="555"/>
      <c r="G60" s="556"/>
      <c r="H60" s="269"/>
      <c r="I60" s="269"/>
      <c r="J60" s="269"/>
      <c r="K60" s="270"/>
      <c r="L60" s="254"/>
      <c r="M60" s="241"/>
      <c r="N60" s="239">
        <f t="shared" si="9"/>
        <v>0</v>
      </c>
      <c r="O60" s="117"/>
      <c r="P60" s="70">
        <f t="shared" si="10"/>
        <v>0</v>
      </c>
      <c r="Q60" s="72">
        <f t="shared" si="11"/>
        <v>0</v>
      </c>
      <c r="R60" s="287"/>
      <c r="S60" s="127">
        <f t="shared" si="7"/>
        <v>0</v>
      </c>
      <c r="T60" s="128">
        <f t="shared" si="8"/>
        <v>0</v>
      </c>
      <c r="U60" s="552"/>
      <c r="V60" s="127">
        <f t="shared" si="5"/>
        <v>0</v>
      </c>
      <c r="W60" s="127">
        <f t="shared" si="6"/>
        <v>0</v>
      </c>
      <c r="X60" s="552"/>
      <c r="Y60" s="295"/>
      <c r="Z60" s="299"/>
      <c r="AA60" s="303"/>
      <c r="AB60" s="300"/>
    </row>
    <row r="61" spans="1:28">
      <c r="A61" s="229" t="str">
        <f>IF((ISBLANK(PROJECT!$C$3)),"",PROJECT!$C$3&amp;"."&amp;PROJECT!$C$5&amp;".Werking."&amp;D61&amp;"."&amp;B61)</f>
        <v/>
      </c>
      <c r="B61" s="165">
        <v>58</v>
      </c>
      <c r="C61" s="124"/>
      <c r="D61" s="169"/>
      <c r="E61" s="554"/>
      <c r="F61" s="555"/>
      <c r="G61" s="556"/>
      <c r="H61" s="269"/>
      <c r="I61" s="269"/>
      <c r="J61" s="269"/>
      <c r="K61" s="270"/>
      <c r="L61" s="254"/>
      <c r="M61" s="241"/>
      <c r="N61" s="239">
        <f t="shared" si="9"/>
        <v>0</v>
      </c>
      <c r="O61" s="117"/>
      <c r="P61" s="70">
        <f t="shared" si="10"/>
        <v>0</v>
      </c>
      <c r="Q61" s="72">
        <f t="shared" si="11"/>
        <v>0</v>
      </c>
      <c r="R61" s="287"/>
      <c r="S61" s="127">
        <f t="shared" si="7"/>
        <v>0</v>
      </c>
      <c r="T61" s="128">
        <f t="shared" si="8"/>
        <v>0</v>
      </c>
      <c r="U61" s="552"/>
      <c r="V61" s="127">
        <f t="shared" si="5"/>
        <v>0</v>
      </c>
      <c r="W61" s="127">
        <f t="shared" si="6"/>
        <v>0</v>
      </c>
      <c r="X61" s="552"/>
      <c r="Y61" s="295"/>
      <c r="Z61" s="299"/>
      <c r="AA61" s="303"/>
      <c r="AB61" s="300"/>
    </row>
    <row r="62" spans="1:28">
      <c r="A62" s="229" t="str">
        <f>IF((ISBLANK(PROJECT!$C$3)),"",PROJECT!$C$3&amp;"."&amp;PROJECT!$C$5&amp;".Werking."&amp;D62&amp;"."&amp;B62)</f>
        <v/>
      </c>
      <c r="B62" s="165">
        <v>59</v>
      </c>
      <c r="C62" s="124"/>
      <c r="D62" s="169"/>
      <c r="E62" s="554"/>
      <c r="F62" s="555"/>
      <c r="G62" s="556"/>
      <c r="H62" s="269"/>
      <c r="I62" s="269"/>
      <c r="J62" s="269"/>
      <c r="K62" s="270"/>
      <c r="L62" s="254"/>
      <c r="M62" s="241"/>
      <c r="N62" s="239">
        <f t="shared" si="9"/>
        <v>0</v>
      </c>
      <c r="O62" s="117"/>
      <c r="P62" s="70">
        <f t="shared" si="10"/>
        <v>0</v>
      </c>
      <c r="Q62" s="72">
        <f t="shared" si="11"/>
        <v>0</v>
      </c>
      <c r="R62" s="287"/>
      <c r="S62" s="127">
        <f t="shared" si="7"/>
        <v>0</v>
      </c>
      <c r="T62" s="128">
        <f t="shared" si="8"/>
        <v>0</v>
      </c>
      <c r="U62" s="552"/>
      <c r="V62" s="127">
        <f t="shared" si="5"/>
        <v>0</v>
      </c>
      <c r="W62" s="127">
        <f t="shared" si="6"/>
        <v>0</v>
      </c>
      <c r="X62" s="552"/>
      <c r="Y62" s="295"/>
      <c r="Z62" s="299"/>
      <c r="AA62" s="303"/>
      <c r="AB62" s="300"/>
    </row>
    <row r="63" spans="1:28">
      <c r="A63" s="229" t="str">
        <f>IF((ISBLANK(PROJECT!$C$3)),"",PROJECT!$C$3&amp;"."&amp;PROJECT!$C$5&amp;".Werking."&amp;D63&amp;"."&amp;B63)</f>
        <v/>
      </c>
      <c r="B63" s="165">
        <v>60</v>
      </c>
      <c r="C63" s="124"/>
      <c r="D63" s="169"/>
      <c r="E63" s="554"/>
      <c r="F63" s="555"/>
      <c r="G63" s="556"/>
      <c r="H63" s="269"/>
      <c r="I63" s="269"/>
      <c r="J63" s="269"/>
      <c r="K63" s="270"/>
      <c r="L63" s="254"/>
      <c r="M63" s="241"/>
      <c r="N63" s="239">
        <f t="shared" si="9"/>
        <v>0</v>
      </c>
      <c r="O63" s="117"/>
      <c r="P63" s="70">
        <f t="shared" si="10"/>
        <v>0</v>
      </c>
      <c r="Q63" s="72">
        <f t="shared" si="11"/>
        <v>0</v>
      </c>
      <c r="R63" s="287"/>
      <c r="S63" s="127">
        <f t="shared" si="7"/>
        <v>0</v>
      </c>
      <c r="T63" s="128">
        <f t="shared" si="8"/>
        <v>0</v>
      </c>
      <c r="U63" s="552"/>
      <c r="V63" s="127">
        <f t="shared" si="5"/>
        <v>0</v>
      </c>
      <c r="W63" s="127">
        <f t="shared" si="6"/>
        <v>0</v>
      </c>
      <c r="X63" s="552"/>
      <c r="Y63" s="295"/>
      <c r="Z63" s="299"/>
      <c r="AA63" s="303"/>
      <c r="AB63" s="300"/>
    </row>
    <row r="64" spans="1:28">
      <c r="A64" s="229" t="str">
        <f>IF((ISBLANK(PROJECT!$C$3)),"",PROJECT!$C$3&amp;"."&amp;PROJECT!$C$5&amp;".Werking."&amp;D64&amp;"."&amp;B64)</f>
        <v/>
      </c>
      <c r="B64" s="165">
        <v>61</v>
      </c>
      <c r="C64" s="124"/>
      <c r="D64" s="169"/>
      <c r="E64" s="554"/>
      <c r="F64" s="555"/>
      <c r="G64" s="556"/>
      <c r="H64" s="269"/>
      <c r="I64" s="269"/>
      <c r="J64" s="269"/>
      <c r="K64" s="270"/>
      <c r="L64" s="254"/>
      <c r="M64" s="241"/>
      <c r="N64" s="239">
        <f t="shared" si="9"/>
        <v>0</v>
      </c>
      <c r="O64" s="117"/>
      <c r="P64" s="70">
        <f t="shared" si="10"/>
        <v>0</v>
      </c>
      <c r="Q64" s="72">
        <f t="shared" si="11"/>
        <v>0</v>
      </c>
      <c r="R64" s="287"/>
      <c r="S64" s="127">
        <f t="shared" si="7"/>
        <v>0</v>
      </c>
      <c r="T64" s="128">
        <f t="shared" si="8"/>
        <v>0</v>
      </c>
      <c r="U64" s="552"/>
      <c r="V64" s="127">
        <f t="shared" si="5"/>
        <v>0</v>
      </c>
      <c r="W64" s="127">
        <f t="shared" si="6"/>
        <v>0</v>
      </c>
      <c r="X64" s="552"/>
      <c r="Y64" s="295"/>
      <c r="Z64" s="299"/>
      <c r="AA64" s="303"/>
      <c r="AB64" s="300"/>
    </row>
    <row r="65" spans="1:28">
      <c r="A65" s="229" t="str">
        <f>IF((ISBLANK(PROJECT!$C$3)),"",PROJECT!$C$3&amp;"."&amp;PROJECT!$C$5&amp;".Werking."&amp;D65&amp;"."&amp;B65)</f>
        <v/>
      </c>
      <c r="B65" s="165">
        <v>62</v>
      </c>
      <c r="C65" s="124"/>
      <c r="D65" s="169"/>
      <c r="E65" s="554"/>
      <c r="F65" s="555"/>
      <c r="G65" s="556"/>
      <c r="H65" s="269"/>
      <c r="I65" s="269"/>
      <c r="J65" s="269"/>
      <c r="K65" s="270"/>
      <c r="L65" s="254"/>
      <c r="M65" s="241"/>
      <c r="N65" s="239">
        <f t="shared" si="9"/>
        <v>0</v>
      </c>
      <c r="O65" s="117"/>
      <c r="P65" s="70">
        <f t="shared" si="10"/>
        <v>0</v>
      </c>
      <c r="Q65" s="72">
        <f t="shared" si="11"/>
        <v>0</v>
      </c>
      <c r="R65" s="287"/>
      <c r="S65" s="127">
        <f t="shared" si="7"/>
        <v>0</v>
      </c>
      <c r="T65" s="128">
        <f t="shared" si="8"/>
        <v>0</v>
      </c>
      <c r="U65" s="552"/>
      <c r="V65" s="127">
        <f t="shared" si="5"/>
        <v>0</v>
      </c>
      <c r="W65" s="127">
        <f t="shared" si="6"/>
        <v>0</v>
      </c>
      <c r="X65" s="552"/>
      <c r="Y65" s="295"/>
      <c r="Z65" s="299"/>
      <c r="AA65" s="303"/>
      <c r="AB65" s="300"/>
    </row>
    <row r="66" spans="1:28">
      <c r="A66" s="229" t="str">
        <f>IF((ISBLANK(PROJECT!$C$3)),"",PROJECT!$C$3&amp;"."&amp;PROJECT!$C$5&amp;".Werking."&amp;D66&amp;"."&amp;B66)</f>
        <v/>
      </c>
      <c r="B66" s="165">
        <v>63</v>
      </c>
      <c r="C66" s="124"/>
      <c r="D66" s="169"/>
      <c r="E66" s="554"/>
      <c r="F66" s="555"/>
      <c r="G66" s="556"/>
      <c r="H66" s="269"/>
      <c r="I66" s="269"/>
      <c r="J66" s="269"/>
      <c r="K66" s="270"/>
      <c r="L66" s="254"/>
      <c r="M66" s="241"/>
      <c r="N66" s="239">
        <f t="shared" si="9"/>
        <v>0</v>
      </c>
      <c r="O66" s="117"/>
      <c r="P66" s="70">
        <f t="shared" si="10"/>
        <v>0</v>
      </c>
      <c r="Q66" s="72">
        <f t="shared" si="11"/>
        <v>0</v>
      </c>
      <c r="R66" s="287"/>
      <c r="S66" s="127">
        <f t="shared" si="7"/>
        <v>0</v>
      </c>
      <c r="T66" s="128">
        <f t="shared" si="8"/>
        <v>0</v>
      </c>
      <c r="U66" s="552"/>
      <c r="V66" s="127">
        <f t="shared" si="5"/>
        <v>0</v>
      </c>
      <c r="W66" s="127">
        <f t="shared" si="6"/>
        <v>0</v>
      </c>
      <c r="X66" s="552"/>
      <c r="Y66" s="295"/>
      <c r="Z66" s="299"/>
      <c r="AA66" s="303"/>
      <c r="AB66" s="300"/>
    </row>
    <row r="67" spans="1:28">
      <c r="A67" s="229" t="str">
        <f>IF((ISBLANK(PROJECT!$C$3)),"",PROJECT!$C$3&amp;"."&amp;PROJECT!$C$5&amp;".Werking."&amp;D67&amp;"."&amp;B67)</f>
        <v/>
      </c>
      <c r="B67" s="165">
        <v>64</v>
      </c>
      <c r="C67" s="124"/>
      <c r="D67" s="169"/>
      <c r="E67" s="554"/>
      <c r="F67" s="555"/>
      <c r="G67" s="556"/>
      <c r="H67" s="269"/>
      <c r="I67" s="269"/>
      <c r="J67" s="269"/>
      <c r="K67" s="270"/>
      <c r="L67" s="254"/>
      <c r="M67" s="241"/>
      <c r="N67" s="239">
        <f t="shared" si="9"/>
        <v>0</v>
      </c>
      <c r="O67" s="117"/>
      <c r="P67" s="70">
        <f t="shared" si="10"/>
        <v>0</v>
      </c>
      <c r="Q67" s="72">
        <f t="shared" si="11"/>
        <v>0</v>
      </c>
      <c r="R67" s="287"/>
      <c r="S67" s="127">
        <f t="shared" si="7"/>
        <v>0</v>
      </c>
      <c r="T67" s="128">
        <f t="shared" si="8"/>
        <v>0</v>
      </c>
      <c r="U67" s="552"/>
      <c r="V67" s="127">
        <f t="shared" si="5"/>
        <v>0</v>
      </c>
      <c r="W67" s="127">
        <f t="shared" si="6"/>
        <v>0</v>
      </c>
      <c r="X67" s="552"/>
      <c r="Y67" s="295"/>
      <c r="Z67" s="299"/>
      <c r="AA67" s="303"/>
      <c r="AB67" s="300"/>
    </row>
    <row r="68" spans="1:28">
      <c r="A68" s="229" t="str">
        <f>IF((ISBLANK(PROJECT!$C$3)),"",PROJECT!$C$3&amp;"."&amp;PROJECT!$C$5&amp;".Werking."&amp;D68&amp;"."&amp;B68)</f>
        <v/>
      </c>
      <c r="B68" s="165">
        <v>65</v>
      </c>
      <c r="C68" s="124"/>
      <c r="D68" s="169"/>
      <c r="E68" s="554"/>
      <c r="F68" s="555"/>
      <c r="G68" s="556"/>
      <c r="H68" s="269"/>
      <c r="I68" s="269"/>
      <c r="J68" s="269"/>
      <c r="K68" s="270"/>
      <c r="L68" s="254"/>
      <c r="M68" s="241"/>
      <c r="N68" s="239">
        <f t="shared" si="9"/>
        <v>0</v>
      </c>
      <c r="O68" s="117"/>
      <c r="P68" s="70">
        <f t="shared" si="10"/>
        <v>0</v>
      </c>
      <c r="Q68" s="72">
        <f t="shared" si="11"/>
        <v>0</v>
      </c>
      <c r="R68" s="287"/>
      <c r="S68" s="127">
        <f t="shared" ref="S68:S98" si="12">SUM(P68)</f>
        <v>0</v>
      </c>
      <c r="T68" s="128">
        <f t="shared" ref="T68:T98" si="13">SUM(Q68)</f>
        <v>0</v>
      </c>
      <c r="U68" s="552"/>
      <c r="V68" s="127">
        <f t="shared" si="5"/>
        <v>0</v>
      </c>
      <c r="W68" s="127">
        <f t="shared" si="6"/>
        <v>0</v>
      </c>
      <c r="X68" s="552"/>
      <c r="Y68" s="295"/>
      <c r="Z68" s="299"/>
      <c r="AA68" s="303"/>
      <c r="AB68" s="300"/>
    </row>
    <row r="69" spans="1:28">
      <c r="A69" s="229" t="str">
        <f>IF((ISBLANK(PROJECT!$C$3)),"",PROJECT!$C$3&amp;"."&amp;PROJECT!$C$5&amp;".Werking."&amp;D69&amp;"."&amp;B69)</f>
        <v/>
      </c>
      <c r="B69" s="165">
        <v>66</v>
      </c>
      <c r="C69" s="124"/>
      <c r="D69" s="169"/>
      <c r="E69" s="554"/>
      <c r="F69" s="555"/>
      <c r="G69" s="556"/>
      <c r="H69" s="269"/>
      <c r="I69" s="269"/>
      <c r="J69" s="269"/>
      <c r="K69" s="270"/>
      <c r="L69" s="254"/>
      <c r="M69" s="241"/>
      <c r="N69" s="239">
        <f t="shared" si="9"/>
        <v>0</v>
      </c>
      <c r="O69" s="117"/>
      <c r="P69" s="70">
        <f t="shared" si="10"/>
        <v>0</v>
      </c>
      <c r="Q69" s="72">
        <f t="shared" si="11"/>
        <v>0</v>
      </c>
      <c r="R69" s="287"/>
      <c r="S69" s="127">
        <f t="shared" si="12"/>
        <v>0</v>
      </c>
      <c r="T69" s="128">
        <f t="shared" si="13"/>
        <v>0</v>
      </c>
      <c r="U69" s="552"/>
      <c r="V69" s="127">
        <f t="shared" ref="V69:V98" si="14">SUM(S69)</f>
        <v>0</v>
      </c>
      <c r="W69" s="127">
        <f t="shared" ref="W69:W98" si="15">SUM(T69)</f>
        <v>0</v>
      </c>
      <c r="X69" s="552"/>
      <c r="Y69" s="295"/>
      <c r="Z69" s="299"/>
      <c r="AA69" s="303"/>
      <c r="AB69" s="300"/>
    </row>
    <row r="70" spans="1:28">
      <c r="A70" s="229" t="str">
        <f>IF((ISBLANK(PROJECT!$C$3)),"",PROJECT!$C$3&amp;"."&amp;PROJECT!$C$5&amp;".Werking."&amp;D70&amp;"."&amp;B70)</f>
        <v/>
      </c>
      <c r="B70" s="165">
        <v>67</v>
      </c>
      <c r="C70" s="124"/>
      <c r="D70" s="169"/>
      <c r="E70" s="554"/>
      <c r="F70" s="555"/>
      <c r="G70" s="556"/>
      <c r="H70" s="269"/>
      <c r="I70" s="269"/>
      <c r="J70" s="269"/>
      <c r="K70" s="270"/>
      <c r="L70" s="254"/>
      <c r="M70" s="241"/>
      <c r="N70" s="239">
        <f t="shared" si="9"/>
        <v>0</v>
      </c>
      <c r="O70" s="117"/>
      <c r="P70" s="70">
        <f t="shared" si="10"/>
        <v>0</v>
      </c>
      <c r="Q70" s="72">
        <f t="shared" si="11"/>
        <v>0</v>
      </c>
      <c r="R70" s="287"/>
      <c r="S70" s="127">
        <f t="shared" si="12"/>
        <v>0</v>
      </c>
      <c r="T70" s="128">
        <f t="shared" si="13"/>
        <v>0</v>
      </c>
      <c r="U70" s="552"/>
      <c r="V70" s="127">
        <f t="shared" si="14"/>
        <v>0</v>
      </c>
      <c r="W70" s="127">
        <f t="shared" si="15"/>
        <v>0</v>
      </c>
      <c r="X70" s="552"/>
      <c r="Y70" s="295"/>
      <c r="Z70" s="299"/>
      <c r="AA70" s="303"/>
      <c r="AB70" s="300"/>
    </row>
    <row r="71" spans="1:28">
      <c r="A71" s="229" t="str">
        <f>IF((ISBLANK(PROJECT!$C$3)),"",PROJECT!$C$3&amp;"."&amp;PROJECT!$C$5&amp;".Werking."&amp;D71&amp;"."&amp;B71)</f>
        <v/>
      </c>
      <c r="B71" s="165">
        <v>68</v>
      </c>
      <c r="C71" s="124"/>
      <c r="D71" s="169"/>
      <c r="E71" s="554"/>
      <c r="F71" s="555"/>
      <c r="G71" s="556"/>
      <c r="H71" s="269"/>
      <c r="I71" s="269"/>
      <c r="J71" s="269"/>
      <c r="K71" s="270"/>
      <c r="L71" s="254"/>
      <c r="M71" s="241"/>
      <c r="N71" s="239">
        <f t="shared" si="9"/>
        <v>0</v>
      </c>
      <c r="O71" s="117"/>
      <c r="P71" s="70">
        <f t="shared" si="10"/>
        <v>0</v>
      </c>
      <c r="Q71" s="72">
        <f t="shared" si="11"/>
        <v>0</v>
      </c>
      <c r="R71" s="287"/>
      <c r="S71" s="127">
        <f t="shared" si="12"/>
        <v>0</v>
      </c>
      <c r="T71" s="128">
        <f t="shared" si="13"/>
        <v>0</v>
      </c>
      <c r="U71" s="552"/>
      <c r="V71" s="127">
        <f t="shared" si="14"/>
        <v>0</v>
      </c>
      <c r="W71" s="127">
        <f t="shared" si="15"/>
        <v>0</v>
      </c>
      <c r="X71" s="552"/>
      <c r="Y71" s="295"/>
      <c r="Z71" s="299"/>
      <c r="AA71" s="303"/>
      <c r="AB71" s="300"/>
    </row>
    <row r="72" spans="1:28">
      <c r="A72" s="229" t="str">
        <f>IF((ISBLANK(PROJECT!$C$3)),"",PROJECT!$C$3&amp;"."&amp;PROJECT!$C$5&amp;".Werking."&amp;D72&amp;"."&amp;B72)</f>
        <v/>
      </c>
      <c r="B72" s="165">
        <v>69</v>
      </c>
      <c r="C72" s="124"/>
      <c r="D72" s="169"/>
      <c r="E72" s="554"/>
      <c r="F72" s="555"/>
      <c r="G72" s="556"/>
      <c r="H72" s="269"/>
      <c r="I72" s="269"/>
      <c r="J72" s="269"/>
      <c r="K72" s="270"/>
      <c r="L72" s="254"/>
      <c r="M72" s="241"/>
      <c r="N72" s="239">
        <f t="shared" si="9"/>
        <v>0</v>
      </c>
      <c r="O72" s="117"/>
      <c r="P72" s="70">
        <f t="shared" si="10"/>
        <v>0</v>
      </c>
      <c r="Q72" s="72">
        <f t="shared" si="11"/>
        <v>0</v>
      </c>
      <c r="R72" s="287"/>
      <c r="S72" s="127">
        <f t="shared" si="12"/>
        <v>0</v>
      </c>
      <c r="T72" s="128">
        <f t="shared" si="13"/>
        <v>0</v>
      </c>
      <c r="U72" s="552"/>
      <c r="V72" s="127">
        <f t="shared" si="14"/>
        <v>0</v>
      </c>
      <c r="W72" s="127">
        <f t="shared" si="15"/>
        <v>0</v>
      </c>
      <c r="X72" s="552"/>
      <c r="Y72" s="295"/>
      <c r="Z72" s="299"/>
      <c r="AA72" s="303"/>
      <c r="AB72" s="300"/>
    </row>
    <row r="73" spans="1:28">
      <c r="A73" s="229" t="str">
        <f>IF((ISBLANK(PROJECT!$C$3)),"",PROJECT!$C$3&amp;"."&amp;PROJECT!$C$5&amp;".Werking."&amp;D73&amp;"."&amp;B73)</f>
        <v/>
      </c>
      <c r="B73" s="165">
        <v>70</v>
      </c>
      <c r="C73" s="124"/>
      <c r="D73" s="169"/>
      <c r="E73" s="554"/>
      <c r="F73" s="555"/>
      <c r="G73" s="556"/>
      <c r="H73" s="269"/>
      <c r="I73" s="269"/>
      <c r="J73" s="269"/>
      <c r="K73" s="270"/>
      <c r="L73" s="254"/>
      <c r="M73" s="241"/>
      <c r="N73" s="239">
        <f t="shared" si="9"/>
        <v>0</v>
      </c>
      <c r="O73" s="117"/>
      <c r="P73" s="70">
        <f t="shared" si="10"/>
        <v>0</v>
      </c>
      <c r="Q73" s="72">
        <f t="shared" si="11"/>
        <v>0</v>
      </c>
      <c r="R73" s="287"/>
      <c r="S73" s="127">
        <f t="shared" si="12"/>
        <v>0</v>
      </c>
      <c r="T73" s="128">
        <f t="shared" si="13"/>
        <v>0</v>
      </c>
      <c r="U73" s="552"/>
      <c r="V73" s="127">
        <f t="shared" si="14"/>
        <v>0</v>
      </c>
      <c r="W73" s="127">
        <f t="shared" si="15"/>
        <v>0</v>
      </c>
      <c r="X73" s="552"/>
      <c r="Y73" s="295"/>
      <c r="Z73" s="299"/>
      <c r="AA73" s="303"/>
      <c r="AB73" s="300"/>
    </row>
    <row r="74" spans="1:28">
      <c r="A74" s="229" t="str">
        <f>IF((ISBLANK(PROJECT!$C$3)),"",PROJECT!$C$3&amp;"."&amp;PROJECT!$C$5&amp;".Werking."&amp;D74&amp;"."&amp;B74)</f>
        <v/>
      </c>
      <c r="B74" s="165">
        <v>71</v>
      </c>
      <c r="C74" s="124"/>
      <c r="D74" s="169"/>
      <c r="E74" s="554"/>
      <c r="F74" s="555"/>
      <c r="G74" s="556"/>
      <c r="H74" s="269"/>
      <c r="I74" s="269"/>
      <c r="J74" s="269"/>
      <c r="K74" s="270"/>
      <c r="L74" s="254"/>
      <c r="M74" s="241"/>
      <c r="N74" s="239">
        <f t="shared" si="9"/>
        <v>0</v>
      </c>
      <c r="O74" s="117"/>
      <c r="P74" s="70">
        <f t="shared" si="10"/>
        <v>0</v>
      </c>
      <c r="Q74" s="72">
        <f t="shared" si="11"/>
        <v>0</v>
      </c>
      <c r="R74" s="287"/>
      <c r="S74" s="127">
        <f t="shared" si="12"/>
        <v>0</v>
      </c>
      <c r="T74" s="128">
        <f t="shared" si="13"/>
        <v>0</v>
      </c>
      <c r="U74" s="552"/>
      <c r="V74" s="127">
        <f t="shared" si="14"/>
        <v>0</v>
      </c>
      <c r="W74" s="127">
        <f t="shared" si="15"/>
        <v>0</v>
      </c>
      <c r="X74" s="552"/>
      <c r="Y74" s="295"/>
      <c r="Z74" s="299"/>
      <c r="AA74" s="303"/>
      <c r="AB74" s="300"/>
    </row>
    <row r="75" spans="1:28">
      <c r="A75" s="229" t="str">
        <f>IF((ISBLANK(PROJECT!$C$3)),"",PROJECT!$C$3&amp;"."&amp;PROJECT!$C$5&amp;".Werking."&amp;D75&amp;"."&amp;B75)</f>
        <v/>
      </c>
      <c r="B75" s="165">
        <v>72</v>
      </c>
      <c r="C75" s="124"/>
      <c r="D75" s="169"/>
      <c r="E75" s="554"/>
      <c r="F75" s="555"/>
      <c r="G75" s="556"/>
      <c r="H75" s="269"/>
      <c r="I75" s="269"/>
      <c r="J75" s="269"/>
      <c r="K75" s="270"/>
      <c r="L75" s="254"/>
      <c r="M75" s="241"/>
      <c r="N75" s="239">
        <f t="shared" si="9"/>
        <v>0</v>
      </c>
      <c r="O75" s="117"/>
      <c r="P75" s="70">
        <f t="shared" si="10"/>
        <v>0</v>
      </c>
      <c r="Q75" s="72">
        <f t="shared" si="11"/>
        <v>0</v>
      </c>
      <c r="R75" s="287"/>
      <c r="S75" s="127">
        <f t="shared" si="12"/>
        <v>0</v>
      </c>
      <c r="T75" s="128">
        <f t="shared" si="13"/>
        <v>0</v>
      </c>
      <c r="U75" s="552"/>
      <c r="V75" s="127">
        <f t="shared" si="14"/>
        <v>0</v>
      </c>
      <c r="W75" s="127">
        <f t="shared" si="15"/>
        <v>0</v>
      </c>
      <c r="X75" s="552"/>
      <c r="Y75" s="295"/>
      <c r="Z75" s="299"/>
      <c r="AA75" s="303"/>
      <c r="AB75" s="300"/>
    </row>
    <row r="76" spans="1:28">
      <c r="A76" s="229" t="str">
        <f>IF((ISBLANK(PROJECT!$C$3)),"",PROJECT!$C$3&amp;"."&amp;PROJECT!$C$5&amp;".Werking."&amp;D76&amp;"."&amp;B76)</f>
        <v/>
      </c>
      <c r="B76" s="165">
        <v>73</v>
      </c>
      <c r="C76" s="125"/>
      <c r="D76" s="141"/>
      <c r="E76" s="566"/>
      <c r="F76" s="567"/>
      <c r="G76" s="568"/>
      <c r="H76" s="142"/>
      <c r="I76" s="142"/>
      <c r="J76" s="142"/>
      <c r="K76" s="272"/>
      <c r="L76" s="255"/>
      <c r="M76" s="242"/>
      <c r="N76" s="239">
        <f t="shared" si="9"/>
        <v>0</v>
      </c>
      <c r="O76" s="118"/>
      <c r="P76" s="70">
        <f t="shared" si="10"/>
        <v>0</v>
      </c>
      <c r="Q76" s="72">
        <f t="shared" si="11"/>
        <v>0</v>
      </c>
      <c r="R76" s="287"/>
      <c r="S76" s="127">
        <f t="shared" si="12"/>
        <v>0</v>
      </c>
      <c r="T76" s="128">
        <f t="shared" si="13"/>
        <v>0</v>
      </c>
      <c r="U76" s="552"/>
      <c r="V76" s="127">
        <f t="shared" si="14"/>
        <v>0</v>
      </c>
      <c r="W76" s="127">
        <f t="shared" si="15"/>
        <v>0</v>
      </c>
      <c r="X76" s="552"/>
      <c r="Y76" s="295"/>
      <c r="Z76" s="299"/>
      <c r="AA76" s="303"/>
      <c r="AB76" s="300"/>
    </row>
    <row r="77" spans="1:28">
      <c r="A77" s="229" t="str">
        <f>IF((ISBLANK(PROJECT!$C$3)),"",PROJECT!$C$3&amp;"."&amp;PROJECT!$C$5&amp;".Werking."&amp;D77&amp;"."&amp;B77)</f>
        <v/>
      </c>
      <c r="B77" s="165">
        <v>74</v>
      </c>
      <c r="C77" s="124"/>
      <c r="D77" s="169"/>
      <c r="E77" s="554"/>
      <c r="F77" s="555"/>
      <c r="G77" s="556"/>
      <c r="H77" s="269"/>
      <c r="I77" s="269"/>
      <c r="J77" s="269"/>
      <c r="K77" s="270"/>
      <c r="L77" s="254"/>
      <c r="M77" s="241"/>
      <c r="N77" s="239">
        <f t="shared" si="9"/>
        <v>0</v>
      </c>
      <c r="O77" s="117"/>
      <c r="P77" s="70">
        <f t="shared" si="10"/>
        <v>0</v>
      </c>
      <c r="Q77" s="72">
        <f t="shared" si="11"/>
        <v>0</v>
      </c>
      <c r="R77" s="287"/>
      <c r="S77" s="127">
        <f t="shared" si="12"/>
        <v>0</v>
      </c>
      <c r="T77" s="128">
        <f t="shared" si="13"/>
        <v>0</v>
      </c>
      <c r="U77" s="552"/>
      <c r="V77" s="127">
        <f t="shared" si="14"/>
        <v>0</v>
      </c>
      <c r="W77" s="127">
        <f t="shared" si="15"/>
        <v>0</v>
      </c>
      <c r="X77" s="552"/>
      <c r="Y77" s="295"/>
      <c r="Z77" s="299"/>
      <c r="AA77" s="303"/>
      <c r="AB77" s="300"/>
    </row>
    <row r="78" spans="1:28">
      <c r="A78" s="229" t="str">
        <f>IF((ISBLANK(PROJECT!$C$3)),"",PROJECT!$C$3&amp;"."&amp;PROJECT!$C$5&amp;".Werking."&amp;D78&amp;"."&amp;B78)</f>
        <v/>
      </c>
      <c r="B78" s="165">
        <v>75</v>
      </c>
      <c r="C78" s="124"/>
      <c r="D78" s="169"/>
      <c r="E78" s="554"/>
      <c r="F78" s="555"/>
      <c r="G78" s="556"/>
      <c r="H78" s="269"/>
      <c r="I78" s="269"/>
      <c r="J78" s="269"/>
      <c r="K78" s="270"/>
      <c r="L78" s="254"/>
      <c r="M78" s="241"/>
      <c r="N78" s="239">
        <f t="shared" si="9"/>
        <v>0</v>
      </c>
      <c r="O78" s="117"/>
      <c r="P78" s="70">
        <f t="shared" si="10"/>
        <v>0</v>
      </c>
      <c r="Q78" s="72">
        <f t="shared" si="11"/>
        <v>0</v>
      </c>
      <c r="R78" s="287"/>
      <c r="S78" s="127">
        <f t="shared" si="12"/>
        <v>0</v>
      </c>
      <c r="T78" s="128">
        <f t="shared" si="13"/>
        <v>0</v>
      </c>
      <c r="U78" s="552"/>
      <c r="V78" s="127">
        <f t="shared" si="14"/>
        <v>0</v>
      </c>
      <c r="W78" s="127">
        <f t="shared" si="15"/>
        <v>0</v>
      </c>
      <c r="X78" s="552"/>
      <c r="Y78" s="295"/>
      <c r="Z78" s="299"/>
      <c r="AA78" s="303"/>
      <c r="AB78" s="300"/>
    </row>
    <row r="79" spans="1:28">
      <c r="A79" s="229" t="str">
        <f>IF((ISBLANK(PROJECT!$C$3)),"",PROJECT!$C$3&amp;"."&amp;PROJECT!$C$5&amp;".Werking."&amp;D79&amp;"."&amp;B79)</f>
        <v/>
      </c>
      <c r="B79" s="165">
        <v>76</v>
      </c>
      <c r="C79" s="124"/>
      <c r="D79" s="169"/>
      <c r="E79" s="554"/>
      <c r="F79" s="555"/>
      <c r="G79" s="556"/>
      <c r="H79" s="269"/>
      <c r="I79" s="269"/>
      <c r="J79" s="269"/>
      <c r="K79" s="270"/>
      <c r="L79" s="254"/>
      <c r="M79" s="241"/>
      <c r="N79" s="239">
        <f t="shared" si="9"/>
        <v>0</v>
      </c>
      <c r="O79" s="117"/>
      <c r="P79" s="70">
        <f t="shared" si="10"/>
        <v>0</v>
      </c>
      <c r="Q79" s="72">
        <f t="shared" si="11"/>
        <v>0</v>
      </c>
      <c r="R79" s="287"/>
      <c r="S79" s="127">
        <f t="shared" si="12"/>
        <v>0</v>
      </c>
      <c r="T79" s="128">
        <f t="shared" si="13"/>
        <v>0</v>
      </c>
      <c r="U79" s="552"/>
      <c r="V79" s="127">
        <f t="shared" si="14"/>
        <v>0</v>
      </c>
      <c r="W79" s="127">
        <f t="shared" si="15"/>
        <v>0</v>
      </c>
      <c r="X79" s="552"/>
      <c r="Y79" s="295"/>
      <c r="Z79" s="299"/>
      <c r="AA79" s="303"/>
      <c r="AB79" s="300"/>
    </row>
    <row r="80" spans="1:28">
      <c r="A80" s="229" t="str">
        <f>IF((ISBLANK(PROJECT!$C$3)),"",PROJECT!$C$3&amp;"."&amp;PROJECT!$C$5&amp;".Werking."&amp;D80&amp;"."&amp;B80)</f>
        <v/>
      </c>
      <c r="B80" s="165">
        <v>77</v>
      </c>
      <c r="C80" s="124"/>
      <c r="D80" s="169"/>
      <c r="E80" s="554"/>
      <c r="F80" s="555"/>
      <c r="G80" s="556"/>
      <c r="H80" s="269"/>
      <c r="I80" s="269"/>
      <c r="J80" s="269"/>
      <c r="K80" s="270"/>
      <c r="L80" s="254"/>
      <c r="M80" s="241"/>
      <c r="N80" s="239">
        <f t="shared" si="9"/>
        <v>0</v>
      </c>
      <c r="O80" s="117"/>
      <c r="P80" s="70">
        <v>0</v>
      </c>
      <c r="Q80" s="72">
        <f t="shared" si="11"/>
        <v>0</v>
      </c>
      <c r="R80" s="287"/>
      <c r="S80" s="127">
        <f t="shared" si="12"/>
        <v>0</v>
      </c>
      <c r="T80" s="128">
        <f t="shared" si="13"/>
        <v>0</v>
      </c>
      <c r="U80" s="552"/>
      <c r="V80" s="127">
        <f t="shared" si="14"/>
        <v>0</v>
      </c>
      <c r="W80" s="127">
        <f t="shared" si="15"/>
        <v>0</v>
      </c>
      <c r="X80" s="552"/>
      <c r="Y80" s="295"/>
      <c r="Z80" s="299"/>
      <c r="AA80" s="303"/>
      <c r="AB80" s="300"/>
    </row>
    <row r="81" spans="1:28">
      <c r="A81" s="229" t="str">
        <f>IF((ISBLANK(PROJECT!$C$3)),"",PROJECT!$C$3&amp;"."&amp;PROJECT!$C$5&amp;".Werking."&amp;D81&amp;"."&amp;B81)</f>
        <v/>
      </c>
      <c r="B81" s="165">
        <v>78</v>
      </c>
      <c r="C81" s="124"/>
      <c r="D81" s="169"/>
      <c r="E81" s="554"/>
      <c r="F81" s="555"/>
      <c r="G81" s="556"/>
      <c r="H81" s="269"/>
      <c r="I81" s="269"/>
      <c r="J81" s="269"/>
      <c r="K81" s="270"/>
      <c r="L81" s="254"/>
      <c r="M81" s="241"/>
      <c r="N81" s="239">
        <f t="shared" si="9"/>
        <v>0</v>
      </c>
      <c r="O81" s="117"/>
      <c r="P81" s="70">
        <f t="shared" si="10"/>
        <v>0</v>
      </c>
      <c r="Q81" s="72">
        <f t="shared" si="11"/>
        <v>0</v>
      </c>
      <c r="R81" s="287"/>
      <c r="S81" s="127">
        <f t="shared" si="12"/>
        <v>0</v>
      </c>
      <c r="T81" s="128">
        <f t="shared" si="13"/>
        <v>0</v>
      </c>
      <c r="U81" s="552"/>
      <c r="V81" s="127">
        <f t="shared" si="14"/>
        <v>0</v>
      </c>
      <c r="W81" s="127">
        <f t="shared" si="15"/>
        <v>0</v>
      </c>
      <c r="X81" s="552"/>
      <c r="Y81" s="295"/>
      <c r="Z81" s="299"/>
      <c r="AA81" s="303"/>
      <c r="AB81" s="300"/>
    </row>
    <row r="82" spans="1:28">
      <c r="A82" s="229" t="str">
        <f>IF((ISBLANK(PROJECT!$C$3)),"",PROJECT!$C$3&amp;"."&amp;PROJECT!$C$5&amp;".Werking."&amp;D82&amp;"."&amp;B82)</f>
        <v/>
      </c>
      <c r="B82" s="165">
        <v>79</v>
      </c>
      <c r="C82" s="124"/>
      <c r="D82" s="169"/>
      <c r="E82" s="554"/>
      <c r="F82" s="555"/>
      <c r="G82" s="556"/>
      <c r="H82" s="269"/>
      <c r="I82" s="269"/>
      <c r="J82" s="269"/>
      <c r="K82" s="270"/>
      <c r="L82" s="254"/>
      <c r="M82" s="241"/>
      <c r="N82" s="239">
        <f t="shared" si="9"/>
        <v>0</v>
      </c>
      <c r="O82" s="117"/>
      <c r="P82" s="70">
        <f t="shared" si="10"/>
        <v>0</v>
      </c>
      <c r="Q82" s="72">
        <f t="shared" si="11"/>
        <v>0</v>
      </c>
      <c r="R82" s="287"/>
      <c r="S82" s="127">
        <f t="shared" si="12"/>
        <v>0</v>
      </c>
      <c r="T82" s="128">
        <f t="shared" si="13"/>
        <v>0</v>
      </c>
      <c r="U82" s="552"/>
      <c r="V82" s="127">
        <f t="shared" si="14"/>
        <v>0</v>
      </c>
      <c r="W82" s="127">
        <f t="shared" si="15"/>
        <v>0</v>
      </c>
      <c r="X82" s="552"/>
      <c r="Y82" s="295"/>
      <c r="Z82" s="299"/>
      <c r="AA82" s="303"/>
      <c r="AB82" s="300"/>
    </row>
    <row r="83" spans="1:28">
      <c r="A83" s="229" t="str">
        <f>IF((ISBLANK(PROJECT!$C$3)),"",PROJECT!$C$3&amp;"."&amp;PROJECT!$C$5&amp;".Werking."&amp;D83&amp;"."&amp;B83)</f>
        <v/>
      </c>
      <c r="B83" s="165">
        <v>80</v>
      </c>
      <c r="C83" s="124"/>
      <c r="D83" s="169"/>
      <c r="E83" s="554"/>
      <c r="F83" s="555"/>
      <c r="G83" s="556"/>
      <c r="H83" s="269"/>
      <c r="I83" s="269"/>
      <c r="J83" s="269"/>
      <c r="K83" s="270"/>
      <c r="L83" s="254"/>
      <c r="M83" s="241"/>
      <c r="N83" s="239">
        <f t="shared" si="9"/>
        <v>0</v>
      </c>
      <c r="O83" s="117"/>
      <c r="P83" s="70">
        <f t="shared" si="10"/>
        <v>0</v>
      </c>
      <c r="Q83" s="72">
        <f t="shared" si="11"/>
        <v>0</v>
      </c>
      <c r="R83" s="287"/>
      <c r="S83" s="127">
        <f t="shared" si="12"/>
        <v>0</v>
      </c>
      <c r="T83" s="128">
        <f t="shared" si="13"/>
        <v>0</v>
      </c>
      <c r="U83" s="552"/>
      <c r="V83" s="127">
        <f t="shared" si="14"/>
        <v>0</v>
      </c>
      <c r="W83" s="127">
        <f t="shared" si="15"/>
        <v>0</v>
      </c>
      <c r="X83" s="552"/>
      <c r="Y83" s="295"/>
      <c r="Z83" s="299"/>
      <c r="AA83" s="303"/>
      <c r="AB83" s="300"/>
    </row>
    <row r="84" spans="1:28">
      <c r="A84" s="229" t="str">
        <f>IF((ISBLANK(PROJECT!$C$3)),"",PROJECT!$C$3&amp;"."&amp;PROJECT!$C$5&amp;".Werking."&amp;D84&amp;"."&amp;B84)</f>
        <v/>
      </c>
      <c r="B84" s="165">
        <v>81</v>
      </c>
      <c r="C84" s="124"/>
      <c r="D84" s="169"/>
      <c r="E84" s="554"/>
      <c r="F84" s="555"/>
      <c r="G84" s="556"/>
      <c r="H84" s="269"/>
      <c r="I84" s="269"/>
      <c r="J84" s="269"/>
      <c r="K84" s="270"/>
      <c r="L84" s="254"/>
      <c r="M84" s="241"/>
      <c r="N84" s="239">
        <f t="shared" si="9"/>
        <v>0</v>
      </c>
      <c r="O84" s="117"/>
      <c r="P84" s="70">
        <f t="shared" si="10"/>
        <v>0</v>
      </c>
      <c r="Q84" s="72">
        <f t="shared" si="11"/>
        <v>0</v>
      </c>
      <c r="R84" s="287"/>
      <c r="S84" s="127">
        <f t="shared" si="12"/>
        <v>0</v>
      </c>
      <c r="T84" s="128">
        <f t="shared" si="13"/>
        <v>0</v>
      </c>
      <c r="U84" s="552"/>
      <c r="V84" s="127">
        <f t="shared" si="14"/>
        <v>0</v>
      </c>
      <c r="W84" s="127">
        <f t="shared" si="15"/>
        <v>0</v>
      </c>
      <c r="X84" s="552"/>
      <c r="Y84" s="295"/>
      <c r="Z84" s="299"/>
      <c r="AA84" s="303"/>
      <c r="AB84" s="300"/>
    </row>
    <row r="85" spans="1:28">
      <c r="A85" s="229" t="str">
        <f>IF((ISBLANK(PROJECT!$C$3)),"",PROJECT!$C$3&amp;"."&amp;PROJECT!$C$5&amp;".Werking."&amp;D85&amp;"."&amp;B85)</f>
        <v/>
      </c>
      <c r="B85" s="165">
        <v>82</v>
      </c>
      <c r="C85" s="124"/>
      <c r="D85" s="169"/>
      <c r="E85" s="554"/>
      <c r="F85" s="555"/>
      <c r="G85" s="556"/>
      <c r="H85" s="269"/>
      <c r="I85" s="269"/>
      <c r="J85" s="269"/>
      <c r="K85" s="270"/>
      <c r="L85" s="254"/>
      <c r="M85" s="241"/>
      <c r="N85" s="239">
        <f t="shared" si="9"/>
        <v>0</v>
      </c>
      <c r="O85" s="117"/>
      <c r="P85" s="70">
        <f t="shared" si="10"/>
        <v>0</v>
      </c>
      <c r="Q85" s="72">
        <f t="shared" si="11"/>
        <v>0</v>
      </c>
      <c r="R85" s="287"/>
      <c r="S85" s="127">
        <f t="shared" si="12"/>
        <v>0</v>
      </c>
      <c r="T85" s="128">
        <f t="shared" si="13"/>
        <v>0</v>
      </c>
      <c r="U85" s="552"/>
      <c r="V85" s="127">
        <f t="shared" si="14"/>
        <v>0</v>
      </c>
      <c r="W85" s="127">
        <f t="shared" si="15"/>
        <v>0</v>
      </c>
      <c r="X85" s="552"/>
      <c r="Y85" s="295"/>
      <c r="Z85" s="299"/>
      <c r="AA85" s="303"/>
      <c r="AB85" s="300"/>
    </row>
    <row r="86" spans="1:28">
      <c r="A86" s="229" t="str">
        <f>IF((ISBLANK(PROJECT!$C$3)),"",PROJECT!$C$3&amp;"."&amp;PROJECT!$C$5&amp;".Werking."&amp;D86&amp;"."&amp;B86)</f>
        <v/>
      </c>
      <c r="B86" s="165">
        <v>83</v>
      </c>
      <c r="C86" s="124"/>
      <c r="D86" s="169"/>
      <c r="E86" s="554"/>
      <c r="F86" s="555"/>
      <c r="G86" s="556"/>
      <c r="H86" s="269"/>
      <c r="I86" s="269"/>
      <c r="J86" s="269"/>
      <c r="K86" s="270"/>
      <c r="L86" s="254"/>
      <c r="M86" s="241"/>
      <c r="N86" s="239">
        <f t="shared" si="9"/>
        <v>0</v>
      </c>
      <c r="O86" s="117"/>
      <c r="P86" s="70">
        <f t="shared" si="10"/>
        <v>0</v>
      </c>
      <c r="Q86" s="72">
        <f t="shared" si="11"/>
        <v>0</v>
      </c>
      <c r="R86" s="287"/>
      <c r="S86" s="127">
        <f t="shared" si="12"/>
        <v>0</v>
      </c>
      <c r="T86" s="128">
        <f t="shared" si="13"/>
        <v>0</v>
      </c>
      <c r="U86" s="552"/>
      <c r="V86" s="127">
        <f t="shared" si="14"/>
        <v>0</v>
      </c>
      <c r="W86" s="127">
        <f t="shared" si="15"/>
        <v>0</v>
      </c>
      <c r="X86" s="552"/>
      <c r="Y86" s="295"/>
      <c r="Z86" s="299"/>
      <c r="AA86" s="303"/>
      <c r="AB86" s="300"/>
    </row>
    <row r="87" spans="1:28">
      <c r="A87" s="229" t="str">
        <f>IF((ISBLANK(PROJECT!$C$3)),"",PROJECT!$C$3&amp;"."&amp;PROJECT!$C$5&amp;".Werking."&amp;D87&amp;"."&amp;B87)</f>
        <v/>
      </c>
      <c r="B87" s="165">
        <v>84</v>
      </c>
      <c r="C87" s="124"/>
      <c r="D87" s="169"/>
      <c r="E87" s="554"/>
      <c r="F87" s="555"/>
      <c r="G87" s="556"/>
      <c r="H87" s="269"/>
      <c r="I87" s="269"/>
      <c r="J87" s="269"/>
      <c r="K87" s="270"/>
      <c r="L87" s="254"/>
      <c r="M87" s="241"/>
      <c r="N87" s="239">
        <f t="shared" si="9"/>
        <v>0</v>
      </c>
      <c r="O87" s="117"/>
      <c r="P87" s="70">
        <f t="shared" si="10"/>
        <v>0</v>
      </c>
      <c r="Q87" s="72">
        <f t="shared" si="11"/>
        <v>0</v>
      </c>
      <c r="R87" s="287"/>
      <c r="S87" s="127">
        <f t="shared" si="12"/>
        <v>0</v>
      </c>
      <c r="T87" s="128">
        <f t="shared" si="13"/>
        <v>0</v>
      </c>
      <c r="U87" s="552"/>
      <c r="V87" s="127">
        <f t="shared" si="14"/>
        <v>0</v>
      </c>
      <c r="W87" s="127">
        <f t="shared" si="15"/>
        <v>0</v>
      </c>
      <c r="X87" s="552"/>
      <c r="Y87" s="295"/>
      <c r="Z87" s="299"/>
      <c r="AA87" s="303"/>
      <c r="AB87" s="300"/>
    </row>
    <row r="88" spans="1:28">
      <c r="A88" s="229" t="str">
        <f>IF((ISBLANK(PROJECT!$C$3)),"",PROJECT!$C$3&amp;"."&amp;PROJECT!$C$5&amp;".Werking."&amp;D88&amp;"."&amp;B88)</f>
        <v/>
      </c>
      <c r="B88" s="165">
        <v>85</v>
      </c>
      <c r="C88" s="124"/>
      <c r="D88" s="169"/>
      <c r="E88" s="554"/>
      <c r="F88" s="555"/>
      <c r="G88" s="556"/>
      <c r="H88" s="269"/>
      <c r="I88" s="269"/>
      <c r="J88" s="269"/>
      <c r="K88" s="270"/>
      <c r="L88" s="254"/>
      <c r="M88" s="241"/>
      <c r="N88" s="239">
        <f t="shared" si="9"/>
        <v>0</v>
      </c>
      <c r="O88" s="117"/>
      <c r="P88" s="70">
        <f t="shared" si="10"/>
        <v>0</v>
      </c>
      <c r="Q88" s="72">
        <f t="shared" si="11"/>
        <v>0</v>
      </c>
      <c r="R88" s="287"/>
      <c r="S88" s="127">
        <f t="shared" si="12"/>
        <v>0</v>
      </c>
      <c r="T88" s="128">
        <f t="shared" si="13"/>
        <v>0</v>
      </c>
      <c r="U88" s="552"/>
      <c r="V88" s="127">
        <f t="shared" si="14"/>
        <v>0</v>
      </c>
      <c r="W88" s="127">
        <f t="shared" si="15"/>
        <v>0</v>
      </c>
      <c r="X88" s="552"/>
      <c r="Y88" s="295"/>
      <c r="Z88" s="299"/>
      <c r="AA88" s="303"/>
      <c r="AB88" s="300"/>
    </row>
    <row r="89" spans="1:28">
      <c r="A89" s="229" t="str">
        <f>IF((ISBLANK(PROJECT!$C$3)),"",PROJECT!$C$3&amp;"."&amp;PROJECT!$C$5&amp;".Werking."&amp;D89&amp;"."&amp;B89)</f>
        <v/>
      </c>
      <c r="B89" s="165">
        <v>86</v>
      </c>
      <c r="C89" s="124"/>
      <c r="D89" s="169"/>
      <c r="E89" s="554"/>
      <c r="F89" s="555"/>
      <c r="G89" s="556"/>
      <c r="H89" s="269"/>
      <c r="I89" s="269"/>
      <c r="J89" s="269"/>
      <c r="K89" s="270"/>
      <c r="L89" s="254"/>
      <c r="M89" s="241"/>
      <c r="N89" s="239">
        <f t="shared" si="9"/>
        <v>0</v>
      </c>
      <c r="O89" s="117"/>
      <c r="P89" s="70">
        <f t="shared" si="10"/>
        <v>0</v>
      </c>
      <c r="Q89" s="72">
        <f t="shared" si="11"/>
        <v>0</v>
      </c>
      <c r="R89" s="287"/>
      <c r="S89" s="127">
        <f t="shared" si="12"/>
        <v>0</v>
      </c>
      <c r="T89" s="128">
        <f t="shared" si="13"/>
        <v>0</v>
      </c>
      <c r="U89" s="552"/>
      <c r="V89" s="127">
        <f t="shared" si="14"/>
        <v>0</v>
      </c>
      <c r="W89" s="127">
        <f t="shared" si="15"/>
        <v>0</v>
      </c>
      <c r="X89" s="552"/>
      <c r="Y89" s="295"/>
      <c r="Z89" s="299"/>
      <c r="AA89" s="303"/>
      <c r="AB89" s="300"/>
    </row>
    <row r="90" spans="1:28">
      <c r="A90" s="229" t="str">
        <f>IF((ISBLANK(PROJECT!$C$3)),"",PROJECT!$C$3&amp;"."&amp;PROJECT!$C$5&amp;".Werking."&amp;D90&amp;"."&amp;B90)</f>
        <v/>
      </c>
      <c r="B90" s="165">
        <v>87</v>
      </c>
      <c r="C90" s="124"/>
      <c r="D90" s="169"/>
      <c r="E90" s="554"/>
      <c r="F90" s="555"/>
      <c r="G90" s="556"/>
      <c r="H90" s="269"/>
      <c r="I90" s="269"/>
      <c r="J90" s="269"/>
      <c r="K90" s="270"/>
      <c r="L90" s="254"/>
      <c r="M90" s="241"/>
      <c r="N90" s="239">
        <f t="shared" si="9"/>
        <v>0</v>
      </c>
      <c r="O90" s="117"/>
      <c r="P90" s="70">
        <f t="shared" si="10"/>
        <v>0</v>
      </c>
      <c r="Q90" s="72">
        <f t="shared" si="11"/>
        <v>0</v>
      </c>
      <c r="R90" s="287"/>
      <c r="S90" s="127">
        <f t="shared" si="12"/>
        <v>0</v>
      </c>
      <c r="T90" s="128">
        <f t="shared" si="13"/>
        <v>0</v>
      </c>
      <c r="U90" s="552"/>
      <c r="V90" s="127">
        <f t="shared" si="14"/>
        <v>0</v>
      </c>
      <c r="W90" s="127">
        <f t="shared" si="15"/>
        <v>0</v>
      </c>
      <c r="X90" s="552"/>
      <c r="Y90" s="295"/>
      <c r="Z90" s="299"/>
      <c r="AA90" s="303"/>
      <c r="AB90" s="300"/>
    </row>
    <row r="91" spans="1:28">
      <c r="A91" s="229" t="str">
        <f>IF((ISBLANK(PROJECT!$C$3)),"",PROJECT!$C$3&amp;"."&amp;PROJECT!$C$5&amp;".Werking."&amp;D91&amp;"."&amp;B91)</f>
        <v/>
      </c>
      <c r="B91" s="165">
        <v>88</v>
      </c>
      <c r="C91" s="124"/>
      <c r="D91" s="169"/>
      <c r="E91" s="554"/>
      <c r="F91" s="555"/>
      <c r="G91" s="556"/>
      <c r="H91" s="269"/>
      <c r="I91" s="269"/>
      <c r="J91" s="269"/>
      <c r="K91" s="270"/>
      <c r="L91" s="254"/>
      <c r="M91" s="241"/>
      <c r="N91" s="239">
        <f t="shared" si="9"/>
        <v>0</v>
      </c>
      <c r="O91" s="117"/>
      <c r="P91" s="70">
        <f t="shared" si="10"/>
        <v>0</v>
      </c>
      <c r="Q91" s="72">
        <f t="shared" si="11"/>
        <v>0</v>
      </c>
      <c r="R91" s="287"/>
      <c r="S91" s="127">
        <f t="shared" si="12"/>
        <v>0</v>
      </c>
      <c r="T91" s="128">
        <f t="shared" si="13"/>
        <v>0</v>
      </c>
      <c r="U91" s="552"/>
      <c r="V91" s="127">
        <f t="shared" si="14"/>
        <v>0</v>
      </c>
      <c r="W91" s="127">
        <f t="shared" si="15"/>
        <v>0</v>
      </c>
      <c r="X91" s="552"/>
      <c r="Y91" s="295"/>
      <c r="Z91" s="299"/>
      <c r="AA91" s="303"/>
      <c r="AB91" s="300"/>
    </row>
    <row r="92" spans="1:28">
      <c r="A92" s="229" t="str">
        <f>IF((ISBLANK(PROJECT!$C$3)),"",PROJECT!$C$3&amp;"."&amp;PROJECT!$C$5&amp;".Werking."&amp;D92&amp;"."&amp;B92)</f>
        <v/>
      </c>
      <c r="B92" s="165">
        <v>89</v>
      </c>
      <c r="C92" s="124"/>
      <c r="D92" s="169"/>
      <c r="E92" s="554"/>
      <c r="F92" s="555"/>
      <c r="G92" s="556"/>
      <c r="H92" s="269"/>
      <c r="I92" s="269"/>
      <c r="J92" s="269"/>
      <c r="K92" s="270"/>
      <c r="L92" s="254"/>
      <c r="M92" s="241"/>
      <c r="N92" s="239">
        <f>L92+(L92*M92)</f>
        <v>0</v>
      </c>
      <c r="O92" s="117"/>
      <c r="P92" s="70">
        <f>SUM(L92*O92)</f>
        <v>0</v>
      </c>
      <c r="Q92" s="72">
        <f t="shared" si="11"/>
        <v>0</v>
      </c>
      <c r="R92" s="287"/>
      <c r="S92" s="127">
        <f t="shared" si="12"/>
        <v>0</v>
      </c>
      <c r="T92" s="128">
        <f t="shared" si="13"/>
        <v>0</v>
      </c>
      <c r="U92" s="552"/>
      <c r="V92" s="127">
        <f t="shared" si="14"/>
        <v>0</v>
      </c>
      <c r="W92" s="127">
        <f t="shared" si="15"/>
        <v>0</v>
      </c>
      <c r="X92" s="552"/>
      <c r="Y92" s="295"/>
      <c r="Z92" s="299"/>
      <c r="AA92" s="303"/>
      <c r="AB92" s="300"/>
    </row>
    <row r="93" spans="1:28">
      <c r="A93" s="229" t="str">
        <f>IF((ISBLANK(PROJECT!$C$3)),"",PROJECT!$C$3&amp;"."&amp;PROJECT!$C$5&amp;".Werking."&amp;D93&amp;"."&amp;B93)</f>
        <v/>
      </c>
      <c r="B93" s="165">
        <v>90</v>
      </c>
      <c r="C93" s="124"/>
      <c r="D93" s="169"/>
      <c r="E93" s="554"/>
      <c r="F93" s="555"/>
      <c r="G93" s="556"/>
      <c r="H93" s="269"/>
      <c r="I93" s="269"/>
      <c r="J93" s="269"/>
      <c r="K93" s="270"/>
      <c r="L93" s="254"/>
      <c r="M93" s="241"/>
      <c r="N93" s="239">
        <f t="shared" si="9"/>
        <v>0</v>
      </c>
      <c r="O93" s="117"/>
      <c r="P93" s="70">
        <f t="shared" si="10"/>
        <v>0</v>
      </c>
      <c r="Q93" s="72">
        <f t="shared" si="11"/>
        <v>0</v>
      </c>
      <c r="R93" s="287"/>
      <c r="S93" s="127">
        <f t="shared" si="12"/>
        <v>0</v>
      </c>
      <c r="T93" s="128">
        <f t="shared" si="13"/>
        <v>0</v>
      </c>
      <c r="U93" s="552"/>
      <c r="V93" s="127">
        <f t="shared" si="14"/>
        <v>0</v>
      </c>
      <c r="W93" s="127">
        <f t="shared" si="15"/>
        <v>0</v>
      </c>
      <c r="X93" s="552"/>
      <c r="Y93" s="295"/>
      <c r="Z93" s="299"/>
      <c r="AA93" s="303"/>
      <c r="AB93" s="300"/>
    </row>
    <row r="94" spans="1:28">
      <c r="A94" s="229" t="str">
        <f>IF((ISBLANK(PROJECT!$C$3)),"",PROJECT!$C$3&amp;"."&amp;PROJECT!$C$5&amp;".Werking."&amp;D94&amp;"."&amp;B94)</f>
        <v/>
      </c>
      <c r="B94" s="165">
        <v>91</v>
      </c>
      <c r="C94" s="124"/>
      <c r="D94" s="169"/>
      <c r="E94" s="554"/>
      <c r="F94" s="555"/>
      <c r="G94" s="556"/>
      <c r="H94" s="269"/>
      <c r="I94" s="269"/>
      <c r="J94" s="269"/>
      <c r="K94" s="270"/>
      <c r="L94" s="254"/>
      <c r="M94" s="241"/>
      <c r="N94" s="239">
        <f t="shared" si="9"/>
        <v>0</v>
      </c>
      <c r="O94" s="117"/>
      <c r="P94" s="70">
        <f t="shared" si="10"/>
        <v>0</v>
      </c>
      <c r="Q94" s="72">
        <f t="shared" si="11"/>
        <v>0</v>
      </c>
      <c r="R94" s="287"/>
      <c r="S94" s="127">
        <f t="shared" si="12"/>
        <v>0</v>
      </c>
      <c r="T94" s="128">
        <f t="shared" si="13"/>
        <v>0</v>
      </c>
      <c r="U94" s="552"/>
      <c r="V94" s="127">
        <f t="shared" si="14"/>
        <v>0</v>
      </c>
      <c r="W94" s="127">
        <f t="shared" si="15"/>
        <v>0</v>
      </c>
      <c r="X94" s="552"/>
      <c r="Y94" s="295"/>
      <c r="Z94" s="299"/>
      <c r="AA94" s="303"/>
      <c r="AB94" s="300"/>
    </row>
    <row r="95" spans="1:28">
      <c r="A95" s="229" t="str">
        <f>IF((ISBLANK(PROJECT!$C$3)),"",PROJECT!$C$3&amp;"."&amp;PROJECT!$C$5&amp;".Werking."&amp;D95&amp;"."&amp;B95)</f>
        <v/>
      </c>
      <c r="B95" s="165">
        <v>92</v>
      </c>
      <c r="C95" s="124"/>
      <c r="D95" s="169"/>
      <c r="E95" s="554"/>
      <c r="F95" s="555"/>
      <c r="G95" s="556"/>
      <c r="H95" s="269"/>
      <c r="I95" s="269"/>
      <c r="J95" s="269"/>
      <c r="K95" s="270"/>
      <c r="L95" s="254"/>
      <c r="M95" s="241"/>
      <c r="N95" s="239">
        <f t="shared" si="9"/>
        <v>0</v>
      </c>
      <c r="O95" s="117"/>
      <c r="P95" s="70">
        <f t="shared" si="10"/>
        <v>0</v>
      </c>
      <c r="Q95" s="72">
        <f t="shared" si="11"/>
        <v>0</v>
      </c>
      <c r="R95" s="287"/>
      <c r="S95" s="127">
        <f t="shared" si="12"/>
        <v>0</v>
      </c>
      <c r="T95" s="128">
        <f t="shared" si="13"/>
        <v>0</v>
      </c>
      <c r="U95" s="552"/>
      <c r="V95" s="127">
        <f t="shared" si="14"/>
        <v>0</v>
      </c>
      <c r="W95" s="127">
        <f t="shared" si="15"/>
        <v>0</v>
      </c>
      <c r="X95" s="552"/>
      <c r="Y95" s="295"/>
      <c r="Z95" s="299"/>
      <c r="AA95" s="303"/>
      <c r="AB95" s="300"/>
    </row>
    <row r="96" spans="1:28">
      <c r="A96" s="229" t="str">
        <f>IF((ISBLANK(PROJECT!$C$3)),"",PROJECT!$C$3&amp;"."&amp;PROJECT!$C$5&amp;".Werking."&amp;D96&amp;"."&amp;B96)</f>
        <v/>
      </c>
      <c r="B96" s="165">
        <v>93</v>
      </c>
      <c r="C96" s="124"/>
      <c r="D96" s="169"/>
      <c r="E96" s="554"/>
      <c r="F96" s="555"/>
      <c r="G96" s="556"/>
      <c r="H96" s="269"/>
      <c r="I96" s="269"/>
      <c r="J96" s="269"/>
      <c r="K96" s="270"/>
      <c r="L96" s="254"/>
      <c r="M96" s="241"/>
      <c r="N96" s="239">
        <f t="shared" si="9"/>
        <v>0</v>
      </c>
      <c r="O96" s="117"/>
      <c r="P96" s="70">
        <f t="shared" si="10"/>
        <v>0</v>
      </c>
      <c r="Q96" s="72">
        <f t="shared" si="11"/>
        <v>0</v>
      </c>
      <c r="R96" s="287"/>
      <c r="S96" s="127">
        <f t="shared" si="12"/>
        <v>0</v>
      </c>
      <c r="T96" s="128">
        <f t="shared" si="13"/>
        <v>0</v>
      </c>
      <c r="U96" s="552"/>
      <c r="V96" s="127">
        <f t="shared" si="14"/>
        <v>0</v>
      </c>
      <c r="W96" s="127">
        <f t="shared" si="15"/>
        <v>0</v>
      </c>
      <c r="X96" s="552"/>
      <c r="Y96" s="295"/>
      <c r="Z96" s="299"/>
      <c r="AA96" s="303"/>
      <c r="AB96" s="300"/>
    </row>
    <row r="97" spans="1:28">
      <c r="A97" s="229" t="str">
        <f>IF((ISBLANK(PROJECT!$C$3)),"",PROJECT!$C$3&amp;"."&amp;PROJECT!$C$5&amp;".Werking."&amp;D97&amp;"."&amp;B97)</f>
        <v/>
      </c>
      <c r="B97" s="165">
        <v>94</v>
      </c>
      <c r="C97" s="124"/>
      <c r="D97" s="169"/>
      <c r="E97" s="554"/>
      <c r="F97" s="555"/>
      <c r="G97" s="556"/>
      <c r="H97" s="269"/>
      <c r="I97" s="269"/>
      <c r="J97" s="269"/>
      <c r="K97" s="270"/>
      <c r="L97" s="254"/>
      <c r="M97" s="241"/>
      <c r="N97" s="239">
        <f>L97+(L97*M97)</f>
        <v>0</v>
      </c>
      <c r="O97" s="117"/>
      <c r="P97" s="70">
        <f>SUM(L97*O97)</f>
        <v>0</v>
      </c>
      <c r="Q97" s="72">
        <f t="shared" si="11"/>
        <v>0</v>
      </c>
      <c r="R97" s="287"/>
      <c r="S97" s="127">
        <f t="shared" si="12"/>
        <v>0</v>
      </c>
      <c r="T97" s="128">
        <f t="shared" si="13"/>
        <v>0</v>
      </c>
      <c r="U97" s="552"/>
      <c r="V97" s="127">
        <f t="shared" si="14"/>
        <v>0</v>
      </c>
      <c r="W97" s="127">
        <f t="shared" si="15"/>
        <v>0</v>
      </c>
      <c r="X97" s="552"/>
      <c r="Y97" s="295"/>
      <c r="Z97" s="299"/>
      <c r="AA97" s="303"/>
      <c r="AB97" s="300"/>
    </row>
    <row r="98" spans="1:28" ht="13.5" thickBot="1">
      <c r="A98" s="326" t="str">
        <f>IF((ISBLANK(PROJECT!$C$3)),"",PROJECT!$C$3&amp;"."&amp;PROJECT!$C$5&amp;".Werking."&amp;D98&amp;"."&amp;B98)</f>
        <v/>
      </c>
      <c r="B98" s="245">
        <v>95</v>
      </c>
      <c r="C98" s="246"/>
      <c r="D98" s="243"/>
      <c r="E98" s="563"/>
      <c r="F98" s="564"/>
      <c r="G98" s="565"/>
      <c r="H98" s="244"/>
      <c r="I98" s="244"/>
      <c r="J98" s="244"/>
      <c r="K98" s="273"/>
      <c r="L98" s="256"/>
      <c r="M98" s="247"/>
      <c r="N98" s="248">
        <f t="shared" si="9"/>
        <v>0</v>
      </c>
      <c r="O98" s="249"/>
      <c r="P98" s="250">
        <f t="shared" si="10"/>
        <v>0</v>
      </c>
      <c r="Q98" s="251">
        <f t="shared" si="11"/>
        <v>0</v>
      </c>
      <c r="R98" s="291"/>
      <c r="S98" s="127">
        <f t="shared" si="12"/>
        <v>0</v>
      </c>
      <c r="T98" s="128">
        <f t="shared" si="13"/>
        <v>0</v>
      </c>
      <c r="U98" s="552"/>
      <c r="V98" s="127">
        <f t="shared" si="14"/>
        <v>0</v>
      </c>
      <c r="W98" s="127">
        <f t="shared" si="15"/>
        <v>0</v>
      </c>
      <c r="X98" s="552"/>
      <c r="Y98" s="298"/>
      <c r="Z98" s="301"/>
      <c r="AA98" s="304"/>
      <c r="AB98" s="302"/>
    </row>
    <row r="99" spans="1:28" ht="13.5" thickBot="1">
      <c r="A99" s="120"/>
      <c r="B99" s="149"/>
      <c r="C99" s="42"/>
      <c r="D99" s="149"/>
      <c r="E99" s="121"/>
      <c r="F99" s="121"/>
      <c r="G99" s="43"/>
      <c r="H99" s="43"/>
      <c r="I99" s="43"/>
      <c r="J99" s="43"/>
      <c r="K99" s="43"/>
      <c r="L99" s="122"/>
      <c r="M99" s="43"/>
      <c r="N99" s="122"/>
      <c r="O99" s="43"/>
      <c r="P99" s="122"/>
      <c r="Q99" s="123"/>
      <c r="R99" s="187"/>
      <c r="S99" s="132"/>
      <c r="T99" s="132"/>
      <c r="U99" s="306"/>
      <c r="V99" s="278"/>
      <c r="W99" s="278"/>
      <c r="X99" s="278"/>
    </row>
    <row r="100" spans="1:28" ht="18">
      <c r="A100" s="561"/>
      <c r="B100" s="561"/>
      <c r="C100" s="561"/>
      <c r="D100" s="561"/>
      <c r="E100" s="561"/>
      <c r="F100" s="561"/>
      <c r="G100" s="561"/>
      <c r="H100" s="561"/>
      <c r="I100" s="561"/>
      <c r="J100" s="561"/>
      <c r="K100" s="561"/>
      <c r="L100" s="561"/>
      <c r="M100" s="561"/>
      <c r="N100" s="561"/>
      <c r="O100" s="561"/>
      <c r="P100" s="561"/>
      <c r="Q100" s="561"/>
      <c r="R100" s="562"/>
      <c r="S100" s="562"/>
      <c r="T100" s="133"/>
      <c r="U100" s="133"/>
      <c r="V100" s="278"/>
      <c r="W100" s="278"/>
      <c r="X100" s="278"/>
    </row>
  </sheetData>
  <sheetProtection algorithmName="SHA-512" hashValue="oGAttErGTEthr0+byHnBf0a82md5KhKQcmrOa3MS05ldWzMGmFlgZzST0ilPJKt2Excjo8Sd/9voP0F6+iI6MA==" saltValue="K4Jag006iRHJPUeEGnr+Ag==" spinCount="100000" sheet="1" objects="1" scenarios="1"/>
  <mergeCells count="56">
    <mergeCell ref="X2:X98"/>
    <mergeCell ref="U2:U98"/>
    <mergeCell ref="E57:G57"/>
    <mergeCell ref="E54:G54"/>
    <mergeCell ref="E80:G80"/>
    <mergeCell ref="E81:G81"/>
    <mergeCell ref="E83:G83"/>
    <mergeCell ref="E82:G82"/>
    <mergeCell ref="E84:G84"/>
    <mergeCell ref="E85:G85"/>
    <mergeCell ref="E86:G86"/>
    <mergeCell ref="E90:G90"/>
    <mergeCell ref="E95:G95"/>
    <mergeCell ref="E91:G91"/>
    <mergeCell ref="E93:G93"/>
    <mergeCell ref="E92:G92"/>
    <mergeCell ref="A100:S100"/>
    <mergeCell ref="E59:G59"/>
    <mergeCell ref="E58:G58"/>
    <mergeCell ref="E72:G72"/>
    <mergeCell ref="E71:G71"/>
    <mergeCell ref="E98:G98"/>
    <mergeCell ref="E97:G97"/>
    <mergeCell ref="E96:G96"/>
    <mergeCell ref="E87:G87"/>
    <mergeCell ref="E79:G79"/>
    <mergeCell ref="E78:G78"/>
    <mergeCell ref="E77:G77"/>
    <mergeCell ref="E76:G76"/>
    <mergeCell ref="E94:G94"/>
    <mergeCell ref="E88:G88"/>
    <mergeCell ref="E89:G89"/>
    <mergeCell ref="Y2:AB2"/>
    <mergeCell ref="A1:C1"/>
    <mergeCell ref="E1:P1"/>
    <mergeCell ref="E2:G2"/>
    <mergeCell ref="E70:G70"/>
    <mergeCell ref="E67:G67"/>
    <mergeCell ref="E66:G66"/>
    <mergeCell ref="E55:G55"/>
    <mergeCell ref="E56:G56"/>
    <mergeCell ref="E65:G65"/>
    <mergeCell ref="E4:G4"/>
    <mergeCell ref="E6:G6"/>
    <mergeCell ref="E7:G7"/>
    <mergeCell ref="E5:G5"/>
    <mergeCell ref="E64:G64"/>
    <mergeCell ref="E63:G63"/>
    <mergeCell ref="E62:G62"/>
    <mergeCell ref="E61:G61"/>
    <mergeCell ref="E60:G60"/>
    <mergeCell ref="E75:G75"/>
    <mergeCell ref="E74:G74"/>
    <mergeCell ref="E73:G73"/>
    <mergeCell ref="E69:G69"/>
    <mergeCell ref="E68:G68"/>
  </mergeCells>
  <conditionalFormatting sqref="S4:S99">
    <cfRule type="cellIs" dxfId="31" priority="37" operator="lessThan">
      <formula>$P4</formula>
    </cfRule>
    <cfRule type="cellIs" dxfId="30" priority="38" operator="greaterThan">
      <formula>$P4</formula>
    </cfRule>
  </conditionalFormatting>
  <conditionalFormatting sqref="T4:T98">
    <cfRule type="cellIs" dxfId="29" priority="35" operator="lessThan">
      <formula>$Q4</formula>
    </cfRule>
    <cfRule type="cellIs" dxfId="28" priority="36" operator="greaterThan">
      <formula>$Q4</formula>
    </cfRule>
  </conditionalFormatting>
  <conditionalFormatting sqref="Y4:AB98">
    <cfRule type="cellIs" dxfId="27" priority="14" operator="equal">
      <formula>"X"</formula>
    </cfRule>
  </conditionalFormatting>
  <conditionalFormatting sqref="Y4:AB98">
    <cfRule type="cellIs" dxfId="26" priority="15" operator="equal">
      <formula>"NOK"</formula>
    </cfRule>
    <cfRule type="cellIs" dxfId="25" priority="16" operator="equal">
      <formula>"OK"</formula>
    </cfRule>
  </conditionalFormatting>
  <conditionalFormatting sqref="V4:V98">
    <cfRule type="cellIs" dxfId="24" priority="5" operator="lessThan">
      <formula>$P4</formula>
    </cfRule>
    <cfRule type="cellIs" dxfId="23" priority="6" operator="greaterThan">
      <formula>$P4</formula>
    </cfRule>
  </conditionalFormatting>
  <conditionalFormatting sqref="W4:W98">
    <cfRule type="cellIs" dxfId="22" priority="3" operator="lessThan">
      <formula>$Q4</formula>
    </cfRule>
    <cfRule type="cellIs" dxfId="21" priority="4" operator="greaterThan">
      <formula>$Q4</formula>
    </cfRule>
  </conditionalFormatting>
  <conditionalFormatting sqref="Z3">
    <cfRule type="cellIs" dxfId="20" priority="2" operator="equal">
      <formula>"X"</formula>
    </cfRule>
  </conditionalFormatting>
  <conditionalFormatting sqref="AA3">
    <cfRule type="cellIs" dxfId="19" priority="1" operator="equal">
      <formula>"X"</formula>
    </cfRule>
  </conditionalFormatting>
  <printOptions horizontalCentered="1" verticalCentered="1" gridLines="1"/>
  <pageMargins left="0.78740157480314965" right="0.78740157480314965" top="0.59055118110236227" bottom="0.59055118110236227" header="0.51181102362204722" footer="0.51181102362204722"/>
  <pageSetup paperSize="9" scale="50" orientation="landscape" blackAndWhite="1" r:id="rId1"/>
  <headerFooter alignWithMargins="0">
    <oddFooter>&amp;C&amp;A</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83413A9-352A-4E9D-9F05-45AFDE2D1A31}">
          <x14:formula1>
            <xm:f>'DATA TEMPLATE'!$A$14:$A$16</xm:f>
          </x14:formula1>
          <xm:sqref>D4:D98</xm:sqref>
        </x14:dataValidation>
        <x14:dataValidation type="list" allowBlank="1" showInputMessage="1" showErrorMessage="1" xr:uid="{E35EF24E-739F-4153-9633-0EBA84C0A14D}">
          <x14:formula1>
            <xm:f>'DATA TEMPLATE'!$A$24:$A$30</xm:f>
          </x14:formula1>
          <xm:sqref>I4:I98</xm:sqref>
        </x14:dataValidation>
        <x14:dataValidation type="list" allowBlank="1" showInputMessage="1" showErrorMessage="1" xr:uid="{627505FA-E86F-4CDF-BDD1-67C7868A71EB}">
          <x14:formula1>
            <xm:f>'DATA TEMPLATE'!$A$18:$A$22</xm:f>
          </x14:formula1>
          <xm:sqref>J4:J98</xm:sqref>
        </x14:dataValidation>
        <x14:dataValidation type="list" allowBlank="1" showInputMessage="1" showErrorMessage="1" xr:uid="{7D14CA2D-95E4-422C-85E3-B17FD81179EC}">
          <x14:formula1>
            <xm:f>'DATA TEMPLATE'!$A$41:$A$42</xm:f>
          </x14:formula1>
          <xm:sqref>Y4:AB98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A1273-12DE-4B77-850E-26DAC3FD693D}">
  <sheetPr>
    <tabColor rgb="FFFFF981"/>
  </sheetPr>
  <dimension ref="A1:AC47"/>
  <sheetViews>
    <sheetView showGridLines="0" zoomScale="80" zoomScaleNormal="80" zoomScaleSheetLayoutView="100" workbookViewId="0">
      <selection activeCell="AD3" sqref="AD3"/>
    </sheetView>
  </sheetViews>
  <sheetFormatPr defaultColWidth="9.140625" defaultRowHeight="12.75" outlineLevelCol="1"/>
  <cols>
    <col min="1" max="1" width="37.7109375" style="3" customWidth="1"/>
    <col min="2" max="2" width="5.5703125" style="279" hidden="1" customWidth="1"/>
    <col min="3" max="3" width="12.42578125" style="3" customWidth="1"/>
    <col min="4" max="4" width="16.42578125" style="279" bestFit="1" customWidth="1"/>
    <col min="5" max="5" width="16" style="3" customWidth="1"/>
    <col min="6" max="6" width="23.5703125" style="3" customWidth="1"/>
    <col min="7" max="7" width="12.85546875" style="3" customWidth="1"/>
    <col min="8" max="8" width="42.7109375" style="279" customWidth="1"/>
    <col min="9" max="9" width="66.42578125" style="279" bestFit="1" customWidth="1"/>
    <col min="10" max="10" width="39.140625" style="279" bestFit="1" customWidth="1"/>
    <col min="11" max="11" width="15" style="279" bestFit="1" customWidth="1"/>
    <col min="12" max="14" width="18" style="3" customWidth="1"/>
    <col min="15" max="15" width="13.85546875" style="3" customWidth="1"/>
    <col min="16" max="17" width="18.42578125" style="3" customWidth="1"/>
    <col min="18" max="18" width="32" style="279" hidden="1" customWidth="1" outlineLevel="1"/>
    <col min="19" max="19" width="20.140625" style="3" hidden="1" customWidth="1" outlineLevel="1"/>
    <col min="20" max="20" width="19.5703125" style="28" hidden="1" customWidth="1" outlineLevel="1"/>
    <col min="21" max="21" width="3.42578125" style="3" customWidth="1" collapsed="1"/>
    <col min="22" max="23" width="15.7109375" style="279" hidden="1" customWidth="1" outlineLevel="1"/>
    <col min="24" max="24" width="4.28515625" style="279" customWidth="1" collapsed="1"/>
    <col min="25" max="25" width="20.5703125" style="3" hidden="1" customWidth="1" outlineLevel="1"/>
    <col min="26" max="26" width="24.85546875" style="3" hidden="1" customWidth="1" outlineLevel="1"/>
    <col min="27" max="27" width="22.42578125" style="3" hidden="1" customWidth="1" outlineLevel="1"/>
    <col min="28" max="28" width="26.42578125" style="3" hidden="1" customWidth="1" outlineLevel="1"/>
    <col min="29" max="29" width="9.140625" style="3" collapsed="1"/>
    <col min="30" max="16384" width="9.140625" style="3"/>
  </cols>
  <sheetData>
    <row r="1" spans="1:28" s="33" customFormat="1" ht="21" customHeight="1" thickBot="1">
      <c r="A1" s="557"/>
      <c r="B1" s="558"/>
      <c r="C1" s="558"/>
      <c r="D1" s="230"/>
      <c r="E1" s="559" t="s">
        <v>44</v>
      </c>
      <c r="F1" s="559"/>
      <c r="G1" s="559"/>
      <c r="H1" s="559"/>
      <c r="I1" s="559"/>
      <c r="J1" s="559"/>
      <c r="K1" s="559"/>
      <c r="L1" s="559"/>
      <c r="M1" s="559"/>
      <c r="N1" s="559"/>
      <c r="O1" s="559"/>
      <c r="P1" s="559"/>
      <c r="Q1" s="35"/>
      <c r="R1" s="277"/>
      <c r="S1" s="32"/>
      <c r="V1" s="284"/>
      <c r="W1" s="284"/>
      <c r="X1" s="284"/>
    </row>
    <row r="2" spans="1:28" s="4" customFormat="1" ht="57.75" customHeight="1" thickBot="1">
      <c r="A2" s="341" t="s">
        <v>81</v>
      </c>
      <c r="B2" s="342" t="s">
        <v>62</v>
      </c>
      <c r="C2" s="290" t="s">
        <v>30</v>
      </c>
      <c r="D2" s="231" t="s">
        <v>127</v>
      </c>
      <c r="E2" s="569" t="s">
        <v>230</v>
      </c>
      <c r="F2" s="570"/>
      <c r="G2" s="571"/>
      <c r="H2" s="290" t="s">
        <v>128</v>
      </c>
      <c r="I2" s="343" t="s">
        <v>129</v>
      </c>
      <c r="J2" s="343" t="s">
        <v>130</v>
      </c>
      <c r="K2" s="343" t="s">
        <v>85</v>
      </c>
      <c r="L2" s="290" t="s">
        <v>39</v>
      </c>
      <c r="M2" s="290" t="s">
        <v>40</v>
      </c>
      <c r="N2" s="290" t="s">
        <v>41</v>
      </c>
      <c r="O2" s="290" t="s">
        <v>36</v>
      </c>
      <c r="P2" s="290" t="s">
        <v>42</v>
      </c>
      <c r="Q2" s="290" t="s">
        <v>43</v>
      </c>
      <c r="R2" s="442" t="s">
        <v>228</v>
      </c>
      <c r="S2" s="253" t="s">
        <v>97</v>
      </c>
      <c r="T2" s="253" t="s">
        <v>98</v>
      </c>
      <c r="V2" s="253" t="s">
        <v>114</v>
      </c>
      <c r="W2" s="253" t="s">
        <v>115</v>
      </c>
      <c r="X2" s="145"/>
      <c r="Y2" s="572" t="s">
        <v>121</v>
      </c>
      <c r="Z2" s="573"/>
      <c r="AA2" s="573"/>
      <c r="AB2" s="574"/>
    </row>
    <row r="3" spans="1:28" s="350" customFormat="1" ht="51.75" thickBot="1">
      <c r="A3" s="345"/>
      <c r="B3" s="346"/>
      <c r="C3" s="346"/>
      <c r="D3" s="346"/>
      <c r="E3" s="346"/>
      <c r="F3" s="346"/>
      <c r="G3" s="346"/>
      <c r="H3" s="347"/>
      <c r="I3" s="347"/>
      <c r="J3" s="347"/>
      <c r="K3" s="348"/>
      <c r="L3" s="344">
        <f>SUM(L4:L43)</f>
        <v>0</v>
      </c>
      <c r="M3" s="349"/>
      <c r="N3" s="344">
        <f>SUM(N4:N43)</f>
        <v>0</v>
      </c>
      <c r="O3" s="349"/>
      <c r="P3" s="344">
        <f>SUM(P4:P43)</f>
        <v>0</v>
      </c>
      <c r="Q3" s="344">
        <f>SUM(Q4:Q43)</f>
        <v>0</v>
      </c>
      <c r="R3" s="345"/>
      <c r="S3" s="344">
        <f>SUM(S4:S43)</f>
        <v>0</v>
      </c>
      <c r="T3" s="344">
        <f>SUM(T4:T43)</f>
        <v>0</v>
      </c>
      <c r="V3" s="464">
        <f>SUM(V4:V43)</f>
        <v>0</v>
      </c>
      <c r="W3" s="464">
        <f>SUM(W4:W43)</f>
        <v>0</v>
      </c>
      <c r="Y3" s="177" t="s">
        <v>242</v>
      </c>
      <c r="Z3" s="204" t="s">
        <v>80</v>
      </c>
      <c r="AA3" s="205" t="s">
        <v>243</v>
      </c>
      <c r="AB3" s="290" t="s">
        <v>99</v>
      </c>
    </row>
    <row r="4" spans="1:28">
      <c r="A4" s="328" t="str">
        <f>IF((ISBLANK(PROJECT!$C$3)),"",PROJECT!$C$3&amp;"."&amp;PROJECT!$C$5&amp;".Uitrusting."&amp;D4&amp;"."&amp;B4)</f>
        <v/>
      </c>
      <c r="B4" s="329">
        <v>1</v>
      </c>
      <c r="C4" s="89"/>
      <c r="D4" s="264"/>
      <c r="E4" s="554"/>
      <c r="F4" s="555"/>
      <c r="G4" s="556"/>
      <c r="H4" s="441"/>
      <c r="I4" s="269"/>
      <c r="J4" s="269" t="s">
        <v>86</v>
      </c>
      <c r="K4" s="270"/>
      <c r="L4" s="68"/>
      <c r="M4" s="37"/>
      <c r="N4" s="69">
        <f>L4+(L4*M4)</f>
        <v>0</v>
      </c>
      <c r="O4" s="117"/>
      <c r="P4" s="70">
        <f>SUM(L4*O4)</f>
        <v>0</v>
      </c>
      <c r="Q4" s="72">
        <f>N4*O4</f>
        <v>0</v>
      </c>
      <c r="R4" s="287"/>
      <c r="S4" s="127">
        <f t="shared" ref="S4:S43" si="0">SUM(P4)</f>
        <v>0</v>
      </c>
      <c r="T4" s="128">
        <f t="shared" ref="T4:T43" si="1">SUM(Q4)</f>
        <v>0</v>
      </c>
      <c r="V4" s="467">
        <f>SUM(S4)</f>
        <v>0</v>
      </c>
      <c r="W4" s="465">
        <f>SUM(T4)</f>
        <v>0</v>
      </c>
      <c r="Y4" s="331"/>
      <c r="Z4" s="332"/>
      <c r="AA4" s="332"/>
      <c r="AB4" s="337"/>
    </row>
    <row r="5" spans="1:28" s="279" customFormat="1">
      <c r="A5" s="165" t="str">
        <f>IF((ISBLANK(PROJECT!$C$3)),"",PROJECT!$C$3&amp;"."&amp;PROJECT!$C$5&amp;".Uitrusting."&amp;D5&amp;"."&amp;B5)</f>
        <v/>
      </c>
      <c r="B5" s="327">
        <v>2</v>
      </c>
      <c r="C5" s="269"/>
      <c r="D5" s="264"/>
      <c r="E5" s="263"/>
      <c r="F5" s="264"/>
      <c r="G5" s="269"/>
      <c r="H5" s="441"/>
      <c r="I5" s="269"/>
      <c r="J5" s="269"/>
      <c r="K5" s="270"/>
      <c r="L5" s="68"/>
      <c r="M5" s="37"/>
      <c r="N5" s="69">
        <f t="shared" ref="N5:N23" si="2">L5+(L5*M5)</f>
        <v>0</v>
      </c>
      <c r="O5" s="164"/>
      <c r="P5" s="286">
        <f t="shared" ref="P5:P23" si="3">SUM(L5*O5)</f>
        <v>0</v>
      </c>
      <c r="Q5" s="153">
        <f t="shared" ref="Q5:Q23" si="4">N5*O5</f>
        <v>0</v>
      </c>
      <c r="R5" s="287"/>
      <c r="S5" s="127">
        <f t="shared" si="0"/>
        <v>0</v>
      </c>
      <c r="T5" s="128">
        <f t="shared" si="1"/>
        <v>0</v>
      </c>
      <c r="V5" s="468">
        <f t="shared" ref="V5:V43" si="5">SUM(S5)</f>
        <v>0</v>
      </c>
      <c r="W5" s="128">
        <f t="shared" ref="W5:W43" si="6">SUM(T5)</f>
        <v>0</v>
      </c>
      <c r="Y5" s="333"/>
      <c r="Z5" s="334"/>
      <c r="AA5" s="334"/>
      <c r="AB5" s="338"/>
    </row>
    <row r="6" spans="1:28" s="279" customFormat="1">
      <c r="A6" s="165" t="str">
        <f>IF((ISBLANK(PROJECT!$C$3)),"",PROJECT!$C$3&amp;"."&amp;PROJECT!$C$5&amp;".Uitrusting."&amp;D6&amp;"."&amp;B6)</f>
        <v/>
      </c>
      <c r="B6" s="327">
        <v>3</v>
      </c>
      <c r="C6" s="269"/>
      <c r="D6" s="264"/>
      <c r="E6" s="263"/>
      <c r="F6" s="264"/>
      <c r="G6" s="269"/>
      <c r="H6" s="441"/>
      <c r="I6" s="269"/>
      <c r="J6" s="269"/>
      <c r="K6" s="270"/>
      <c r="L6" s="68"/>
      <c r="M6" s="37"/>
      <c r="N6" s="69">
        <f t="shared" si="2"/>
        <v>0</v>
      </c>
      <c r="O6" s="164"/>
      <c r="P6" s="286">
        <f t="shared" si="3"/>
        <v>0</v>
      </c>
      <c r="Q6" s="153">
        <f t="shared" si="4"/>
        <v>0</v>
      </c>
      <c r="R6" s="287"/>
      <c r="S6" s="127">
        <f t="shared" si="0"/>
        <v>0</v>
      </c>
      <c r="T6" s="128">
        <f t="shared" si="1"/>
        <v>0</v>
      </c>
      <c r="V6" s="468">
        <f t="shared" si="5"/>
        <v>0</v>
      </c>
      <c r="W6" s="128">
        <f t="shared" si="6"/>
        <v>0</v>
      </c>
      <c r="Y6" s="333"/>
      <c r="Z6" s="334"/>
      <c r="AA6" s="334"/>
      <c r="AB6" s="338"/>
    </row>
    <row r="7" spans="1:28" s="279" customFormat="1">
      <c r="A7" s="165" t="str">
        <f>IF((ISBLANK(PROJECT!$C$3)),"",PROJECT!$C$3&amp;"."&amp;PROJECT!$C$5&amp;".Uitrusting."&amp;D7&amp;"."&amp;B7)</f>
        <v/>
      </c>
      <c r="B7" s="327">
        <v>4</v>
      </c>
      <c r="C7" s="269"/>
      <c r="D7" s="264"/>
      <c r="E7" s="263"/>
      <c r="F7" s="264"/>
      <c r="G7" s="269"/>
      <c r="H7" s="441"/>
      <c r="I7" s="269"/>
      <c r="J7" s="269"/>
      <c r="K7" s="270"/>
      <c r="L7" s="68"/>
      <c r="M7" s="37"/>
      <c r="N7" s="69">
        <f t="shared" si="2"/>
        <v>0</v>
      </c>
      <c r="O7" s="164"/>
      <c r="P7" s="286">
        <f t="shared" si="3"/>
        <v>0</v>
      </c>
      <c r="Q7" s="153">
        <f t="shared" si="4"/>
        <v>0</v>
      </c>
      <c r="R7" s="287"/>
      <c r="S7" s="127">
        <f t="shared" si="0"/>
        <v>0</v>
      </c>
      <c r="T7" s="128">
        <f t="shared" si="1"/>
        <v>0</v>
      </c>
      <c r="V7" s="468">
        <f t="shared" si="5"/>
        <v>0</v>
      </c>
      <c r="W7" s="128">
        <f t="shared" si="6"/>
        <v>0</v>
      </c>
      <c r="Y7" s="333"/>
      <c r="Z7" s="334"/>
      <c r="AA7" s="334"/>
      <c r="AB7" s="338"/>
    </row>
    <row r="8" spans="1:28" s="279" customFormat="1">
      <c r="A8" s="165" t="str">
        <f>IF((ISBLANK(PROJECT!$C$3)),"",PROJECT!$C$3&amp;"."&amp;PROJECT!$C$5&amp;".Uitrusting."&amp;D8&amp;"."&amp;B8)</f>
        <v/>
      </c>
      <c r="B8" s="327">
        <v>5</v>
      </c>
      <c r="C8" s="269"/>
      <c r="D8" s="264"/>
      <c r="E8" s="263"/>
      <c r="F8" s="264"/>
      <c r="G8" s="269"/>
      <c r="H8" s="441"/>
      <c r="I8" s="269"/>
      <c r="J8" s="269"/>
      <c r="K8" s="270"/>
      <c r="L8" s="68"/>
      <c r="M8" s="37"/>
      <c r="N8" s="69">
        <f t="shared" si="2"/>
        <v>0</v>
      </c>
      <c r="O8" s="164"/>
      <c r="P8" s="286">
        <f t="shared" si="3"/>
        <v>0</v>
      </c>
      <c r="Q8" s="153">
        <f t="shared" si="4"/>
        <v>0</v>
      </c>
      <c r="R8" s="287"/>
      <c r="S8" s="127">
        <f t="shared" si="0"/>
        <v>0</v>
      </c>
      <c r="T8" s="128">
        <f t="shared" si="1"/>
        <v>0</v>
      </c>
      <c r="V8" s="468">
        <f t="shared" si="5"/>
        <v>0</v>
      </c>
      <c r="W8" s="128">
        <f t="shared" si="6"/>
        <v>0</v>
      </c>
      <c r="Y8" s="333"/>
      <c r="Z8" s="334"/>
      <c r="AA8" s="334"/>
      <c r="AB8" s="338"/>
    </row>
    <row r="9" spans="1:28" s="279" customFormat="1">
      <c r="A9" s="165" t="str">
        <f>IF((ISBLANK(PROJECT!$C$3)),"",PROJECT!$C$3&amp;"."&amp;PROJECT!$C$5&amp;".Uitrusting."&amp;D9&amp;"."&amp;B9)</f>
        <v/>
      </c>
      <c r="B9" s="327">
        <v>6</v>
      </c>
      <c r="C9" s="269"/>
      <c r="D9" s="264"/>
      <c r="E9" s="263"/>
      <c r="F9" s="264"/>
      <c r="G9" s="269"/>
      <c r="H9" s="441"/>
      <c r="I9" s="269"/>
      <c r="J9" s="269"/>
      <c r="K9" s="270"/>
      <c r="L9" s="68"/>
      <c r="M9" s="37"/>
      <c r="N9" s="69">
        <f t="shared" si="2"/>
        <v>0</v>
      </c>
      <c r="O9" s="164"/>
      <c r="P9" s="286">
        <f t="shared" si="3"/>
        <v>0</v>
      </c>
      <c r="Q9" s="153">
        <f t="shared" si="4"/>
        <v>0</v>
      </c>
      <c r="R9" s="287"/>
      <c r="S9" s="127">
        <f t="shared" si="0"/>
        <v>0</v>
      </c>
      <c r="T9" s="128">
        <f t="shared" si="1"/>
        <v>0</v>
      </c>
      <c r="V9" s="468">
        <f t="shared" si="5"/>
        <v>0</v>
      </c>
      <c r="W9" s="128">
        <f t="shared" si="6"/>
        <v>0</v>
      </c>
      <c r="Y9" s="333"/>
      <c r="Z9" s="334"/>
      <c r="AA9" s="334"/>
      <c r="AB9" s="338"/>
    </row>
    <row r="10" spans="1:28" s="279" customFormat="1">
      <c r="A10" s="165" t="str">
        <f>IF((ISBLANK(PROJECT!$C$3)),"",PROJECT!$C$3&amp;"."&amp;PROJECT!$C$5&amp;".Uitrusting."&amp;D10&amp;"."&amp;B10)</f>
        <v/>
      </c>
      <c r="B10" s="327">
        <v>7</v>
      </c>
      <c r="C10" s="269"/>
      <c r="D10" s="264"/>
      <c r="E10" s="263"/>
      <c r="F10" s="264"/>
      <c r="G10" s="269"/>
      <c r="H10" s="441"/>
      <c r="I10" s="269"/>
      <c r="J10" s="269"/>
      <c r="K10" s="270"/>
      <c r="L10" s="68"/>
      <c r="M10" s="37"/>
      <c r="N10" s="69">
        <f t="shared" si="2"/>
        <v>0</v>
      </c>
      <c r="O10" s="164"/>
      <c r="P10" s="286">
        <f t="shared" si="3"/>
        <v>0</v>
      </c>
      <c r="Q10" s="153">
        <f t="shared" si="4"/>
        <v>0</v>
      </c>
      <c r="R10" s="287"/>
      <c r="S10" s="127">
        <f t="shared" si="0"/>
        <v>0</v>
      </c>
      <c r="T10" s="128">
        <f t="shared" si="1"/>
        <v>0</v>
      </c>
      <c r="V10" s="468">
        <f t="shared" si="5"/>
        <v>0</v>
      </c>
      <c r="W10" s="128">
        <f t="shared" si="6"/>
        <v>0</v>
      </c>
      <c r="Y10" s="333"/>
      <c r="Z10" s="334"/>
      <c r="AA10" s="334"/>
      <c r="AB10" s="338"/>
    </row>
    <row r="11" spans="1:28" s="279" customFormat="1">
      <c r="A11" s="165" t="str">
        <f>IF((ISBLANK(PROJECT!$C$3)),"",PROJECT!$C$3&amp;"."&amp;PROJECT!$C$5&amp;".Uitrusting."&amp;D11&amp;"."&amp;B11)</f>
        <v/>
      </c>
      <c r="B11" s="327">
        <v>8</v>
      </c>
      <c r="C11" s="269"/>
      <c r="D11" s="264"/>
      <c r="E11" s="263"/>
      <c r="F11" s="264"/>
      <c r="G11" s="269"/>
      <c r="H11" s="441"/>
      <c r="I11" s="269"/>
      <c r="J11" s="269"/>
      <c r="K11" s="270"/>
      <c r="L11" s="68"/>
      <c r="M11" s="37"/>
      <c r="N11" s="69">
        <f t="shared" si="2"/>
        <v>0</v>
      </c>
      <c r="O11" s="164"/>
      <c r="P11" s="286">
        <f t="shared" si="3"/>
        <v>0</v>
      </c>
      <c r="Q11" s="153">
        <f t="shared" si="4"/>
        <v>0</v>
      </c>
      <c r="R11" s="287"/>
      <c r="S11" s="127">
        <f t="shared" si="0"/>
        <v>0</v>
      </c>
      <c r="T11" s="128">
        <f t="shared" si="1"/>
        <v>0</v>
      </c>
      <c r="V11" s="468">
        <f t="shared" si="5"/>
        <v>0</v>
      </c>
      <c r="W11" s="128">
        <f t="shared" si="6"/>
        <v>0</v>
      </c>
      <c r="Y11" s="333"/>
      <c r="Z11" s="334"/>
      <c r="AA11" s="334"/>
      <c r="AB11" s="338"/>
    </row>
    <row r="12" spans="1:28" s="279" customFormat="1">
      <c r="A12" s="165" t="str">
        <f>IF((ISBLANK(PROJECT!$C$3)),"",PROJECT!$C$3&amp;"."&amp;PROJECT!$C$5&amp;".Uitrusting."&amp;D12&amp;"."&amp;B12)</f>
        <v/>
      </c>
      <c r="B12" s="327">
        <v>9</v>
      </c>
      <c r="C12" s="269"/>
      <c r="D12" s="264"/>
      <c r="E12" s="263"/>
      <c r="F12" s="264"/>
      <c r="G12" s="269"/>
      <c r="H12" s="441"/>
      <c r="I12" s="269"/>
      <c r="J12" s="269"/>
      <c r="K12" s="270"/>
      <c r="L12" s="68"/>
      <c r="M12" s="37"/>
      <c r="N12" s="69">
        <f t="shared" si="2"/>
        <v>0</v>
      </c>
      <c r="O12" s="164"/>
      <c r="P12" s="286">
        <f t="shared" si="3"/>
        <v>0</v>
      </c>
      <c r="Q12" s="153">
        <f t="shared" si="4"/>
        <v>0</v>
      </c>
      <c r="R12" s="287"/>
      <c r="S12" s="127">
        <f t="shared" si="0"/>
        <v>0</v>
      </c>
      <c r="T12" s="128">
        <f t="shared" si="1"/>
        <v>0</v>
      </c>
      <c r="V12" s="468">
        <f t="shared" si="5"/>
        <v>0</v>
      </c>
      <c r="W12" s="128">
        <f t="shared" si="6"/>
        <v>0</v>
      </c>
      <c r="Y12" s="333"/>
      <c r="Z12" s="334"/>
      <c r="AA12" s="334"/>
      <c r="AB12" s="338"/>
    </row>
    <row r="13" spans="1:28" s="279" customFormat="1">
      <c r="A13" s="165" t="str">
        <f>IF((ISBLANK(PROJECT!$C$3)),"",PROJECT!$C$3&amp;"."&amp;PROJECT!$C$5&amp;".Uitrusting."&amp;D13&amp;"."&amp;B13)</f>
        <v/>
      </c>
      <c r="B13" s="327">
        <v>10</v>
      </c>
      <c r="C13" s="269"/>
      <c r="D13" s="264"/>
      <c r="E13" s="263"/>
      <c r="F13" s="264"/>
      <c r="G13" s="269"/>
      <c r="H13" s="441"/>
      <c r="I13" s="269"/>
      <c r="J13" s="269"/>
      <c r="K13" s="270"/>
      <c r="L13" s="68"/>
      <c r="M13" s="37"/>
      <c r="N13" s="69">
        <f t="shared" si="2"/>
        <v>0</v>
      </c>
      <c r="O13" s="164"/>
      <c r="P13" s="286">
        <f t="shared" si="3"/>
        <v>0</v>
      </c>
      <c r="Q13" s="153">
        <f t="shared" si="4"/>
        <v>0</v>
      </c>
      <c r="R13" s="287"/>
      <c r="S13" s="127">
        <f t="shared" si="0"/>
        <v>0</v>
      </c>
      <c r="T13" s="128">
        <f t="shared" si="1"/>
        <v>0</v>
      </c>
      <c r="V13" s="468">
        <f t="shared" si="5"/>
        <v>0</v>
      </c>
      <c r="W13" s="128">
        <f t="shared" si="6"/>
        <v>0</v>
      </c>
      <c r="Y13" s="333"/>
      <c r="Z13" s="334"/>
      <c r="AA13" s="334"/>
      <c r="AB13" s="338"/>
    </row>
    <row r="14" spans="1:28" s="279" customFormat="1">
      <c r="A14" s="165" t="str">
        <f>IF((ISBLANK(PROJECT!$C$3)),"",PROJECT!$C$3&amp;"."&amp;PROJECT!$C$5&amp;".Uitrusting."&amp;D14&amp;"."&amp;B14)</f>
        <v/>
      </c>
      <c r="B14" s="327">
        <f>B13+1</f>
        <v>11</v>
      </c>
      <c r="C14" s="269"/>
      <c r="D14" s="264"/>
      <c r="E14" s="263"/>
      <c r="F14" s="264"/>
      <c r="G14" s="269"/>
      <c r="H14" s="441"/>
      <c r="I14" s="269"/>
      <c r="J14" s="269"/>
      <c r="K14" s="270"/>
      <c r="L14" s="68"/>
      <c r="M14" s="37"/>
      <c r="N14" s="69">
        <f t="shared" si="2"/>
        <v>0</v>
      </c>
      <c r="O14" s="164"/>
      <c r="P14" s="286">
        <f t="shared" si="3"/>
        <v>0</v>
      </c>
      <c r="Q14" s="153">
        <f t="shared" si="4"/>
        <v>0</v>
      </c>
      <c r="R14" s="287"/>
      <c r="S14" s="127">
        <f t="shared" si="0"/>
        <v>0</v>
      </c>
      <c r="T14" s="128">
        <f t="shared" si="1"/>
        <v>0</v>
      </c>
      <c r="V14" s="468">
        <f t="shared" si="5"/>
        <v>0</v>
      </c>
      <c r="W14" s="128">
        <f t="shared" si="6"/>
        <v>0</v>
      </c>
      <c r="Y14" s="333"/>
      <c r="Z14" s="334"/>
      <c r="AA14" s="334"/>
      <c r="AB14" s="338"/>
    </row>
    <row r="15" spans="1:28" s="279" customFormat="1">
      <c r="A15" s="165" t="str">
        <f>IF((ISBLANK(PROJECT!$C$3)),"",PROJECT!$C$3&amp;"."&amp;PROJECT!$C$5&amp;".Uitrusting."&amp;D15&amp;"."&amp;B15)</f>
        <v/>
      </c>
      <c r="B15" s="327">
        <f t="shared" ref="B15" si="7">B14+1</f>
        <v>12</v>
      </c>
      <c r="C15" s="269"/>
      <c r="D15" s="264"/>
      <c r="E15" s="263"/>
      <c r="F15" s="264"/>
      <c r="G15" s="269"/>
      <c r="H15" s="441"/>
      <c r="I15" s="269"/>
      <c r="J15" s="269"/>
      <c r="K15" s="270"/>
      <c r="L15" s="68"/>
      <c r="M15" s="37"/>
      <c r="N15" s="69">
        <f t="shared" si="2"/>
        <v>0</v>
      </c>
      <c r="O15" s="164"/>
      <c r="P15" s="286">
        <f t="shared" si="3"/>
        <v>0</v>
      </c>
      <c r="Q15" s="153">
        <f t="shared" si="4"/>
        <v>0</v>
      </c>
      <c r="R15" s="287"/>
      <c r="S15" s="127">
        <f t="shared" si="0"/>
        <v>0</v>
      </c>
      <c r="T15" s="128">
        <f t="shared" si="1"/>
        <v>0</v>
      </c>
      <c r="V15" s="468">
        <f t="shared" si="5"/>
        <v>0</v>
      </c>
      <c r="W15" s="128">
        <f t="shared" si="6"/>
        <v>0</v>
      </c>
      <c r="Y15" s="333"/>
      <c r="Z15" s="334"/>
      <c r="AA15" s="334"/>
      <c r="AB15" s="338"/>
    </row>
    <row r="16" spans="1:28" s="279" customFormat="1">
      <c r="A16" s="165" t="str">
        <f>IF((ISBLANK(PROJECT!$C$3)),"",PROJECT!$C$3&amp;"."&amp;PROJECT!$C$5&amp;".Uitrusting."&amp;D16&amp;"."&amp;B16)</f>
        <v/>
      </c>
      <c r="B16" s="327">
        <f t="shared" ref="B16" si="8">B15+1</f>
        <v>13</v>
      </c>
      <c r="C16" s="269"/>
      <c r="D16" s="264"/>
      <c r="E16" s="263"/>
      <c r="F16" s="264"/>
      <c r="G16" s="269"/>
      <c r="H16" s="441"/>
      <c r="I16" s="269"/>
      <c r="J16" s="269"/>
      <c r="K16" s="270"/>
      <c r="L16" s="68"/>
      <c r="M16" s="37"/>
      <c r="N16" s="69">
        <f t="shared" si="2"/>
        <v>0</v>
      </c>
      <c r="O16" s="164"/>
      <c r="P16" s="286">
        <f t="shared" si="3"/>
        <v>0</v>
      </c>
      <c r="Q16" s="153">
        <f t="shared" si="4"/>
        <v>0</v>
      </c>
      <c r="R16" s="287"/>
      <c r="S16" s="127">
        <f t="shared" si="0"/>
        <v>0</v>
      </c>
      <c r="T16" s="128">
        <f t="shared" si="1"/>
        <v>0</v>
      </c>
      <c r="V16" s="468">
        <f t="shared" si="5"/>
        <v>0</v>
      </c>
      <c r="W16" s="128">
        <f t="shared" si="6"/>
        <v>0</v>
      </c>
      <c r="Y16" s="333"/>
      <c r="Z16" s="334"/>
      <c r="AA16" s="334"/>
      <c r="AB16" s="338"/>
    </row>
    <row r="17" spans="1:28" s="279" customFormat="1">
      <c r="A17" s="165" t="str">
        <f>IF((ISBLANK(PROJECT!$C$3)),"",PROJECT!$C$3&amp;"."&amp;PROJECT!$C$5&amp;".Uitrusting."&amp;D17&amp;"."&amp;B17)</f>
        <v/>
      </c>
      <c r="B17" s="327">
        <f t="shared" ref="B17" si="9">B16+1</f>
        <v>14</v>
      </c>
      <c r="C17" s="269"/>
      <c r="D17" s="264"/>
      <c r="E17" s="263"/>
      <c r="F17" s="264"/>
      <c r="G17" s="269"/>
      <c r="H17" s="441"/>
      <c r="I17" s="269"/>
      <c r="J17" s="269"/>
      <c r="K17" s="270"/>
      <c r="L17" s="68"/>
      <c r="M17" s="37"/>
      <c r="N17" s="69">
        <f t="shared" si="2"/>
        <v>0</v>
      </c>
      <c r="O17" s="164"/>
      <c r="P17" s="286">
        <f t="shared" si="3"/>
        <v>0</v>
      </c>
      <c r="Q17" s="153">
        <f t="shared" si="4"/>
        <v>0</v>
      </c>
      <c r="R17" s="287"/>
      <c r="S17" s="127">
        <f t="shared" si="0"/>
        <v>0</v>
      </c>
      <c r="T17" s="128">
        <f t="shared" si="1"/>
        <v>0</v>
      </c>
      <c r="V17" s="468">
        <f t="shared" si="5"/>
        <v>0</v>
      </c>
      <c r="W17" s="128">
        <f t="shared" si="6"/>
        <v>0</v>
      </c>
      <c r="Y17" s="333"/>
      <c r="Z17" s="334"/>
      <c r="AA17" s="334"/>
      <c r="AB17" s="338"/>
    </row>
    <row r="18" spans="1:28" s="279" customFormat="1">
      <c r="A18" s="165" t="str">
        <f>IF((ISBLANK(PROJECT!$C$3)),"",PROJECT!$C$3&amp;"."&amp;PROJECT!$C$5&amp;".Uitrusting."&amp;D18&amp;"."&amp;B18)</f>
        <v/>
      </c>
      <c r="B18" s="327">
        <f t="shared" ref="B18" si="10">B17+1</f>
        <v>15</v>
      </c>
      <c r="C18" s="269"/>
      <c r="D18" s="264"/>
      <c r="E18" s="263"/>
      <c r="F18" s="264"/>
      <c r="G18" s="269"/>
      <c r="H18" s="441"/>
      <c r="I18" s="269"/>
      <c r="J18" s="269"/>
      <c r="K18" s="270"/>
      <c r="L18" s="68"/>
      <c r="M18" s="37"/>
      <c r="N18" s="69">
        <f t="shared" si="2"/>
        <v>0</v>
      </c>
      <c r="O18" s="164"/>
      <c r="P18" s="286">
        <f t="shared" si="3"/>
        <v>0</v>
      </c>
      <c r="Q18" s="153">
        <f t="shared" si="4"/>
        <v>0</v>
      </c>
      <c r="R18" s="287"/>
      <c r="S18" s="127">
        <f t="shared" si="0"/>
        <v>0</v>
      </c>
      <c r="T18" s="128">
        <f t="shared" si="1"/>
        <v>0</v>
      </c>
      <c r="V18" s="468">
        <f t="shared" si="5"/>
        <v>0</v>
      </c>
      <c r="W18" s="128">
        <f t="shared" si="6"/>
        <v>0</v>
      </c>
      <c r="Y18" s="333"/>
      <c r="Z18" s="334"/>
      <c r="AA18" s="334"/>
      <c r="AB18" s="338"/>
    </row>
    <row r="19" spans="1:28" s="279" customFormat="1">
      <c r="A19" s="165" t="str">
        <f>IF((ISBLANK(PROJECT!$C$3)),"",PROJECT!$C$3&amp;"."&amp;PROJECT!$C$5&amp;".Uitrusting."&amp;D19&amp;"."&amp;B19)</f>
        <v/>
      </c>
      <c r="B19" s="327">
        <f t="shared" ref="B19" si="11">B18+1</f>
        <v>16</v>
      </c>
      <c r="C19" s="269"/>
      <c r="D19" s="264"/>
      <c r="E19" s="263"/>
      <c r="F19" s="264"/>
      <c r="G19" s="269"/>
      <c r="H19" s="441"/>
      <c r="I19" s="269"/>
      <c r="J19" s="269"/>
      <c r="K19" s="270"/>
      <c r="L19" s="68"/>
      <c r="M19" s="37"/>
      <c r="N19" s="69">
        <f t="shared" si="2"/>
        <v>0</v>
      </c>
      <c r="O19" s="164"/>
      <c r="P19" s="286">
        <f t="shared" si="3"/>
        <v>0</v>
      </c>
      <c r="Q19" s="153">
        <f t="shared" si="4"/>
        <v>0</v>
      </c>
      <c r="R19" s="287"/>
      <c r="S19" s="127">
        <f t="shared" si="0"/>
        <v>0</v>
      </c>
      <c r="T19" s="128">
        <f t="shared" si="1"/>
        <v>0</v>
      </c>
      <c r="V19" s="468">
        <f t="shared" si="5"/>
        <v>0</v>
      </c>
      <c r="W19" s="128">
        <f t="shared" si="6"/>
        <v>0</v>
      </c>
      <c r="Y19" s="333"/>
      <c r="Z19" s="334"/>
      <c r="AA19" s="334"/>
      <c r="AB19" s="338"/>
    </row>
    <row r="20" spans="1:28" s="279" customFormat="1">
      <c r="A20" s="165" t="str">
        <f>IF((ISBLANK(PROJECT!$C$3)),"",PROJECT!$C$3&amp;"."&amp;PROJECT!$C$5&amp;".Uitrusting."&amp;D20&amp;"."&amp;B20)</f>
        <v/>
      </c>
      <c r="B20" s="327">
        <f t="shared" ref="B20" si="12">B19+1</f>
        <v>17</v>
      </c>
      <c r="C20" s="269"/>
      <c r="D20" s="264"/>
      <c r="E20" s="263"/>
      <c r="F20" s="264"/>
      <c r="G20" s="269"/>
      <c r="H20" s="441"/>
      <c r="I20" s="269"/>
      <c r="J20" s="269"/>
      <c r="K20" s="270"/>
      <c r="L20" s="68"/>
      <c r="M20" s="37"/>
      <c r="N20" s="69">
        <f t="shared" si="2"/>
        <v>0</v>
      </c>
      <c r="O20" s="164"/>
      <c r="P20" s="286">
        <f t="shared" si="3"/>
        <v>0</v>
      </c>
      <c r="Q20" s="153">
        <f t="shared" si="4"/>
        <v>0</v>
      </c>
      <c r="R20" s="287"/>
      <c r="S20" s="127">
        <f t="shared" si="0"/>
        <v>0</v>
      </c>
      <c r="T20" s="128">
        <f t="shared" si="1"/>
        <v>0</v>
      </c>
      <c r="V20" s="468">
        <f t="shared" si="5"/>
        <v>0</v>
      </c>
      <c r="W20" s="128">
        <f t="shared" si="6"/>
        <v>0</v>
      </c>
      <c r="Y20" s="333"/>
      <c r="Z20" s="334"/>
      <c r="AA20" s="334"/>
      <c r="AB20" s="338"/>
    </row>
    <row r="21" spans="1:28" s="279" customFormat="1">
      <c r="A21" s="165" t="str">
        <f>IF((ISBLANK(PROJECT!$C$3)),"",PROJECT!$C$3&amp;"."&amp;PROJECT!$C$5&amp;".Uitrusting."&amp;D21&amp;"."&amp;B21)</f>
        <v/>
      </c>
      <c r="B21" s="327">
        <f t="shared" ref="B21" si="13">B20+1</f>
        <v>18</v>
      </c>
      <c r="C21" s="269"/>
      <c r="D21" s="264"/>
      <c r="E21" s="263"/>
      <c r="F21" s="264"/>
      <c r="G21" s="269"/>
      <c r="H21" s="441"/>
      <c r="I21" s="269"/>
      <c r="J21" s="269"/>
      <c r="K21" s="270"/>
      <c r="L21" s="68"/>
      <c r="M21" s="37"/>
      <c r="N21" s="69">
        <f t="shared" si="2"/>
        <v>0</v>
      </c>
      <c r="O21" s="164"/>
      <c r="P21" s="286">
        <f t="shared" si="3"/>
        <v>0</v>
      </c>
      <c r="Q21" s="153">
        <f t="shared" si="4"/>
        <v>0</v>
      </c>
      <c r="R21" s="287"/>
      <c r="S21" s="127">
        <f t="shared" si="0"/>
        <v>0</v>
      </c>
      <c r="T21" s="128">
        <f t="shared" si="1"/>
        <v>0</v>
      </c>
      <c r="V21" s="468">
        <f t="shared" si="5"/>
        <v>0</v>
      </c>
      <c r="W21" s="128">
        <f t="shared" si="6"/>
        <v>0</v>
      </c>
      <c r="Y21" s="333"/>
      <c r="Z21" s="334"/>
      <c r="AA21" s="334"/>
      <c r="AB21" s="338"/>
    </row>
    <row r="22" spans="1:28" s="279" customFormat="1">
      <c r="A22" s="165" t="str">
        <f>IF((ISBLANK(PROJECT!$C$3)),"",PROJECT!$C$3&amp;"."&amp;PROJECT!$C$5&amp;".Uitrusting."&amp;D22&amp;"."&amp;B22)</f>
        <v/>
      </c>
      <c r="B22" s="327">
        <f t="shared" ref="B22" si="14">B21+1</f>
        <v>19</v>
      </c>
      <c r="C22" s="269"/>
      <c r="D22" s="264"/>
      <c r="E22" s="263"/>
      <c r="F22" s="264"/>
      <c r="G22" s="269"/>
      <c r="H22" s="441"/>
      <c r="I22" s="269"/>
      <c r="J22" s="269"/>
      <c r="K22" s="270"/>
      <c r="L22" s="68"/>
      <c r="M22" s="37"/>
      <c r="N22" s="69">
        <f t="shared" si="2"/>
        <v>0</v>
      </c>
      <c r="O22" s="164"/>
      <c r="P22" s="286">
        <f t="shared" si="3"/>
        <v>0</v>
      </c>
      <c r="Q22" s="153">
        <f t="shared" si="4"/>
        <v>0</v>
      </c>
      <c r="R22" s="287"/>
      <c r="S22" s="127">
        <f t="shared" si="0"/>
        <v>0</v>
      </c>
      <c r="T22" s="128">
        <f t="shared" si="1"/>
        <v>0</v>
      </c>
      <c r="V22" s="468">
        <f t="shared" si="5"/>
        <v>0</v>
      </c>
      <c r="W22" s="128">
        <f t="shared" si="6"/>
        <v>0</v>
      </c>
      <c r="Y22" s="333"/>
      <c r="Z22" s="334"/>
      <c r="AA22" s="334"/>
      <c r="AB22" s="338"/>
    </row>
    <row r="23" spans="1:28" s="279" customFormat="1">
      <c r="A23" s="165" t="str">
        <f>IF((ISBLANK(PROJECT!$C$3)),"",PROJECT!$C$3&amp;"."&amp;PROJECT!$C$5&amp;".Uitrusting."&amp;D23&amp;"."&amp;B23)</f>
        <v/>
      </c>
      <c r="B23" s="327">
        <f t="shared" ref="B23" si="15">B22+1</f>
        <v>20</v>
      </c>
      <c r="C23" s="269"/>
      <c r="D23" s="264"/>
      <c r="E23" s="263"/>
      <c r="F23" s="264"/>
      <c r="G23" s="269"/>
      <c r="H23" s="441"/>
      <c r="I23" s="269"/>
      <c r="J23" s="269"/>
      <c r="K23" s="270"/>
      <c r="L23" s="68"/>
      <c r="M23" s="37"/>
      <c r="N23" s="69">
        <f t="shared" si="2"/>
        <v>0</v>
      </c>
      <c r="O23" s="164"/>
      <c r="P23" s="286">
        <f t="shared" si="3"/>
        <v>0</v>
      </c>
      <c r="Q23" s="153">
        <f t="shared" si="4"/>
        <v>0</v>
      </c>
      <c r="R23" s="287"/>
      <c r="S23" s="127">
        <f t="shared" si="0"/>
        <v>0</v>
      </c>
      <c r="T23" s="128">
        <f t="shared" si="1"/>
        <v>0</v>
      </c>
      <c r="V23" s="468">
        <f t="shared" si="5"/>
        <v>0</v>
      </c>
      <c r="W23" s="128">
        <f t="shared" si="6"/>
        <v>0</v>
      </c>
      <c r="Y23" s="333"/>
      <c r="Z23" s="334"/>
      <c r="AA23" s="334"/>
      <c r="AB23" s="338"/>
    </row>
    <row r="24" spans="1:28">
      <c r="A24" s="165" t="str">
        <f>IF((ISBLANK(PROJECT!$C$3)),"",PROJECT!$C$3&amp;"."&amp;PROJECT!$C$5&amp;".Uitrusting."&amp;D24&amp;"."&amp;B24)</f>
        <v/>
      </c>
      <c r="B24" s="327">
        <v>11</v>
      </c>
      <c r="C24" s="89"/>
      <c r="D24" s="264"/>
      <c r="E24" s="554"/>
      <c r="F24" s="555"/>
      <c r="G24" s="556"/>
      <c r="H24" s="441"/>
      <c r="I24" s="269"/>
      <c r="J24" s="269"/>
      <c r="K24" s="270"/>
      <c r="L24" s="68"/>
      <c r="M24" s="37"/>
      <c r="N24" s="69">
        <f t="shared" ref="N24:N43" si="16">L24+(L24*M24)</f>
        <v>0</v>
      </c>
      <c r="O24" s="117"/>
      <c r="P24" s="70">
        <f t="shared" ref="P24:P43" si="17">SUM(L24*O24)</f>
        <v>0</v>
      </c>
      <c r="Q24" s="72">
        <f t="shared" ref="Q24:Q43" si="18">N24*O24</f>
        <v>0</v>
      </c>
      <c r="R24" s="287"/>
      <c r="S24" s="127">
        <f t="shared" si="0"/>
        <v>0</v>
      </c>
      <c r="T24" s="128">
        <f t="shared" si="1"/>
        <v>0</v>
      </c>
      <c r="V24" s="468">
        <f t="shared" si="5"/>
        <v>0</v>
      </c>
      <c r="W24" s="128">
        <f t="shared" si="6"/>
        <v>0</v>
      </c>
      <c r="Y24" s="333"/>
      <c r="Z24" s="334"/>
      <c r="AA24" s="334"/>
      <c r="AB24" s="338"/>
    </row>
    <row r="25" spans="1:28">
      <c r="A25" s="165" t="str">
        <f>IF((ISBLANK(PROJECT!$C$3)),"",PROJECT!$C$3&amp;"."&amp;PROJECT!$C$5&amp;".Uitrusting."&amp;D25&amp;"."&amp;B25)</f>
        <v/>
      </c>
      <c r="B25" s="327">
        <v>12</v>
      </c>
      <c r="C25" s="89"/>
      <c r="D25" s="264"/>
      <c r="E25" s="554"/>
      <c r="F25" s="555"/>
      <c r="G25" s="556"/>
      <c r="H25" s="441"/>
      <c r="I25" s="269"/>
      <c r="J25" s="269"/>
      <c r="K25" s="270"/>
      <c r="L25" s="68"/>
      <c r="M25" s="37"/>
      <c r="N25" s="69">
        <f t="shared" si="16"/>
        <v>0</v>
      </c>
      <c r="O25" s="117"/>
      <c r="P25" s="70">
        <f t="shared" si="17"/>
        <v>0</v>
      </c>
      <c r="Q25" s="72">
        <f t="shared" si="18"/>
        <v>0</v>
      </c>
      <c r="R25" s="287"/>
      <c r="S25" s="127">
        <f t="shared" si="0"/>
        <v>0</v>
      </c>
      <c r="T25" s="128">
        <f t="shared" si="1"/>
        <v>0</v>
      </c>
      <c r="V25" s="468">
        <f t="shared" si="5"/>
        <v>0</v>
      </c>
      <c r="W25" s="128">
        <f t="shared" si="6"/>
        <v>0</v>
      </c>
      <c r="Y25" s="333"/>
      <c r="Z25" s="334"/>
      <c r="AA25" s="334"/>
      <c r="AB25" s="338"/>
    </row>
    <row r="26" spans="1:28">
      <c r="A26" s="165" t="str">
        <f>IF((ISBLANK(PROJECT!$C$3)),"",PROJECT!$C$3&amp;"."&amp;PROJECT!$C$5&amp;".Uitrusting."&amp;D26&amp;"."&amp;B26)</f>
        <v/>
      </c>
      <c r="B26" s="327">
        <v>13</v>
      </c>
      <c r="C26" s="89"/>
      <c r="D26" s="264"/>
      <c r="E26" s="554"/>
      <c r="F26" s="555"/>
      <c r="G26" s="556"/>
      <c r="H26" s="441"/>
      <c r="I26" s="269"/>
      <c r="J26" s="269"/>
      <c r="K26" s="270"/>
      <c r="L26" s="68"/>
      <c r="M26" s="37"/>
      <c r="N26" s="69">
        <f t="shared" si="16"/>
        <v>0</v>
      </c>
      <c r="O26" s="117"/>
      <c r="P26" s="70">
        <f t="shared" si="17"/>
        <v>0</v>
      </c>
      <c r="Q26" s="72">
        <f t="shared" si="18"/>
        <v>0</v>
      </c>
      <c r="R26" s="287"/>
      <c r="S26" s="127">
        <f t="shared" si="0"/>
        <v>0</v>
      </c>
      <c r="T26" s="128">
        <f t="shared" si="1"/>
        <v>0</v>
      </c>
      <c r="V26" s="468">
        <f t="shared" si="5"/>
        <v>0</v>
      </c>
      <c r="W26" s="128">
        <f t="shared" si="6"/>
        <v>0</v>
      </c>
      <c r="Y26" s="333"/>
      <c r="Z26" s="334"/>
      <c r="AA26" s="334"/>
      <c r="AB26" s="338"/>
    </row>
    <row r="27" spans="1:28">
      <c r="A27" s="165" t="str">
        <f>IF((ISBLANK(PROJECT!$C$3)),"",PROJECT!$C$3&amp;"."&amp;PROJECT!$C$5&amp;".Uitrusting."&amp;D27&amp;"."&amp;B27)</f>
        <v/>
      </c>
      <c r="B27" s="327">
        <v>14</v>
      </c>
      <c r="C27" s="89"/>
      <c r="D27" s="264"/>
      <c r="E27" s="554"/>
      <c r="F27" s="555"/>
      <c r="G27" s="556"/>
      <c r="H27" s="441"/>
      <c r="I27" s="269"/>
      <c r="J27" s="269"/>
      <c r="K27" s="270"/>
      <c r="L27" s="68"/>
      <c r="M27" s="37"/>
      <c r="N27" s="69">
        <f t="shared" si="16"/>
        <v>0</v>
      </c>
      <c r="O27" s="117"/>
      <c r="P27" s="70">
        <f t="shared" si="17"/>
        <v>0</v>
      </c>
      <c r="Q27" s="72">
        <f t="shared" si="18"/>
        <v>0</v>
      </c>
      <c r="R27" s="287"/>
      <c r="S27" s="127">
        <f t="shared" si="0"/>
        <v>0</v>
      </c>
      <c r="T27" s="128">
        <f t="shared" si="1"/>
        <v>0</v>
      </c>
      <c r="V27" s="468">
        <f t="shared" si="5"/>
        <v>0</v>
      </c>
      <c r="W27" s="128">
        <f t="shared" si="6"/>
        <v>0</v>
      </c>
      <c r="Y27" s="333"/>
      <c r="Z27" s="334"/>
      <c r="AA27" s="334"/>
      <c r="AB27" s="338"/>
    </row>
    <row r="28" spans="1:28">
      <c r="A28" s="165" t="str">
        <f>IF((ISBLANK(PROJECT!$C$3)),"",PROJECT!$C$3&amp;"."&amp;PROJECT!$C$5&amp;".Uitrusting."&amp;D28&amp;"."&amp;B28)</f>
        <v/>
      </c>
      <c r="B28" s="327">
        <v>15</v>
      </c>
      <c r="C28" s="89"/>
      <c r="D28" s="264"/>
      <c r="E28" s="554"/>
      <c r="F28" s="555"/>
      <c r="G28" s="556"/>
      <c r="H28" s="441"/>
      <c r="I28" s="269"/>
      <c r="J28" s="269"/>
      <c r="K28" s="270"/>
      <c r="L28" s="68"/>
      <c r="M28" s="37"/>
      <c r="N28" s="69">
        <f t="shared" si="16"/>
        <v>0</v>
      </c>
      <c r="O28" s="117"/>
      <c r="P28" s="70">
        <f t="shared" si="17"/>
        <v>0</v>
      </c>
      <c r="Q28" s="72">
        <f t="shared" si="18"/>
        <v>0</v>
      </c>
      <c r="R28" s="287"/>
      <c r="S28" s="127">
        <f t="shared" si="0"/>
        <v>0</v>
      </c>
      <c r="T28" s="128">
        <f t="shared" si="1"/>
        <v>0</v>
      </c>
      <c r="V28" s="468">
        <f t="shared" si="5"/>
        <v>0</v>
      </c>
      <c r="W28" s="128">
        <f t="shared" si="6"/>
        <v>0</v>
      </c>
      <c r="Y28" s="333"/>
      <c r="Z28" s="334"/>
      <c r="AA28" s="334"/>
      <c r="AB28" s="338"/>
    </row>
    <row r="29" spans="1:28">
      <c r="A29" s="165" t="str">
        <f>IF((ISBLANK(PROJECT!$C$3)),"",PROJECT!$C$3&amp;"."&amp;PROJECT!$C$5&amp;".Uitrusting."&amp;D29&amp;"."&amp;B29)</f>
        <v/>
      </c>
      <c r="B29" s="327">
        <v>16</v>
      </c>
      <c r="C29" s="89"/>
      <c r="D29" s="264"/>
      <c r="E29" s="554"/>
      <c r="F29" s="555"/>
      <c r="G29" s="556"/>
      <c r="H29" s="441"/>
      <c r="I29" s="269"/>
      <c r="J29" s="269"/>
      <c r="K29" s="270"/>
      <c r="L29" s="68"/>
      <c r="M29" s="37"/>
      <c r="N29" s="69">
        <f t="shared" si="16"/>
        <v>0</v>
      </c>
      <c r="O29" s="117"/>
      <c r="P29" s="70">
        <f t="shared" si="17"/>
        <v>0</v>
      </c>
      <c r="Q29" s="72">
        <f t="shared" si="18"/>
        <v>0</v>
      </c>
      <c r="R29" s="287"/>
      <c r="S29" s="127">
        <f t="shared" si="0"/>
        <v>0</v>
      </c>
      <c r="T29" s="128">
        <f t="shared" si="1"/>
        <v>0</v>
      </c>
      <c r="V29" s="468">
        <f t="shared" si="5"/>
        <v>0</v>
      </c>
      <c r="W29" s="128">
        <f t="shared" si="6"/>
        <v>0</v>
      </c>
      <c r="Y29" s="333"/>
      <c r="Z29" s="334"/>
      <c r="AA29" s="334"/>
      <c r="AB29" s="338"/>
    </row>
    <row r="30" spans="1:28">
      <c r="A30" s="165" t="str">
        <f>IF((ISBLANK(PROJECT!$C$3)),"",PROJECT!$C$3&amp;"."&amp;PROJECT!$C$5&amp;".Uitrusting."&amp;D30&amp;"."&amp;B30)</f>
        <v/>
      </c>
      <c r="B30" s="327">
        <v>17</v>
      </c>
      <c r="C30" s="89"/>
      <c r="D30" s="264"/>
      <c r="E30" s="554"/>
      <c r="F30" s="555"/>
      <c r="G30" s="556"/>
      <c r="H30" s="441"/>
      <c r="I30" s="269"/>
      <c r="J30" s="269"/>
      <c r="K30" s="270"/>
      <c r="L30" s="68"/>
      <c r="M30" s="37"/>
      <c r="N30" s="69">
        <f t="shared" si="16"/>
        <v>0</v>
      </c>
      <c r="O30" s="117"/>
      <c r="P30" s="70">
        <f t="shared" si="17"/>
        <v>0</v>
      </c>
      <c r="Q30" s="72">
        <f t="shared" si="18"/>
        <v>0</v>
      </c>
      <c r="R30" s="287"/>
      <c r="S30" s="127">
        <f t="shared" si="0"/>
        <v>0</v>
      </c>
      <c r="T30" s="128">
        <f t="shared" si="1"/>
        <v>0</v>
      </c>
      <c r="V30" s="468">
        <f t="shared" si="5"/>
        <v>0</v>
      </c>
      <c r="W30" s="128">
        <f t="shared" si="6"/>
        <v>0</v>
      </c>
      <c r="Y30" s="333"/>
      <c r="Z30" s="334"/>
      <c r="AA30" s="334"/>
      <c r="AB30" s="338"/>
    </row>
    <row r="31" spans="1:28">
      <c r="A31" s="165" t="str">
        <f>IF((ISBLANK(PROJECT!$C$3)),"",PROJECT!$C$3&amp;"."&amp;PROJECT!$C$5&amp;".Uitrusting."&amp;D31&amp;"."&amp;B31)</f>
        <v/>
      </c>
      <c r="B31" s="327">
        <v>18</v>
      </c>
      <c r="C31" s="89"/>
      <c r="D31" s="264"/>
      <c r="E31" s="554"/>
      <c r="F31" s="555"/>
      <c r="G31" s="556"/>
      <c r="H31" s="441"/>
      <c r="I31" s="269"/>
      <c r="J31" s="269"/>
      <c r="K31" s="270"/>
      <c r="L31" s="68"/>
      <c r="M31" s="37"/>
      <c r="N31" s="69">
        <f t="shared" si="16"/>
        <v>0</v>
      </c>
      <c r="O31" s="117"/>
      <c r="P31" s="70">
        <f t="shared" si="17"/>
        <v>0</v>
      </c>
      <c r="Q31" s="72">
        <f t="shared" si="18"/>
        <v>0</v>
      </c>
      <c r="R31" s="287"/>
      <c r="S31" s="127">
        <f t="shared" si="0"/>
        <v>0</v>
      </c>
      <c r="T31" s="128">
        <f t="shared" si="1"/>
        <v>0</v>
      </c>
      <c r="V31" s="468">
        <f t="shared" si="5"/>
        <v>0</v>
      </c>
      <c r="W31" s="128">
        <f t="shared" si="6"/>
        <v>0</v>
      </c>
      <c r="Y31" s="333"/>
      <c r="Z31" s="334"/>
      <c r="AA31" s="334"/>
      <c r="AB31" s="338"/>
    </row>
    <row r="32" spans="1:28">
      <c r="A32" s="165" t="str">
        <f>IF((ISBLANK(PROJECT!$C$3)),"",PROJECT!$C$3&amp;"."&amp;PROJECT!$C$5&amp;".Uitrusting."&amp;D32&amp;"."&amp;B32)</f>
        <v/>
      </c>
      <c r="B32" s="327">
        <v>19</v>
      </c>
      <c r="C32" s="89"/>
      <c r="D32" s="264"/>
      <c r="E32" s="554"/>
      <c r="F32" s="555"/>
      <c r="G32" s="556"/>
      <c r="H32" s="441"/>
      <c r="I32" s="269"/>
      <c r="J32" s="269"/>
      <c r="K32" s="270"/>
      <c r="L32" s="68"/>
      <c r="M32" s="37"/>
      <c r="N32" s="69">
        <f t="shared" si="16"/>
        <v>0</v>
      </c>
      <c r="O32" s="117"/>
      <c r="P32" s="70">
        <f t="shared" si="17"/>
        <v>0</v>
      </c>
      <c r="Q32" s="72">
        <f t="shared" si="18"/>
        <v>0</v>
      </c>
      <c r="R32" s="287"/>
      <c r="S32" s="127">
        <f t="shared" si="0"/>
        <v>0</v>
      </c>
      <c r="T32" s="128">
        <f t="shared" si="1"/>
        <v>0</v>
      </c>
      <c r="V32" s="468">
        <f t="shared" si="5"/>
        <v>0</v>
      </c>
      <c r="W32" s="128">
        <f t="shared" si="6"/>
        <v>0</v>
      </c>
      <c r="Y32" s="333"/>
      <c r="Z32" s="334"/>
      <c r="AA32" s="334"/>
      <c r="AB32" s="338"/>
    </row>
    <row r="33" spans="1:28">
      <c r="A33" s="165" t="str">
        <f>IF((ISBLANK(PROJECT!$C$3)),"",PROJECT!$C$3&amp;"."&amp;PROJECT!$C$5&amp;".Uitrusting."&amp;D33&amp;"."&amp;B33)</f>
        <v/>
      </c>
      <c r="B33" s="327">
        <v>20</v>
      </c>
      <c r="C33" s="89"/>
      <c r="D33" s="264"/>
      <c r="E33" s="554"/>
      <c r="F33" s="555"/>
      <c r="G33" s="556"/>
      <c r="H33" s="441"/>
      <c r="I33" s="269"/>
      <c r="J33" s="269"/>
      <c r="K33" s="270"/>
      <c r="L33" s="68"/>
      <c r="M33" s="37"/>
      <c r="N33" s="69">
        <f t="shared" si="16"/>
        <v>0</v>
      </c>
      <c r="O33" s="117"/>
      <c r="P33" s="70">
        <f t="shared" si="17"/>
        <v>0</v>
      </c>
      <c r="Q33" s="72">
        <f t="shared" si="18"/>
        <v>0</v>
      </c>
      <c r="R33" s="287"/>
      <c r="S33" s="127">
        <f t="shared" si="0"/>
        <v>0</v>
      </c>
      <c r="T33" s="128">
        <f t="shared" si="1"/>
        <v>0</v>
      </c>
      <c r="V33" s="468">
        <f t="shared" si="5"/>
        <v>0</v>
      </c>
      <c r="W33" s="128">
        <f t="shared" si="6"/>
        <v>0</v>
      </c>
      <c r="Y33" s="333"/>
      <c r="Z33" s="334"/>
      <c r="AA33" s="334"/>
      <c r="AB33" s="338"/>
    </row>
    <row r="34" spans="1:28">
      <c r="A34" s="165" t="str">
        <f>IF((ISBLANK(PROJECT!$C$3)),"",PROJECT!$C$3&amp;"."&amp;PROJECT!$C$5&amp;".Uitrusting."&amp;D34&amp;"."&amp;B34)</f>
        <v/>
      </c>
      <c r="B34" s="327">
        <f>B33+1</f>
        <v>21</v>
      </c>
      <c r="C34" s="89"/>
      <c r="D34" s="264"/>
      <c r="E34" s="554"/>
      <c r="F34" s="555"/>
      <c r="G34" s="556"/>
      <c r="H34" s="441"/>
      <c r="I34" s="269"/>
      <c r="J34" s="269"/>
      <c r="K34" s="270"/>
      <c r="L34" s="68"/>
      <c r="M34" s="37"/>
      <c r="N34" s="69">
        <f t="shared" si="16"/>
        <v>0</v>
      </c>
      <c r="O34" s="117"/>
      <c r="P34" s="70">
        <f t="shared" si="17"/>
        <v>0</v>
      </c>
      <c r="Q34" s="72">
        <f t="shared" si="18"/>
        <v>0</v>
      </c>
      <c r="R34" s="287"/>
      <c r="S34" s="127">
        <f t="shared" si="0"/>
        <v>0</v>
      </c>
      <c r="T34" s="128">
        <f t="shared" si="1"/>
        <v>0</v>
      </c>
      <c r="V34" s="468">
        <f t="shared" si="5"/>
        <v>0</v>
      </c>
      <c r="W34" s="128">
        <f t="shared" si="6"/>
        <v>0</v>
      </c>
      <c r="Y34" s="333"/>
      <c r="Z34" s="334"/>
      <c r="AA34" s="334"/>
      <c r="AB34" s="338"/>
    </row>
    <row r="35" spans="1:28">
      <c r="A35" s="165" t="str">
        <f>IF((ISBLANK(PROJECT!$C$3)),"",PROJECT!$C$3&amp;"."&amp;PROJECT!$C$5&amp;".Uitrusting."&amp;D35&amp;"."&amp;B35)</f>
        <v/>
      </c>
      <c r="B35" s="327">
        <f t="shared" ref="B35:B41" si="19">B34+1</f>
        <v>22</v>
      </c>
      <c r="C35" s="89"/>
      <c r="D35" s="264"/>
      <c r="E35" s="554"/>
      <c r="F35" s="555"/>
      <c r="G35" s="556"/>
      <c r="H35" s="441"/>
      <c r="I35" s="269"/>
      <c r="J35" s="269"/>
      <c r="K35" s="270"/>
      <c r="L35" s="68"/>
      <c r="M35" s="37"/>
      <c r="N35" s="69">
        <f t="shared" si="16"/>
        <v>0</v>
      </c>
      <c r="O35" s="117"/>
      <c r="P35" s="70">
        <f t="shared" si="17"/>
        <v>0</v>
      </c>
      <c r="Q35" s="72">
        <f t="shared" si="18"/>
        <v>0</v>
      </c>
      <c r="R35" s="287"/>
      <c r="S35" s="127">
        <f t="shared" si="0"/>
        <v>0</v>
      </c>
      <c r="T35" s="128">
        <f t="shared" si="1"/>
        <v>0</v>
      </c>
      <c r="V35" s="468">
        <f t="shared" si="5"/>
        <v>0</v>
      </c>
      <c r="W35" s="128">
        <f t="shared" si="6"/>
        <v>0</v>
      </c>
      <c r="Y35" s="333"/>
      <c r="Z35" s="334"/>
      <c r="AA35" s="334"/>
      <c r="AB35" s="338"/>
    </row>
    <row r="36" spans="1:28">
      <c r="A36" s="165" t="str">
        <f>IF((ISBLANK(PROJECT!$C$3)),"",PROJECT!$C$3&amp;"."&amp;PROJECT!$C$5&amp;".Uitrusting."&amp;D36&amp;"."&amp;B36)</f>
        <v/>
      </c>
      <c r="B36" s="327">
        <f t="shared" si="19"/>
        <v>23</v>
      </c>
      <c r="C36" s="89"/>
      <c r="D36" s="264"/>
      <c r="E36" s="554"/>
      <c r="F36" s="555"/>
      <c r="G36" s="556"/>
      <c r="H36" s="441"/>
      <c r="I36" s="269"/>
      <c r="J36" s="269"/>
      <c r="K36" s="270"/>
      <c r="L36" s="68"/>
      <c r="M36" s="37"/>
      <c r="N36" s="69">
        <f t="shared" si="16"/>
        <v>0</v>
      </c>
      <c r="O36" s="117"/>
      <c r="P36" s="70">
        <f t="shared" si="17"/>
        <v>0</v>
      </c>
      <c r="Q36" s="72">
        <f t="shared" si="18"/>
        <v>0</v>
      </c>
      <c r="R36" s="287"/>
      <c r="S36" s="127">
        <f t="shared" si="0"/>
        <v>0</v>
      </c>
      <c r="T36" s="128">
        <f t="shared" si="1"/>
        <v>0</v>
      </c>
      <c r="V36" s="468">
        <f t="shared" si="5"/>
        <v>0</v>
      </c>
      <c r="W36" s="128">
        <f t="shared" si="6"/>
        <v>0</v>
      </c>
      <c r="Y36" s="333"/>
      <c r="Z36" s="334"/>
      <c r="AA36" s="334"/>
      <c r="AB36" s="338"/>
    </row>
    <row r="37" spans="1:28">
      <c r="A37" s="165" t="str">
        <f>IF((ISBLANK(PROJECT!$C$3)),"",PROJECT!$C$3&amp;"."&amp;PROJECT!$C$5&amp;".Uitrusting."&amp;D37&amp;"."&amp;B37)</f>
        <v/>
      </c>
      <c r="B37" s="327">
        <f t="shared" si="19"/>
        <v>24</v>
      </c>
      <c r="C37" s="89"/>
      <c r="D37" s="264"/>
      <c r="E37" s="554"/>
      <c r="F37" s="555"/>
      <c r="G37" s="556"/>
      <c r="H37" s="441"/>
      <c r="I37" s="269"/>
      <c r="J37" s="269"/>
      <c r="K37" s="270"/>
      <c r="L37" s="68"/>
      <c r="M37" s="37"/>
      <c r="N37" s="69">
        <f t="shared" si="16"/>
        <v>0</v>
      </c>
      <c r="O37" s="117"/>
      <c r="P37" s="70">
        <f t="shared" si="17"/>
        <v>0</v>
      </c>
      <c r="Q37" s="72">
        <f t="shared" si="18"/>
        <v>0</v>
      </c>
      <c r="R37" s="287"/>
      <c r="S37" s="127">
        <f t="shared" si="0"/>
        <v>0</v>
      </c>
      <c r="T37" s="128">
        <f t="shared" si="1"/>
        <v>0</v>
      </c>
      <c r="V37" s="468">
        <f t="shared" si="5"/>
        <v>0</v>
      </c>
      <c r="W37" s="128">
        <f t="shared" si="6"/>
        <v>0</v>
      </c>
      <c r="Y37" s="333"/>
      <c r="Z37" s="334"/>
      <c r="AA37" s="334"/>
      <c r="AB37" s="338"/>
    </row>
    <row r="38" spans="1:28">
      <c r="A38" s="165" t="str">
        <f>IF((ISBLANK(PROJECT!$C$3)),"",PROJECT!$C$3&amp;"."&amp;PROJECT!$C$5&amp;".Uitrusting."&amp;D38&amp;"."&amp;B38)</f>
        <v/>
      </c>
      <c r="B38" s="327">
        <f t="shared" si="19"/>
        <v>25</v>
      </c>
      <c r="C38" s="89"/>
      <c r="D38" s="264"/>
      <c r="E38" s="554"/>
      <c r="F38" s="555"/>
      <c r="G38" s="556"/>
      <c r="H38" s="441"/>
      <c r="I38" s="269"/>
      <c r="J38" s="269"/>
      <c r="K38" s="270"/>
      <c r="L38" s="68"/>
      <c r="M38" s="37"/>
      <c r="N38" s="69">
        <f t="shared" si="16"/>
        <v>0</v>
      </c>
      <c r="O38" s="117"/>
      <c r="P38" s="70">
        <f t="shared" si="17"/>
        <v>0</v>
      </c>
      <c r="Q38" s="72">
        <f t="shared" si="18"/>
        <v>0</v>
      </c>
      <c r="R38" s="287"/>
      <c r="S38" s="127">
        <f t="shared" si="0"/>
        <v>0</v>
      </c>
      <c r="T38" s="128">
        <f t="shared" si="1"/>
        <v>0</v>
      </c>
      <c r="V38" s="468">
        <f t="shared" si="5"/>
        <v>0</v>
      </c>
      <c r="W38" s="128">
        <f t="shared" si="6"/>
        <v>0</v>
      </c>
      <c r="Y38" s="333"/>
      <c r="Z38" s="334"/>
      <c r="AA38" s="334"/>
      <c r="AB38" s="338"/>
    </row>
    <row r="39" spans="1:28">
      <c r="A39" s="165" t="str">
        <f>IF((ISBLANK(PROJECT!$C$3)),"",PROJECT!$C$3&amp;"."&amp;PROJECT!$C$5&amp;".Uitrusting."&amp;D39&amp;"."&amp;B39)</f>
        <v/>
      </c>
      <c r="B39" s="327">
        <f t="shared" si="19"/>
        <v>26</v>
      </c>
      <c r="C39" s="89"/>
      <c r="D39" s="264"/>
      <c r="E39" s="554"/>
      <c r="F39" s="555"/>
      <c r="G39" s="556"/>
      <c r="H39" s="441"/>
      <c r="I39" s="269"/>
      <c r="J39" s="269"/>
      <c r="K39" s="270"/>
      <c r="L39" s="68"/>
      <c r="M39" s="37"/>
      <c r="N39" s="69">
        <f t="shared" si="16"/>
        <v>0</v>
      </c>
      <c r="O39" s="117"/>
      <c r="P39" s="70">
        <f t="shared" si="17"/>
        <v>0</v>
      </c>
      <c r="Q39" s="72">
        <f t="shared" si="18"/>
        <v>0</v>
      </c>
      <c r="R39" s="287"/>
      <c r="S39" s="127">
        <f t="shared" si="0"/>
        <v>0</v>
      </c>
      <c r="T39" s="128">
        <f t="shared" si="1"/>
        <v>0</v>
      </c>
      <c r="V39" s="468">
        <f t="shared" si="5"/>
        <v>0</v>
      </c>
      <c r="W39" s="128">
        <f t="shared" si="6"/>
        <v>0</v>
      </c>
      <c r="Y39" s="333"/>
      <c r="Z39" s="334"/>
      <c r="AA39" s="334"/>
      <c r="AB39" s="338"/>
    </row>
    <row r="40" spans="1:28">
      <c r="A40" s="165" t="str">
        <f>IF((ISBLANK(PROJECT!$C$3)),"",PROJECT!$C$3&amp;"."&amp;PROJECT!$C$5&amp;".Uitrusting."&amp;D40&amp;"."&amp;B40)</f>
        <v/>
      </c>
      <c r="B40" s="327">
        <f t="shared" si="19"/>
        <v>27</v>
      </c>
      <c r="C40" s="89"/>
      <c r="D40" s="264"/>
      <c r="E40" s="554"/>
      <c r="F40" s="555"/>
      <c r="G40" s="556"/>
      <c r="H40" s="441"/>
      <c r="I40" s="269"/>
      <c r="J40" s="269"/>
      <c r="K40" s="270"/>
      <c r="L40" s="68"/>
      <c r="M40" s="37"/>
      <c r="N40" s="69">
        <f t="shared" si="16"/>
        <v>0</v>
      </c>
      <c r="O40" s="117"/>
      <c r="P40" s="70">
        <f t="shared" si="17"/>
        <v>0</v>
      </c>
      <c r="Q40" s="72">
        <f t="shared" si="18"/>
        <v>0</v>
      </c>
      <c r="R40" s="287"/>
      <c r="S40" s="127">
        <f t="shared" si="0"/>
        <v>0</v>
      </c>
      <c r="T40" s="128">
        <f t="shared" si="1"/>
        <v>0</v>
      </c>
      <c r="V40" s="468">
        <f t="shared" si="5"/>
        <v>0</v>
      </c>
      <c r="W40" s="128">
        <f t="shared" si="6"/>
        <v>0</v>
      </c>
      <c r="Y40" s="333"/>
      <c r="Z40" s="334"/>
      <c r="AA40" s="334"/>
      <c r="AB40" s="338"/>
    </row>
    <row r="41" spans="1:28">
      <c r="A41" s="165" t="str">
        <f>IF((ISBLANK(PROJECT!$C$3)),"",PROJECT!$C$3&amp;"."&amp;PROJECT!$C$5&amp;".Uitrusting."&amp;D41&amp;"."&amp;B41)</f>
        <v/>
      </c>
      <c r="B41" s="327">
        <f t="shared" si="19"/>
        <v>28</v>
      </c>
      <c r="C41" s="89"/>
      <c r="D41" s="264"/>
      <c r="E41" s="554"/>
      <c r="F41" s="555"/>
      <c r="G41" s="556"/>
      <c r="H41" s="441"/>
      <c r="I41" s="269"/>
      <c r="J41" s="269"/>
      <c r="K41" s="270"/>
      <c r="L41" s="68"/>
      <c r="M41" s="37"/>
      <c r="N41" s="69">
        <f t="shared" si="16"/>
        <v>0</v>
      </c>
      <c r="O41" s="117"/>
      <c r="P41" s="70">
        <f t="shared" si="17"/>
        <v>0</v>
      </c>
      <c r="Q41" s="72">
        <f t="shared" si="18"/>
        <v>0</v>
      </c>
      <c r="R41" s="287"/>
      <c r="S41" s="127">
        <f t="shared" si="0"/>
        <v>0</v>
      </c>
      <c r="T41" s="128">
        <f t="shared" si="1"/>
        <v>0</v>
      </c>
      <c r="V41" s="468">
        <f t="shared" si="5"/>
        <v>0</v>
      </c>
      <c r="W41" s="128">
        <f t="shared" si="6"/>
        <v>0</v>
      </c>
      <c r="Y41" s="333"/>
      <c r="Z41" s="334"/>
      <c r="AA41" s="334"/>
      <c r="AB41" s="338"/>
    </row>
    <row r="42" spans="1:28" s="279" customFormat="1" ht="13.5" thickBot="1">
      <c r="A42" s="245" t="str">
        <f>IF((ISBLANK(PROJECT!$C$3)),"",PROJECT!$C$3&amp;"."&amp;PROJECT!$C$5&amp;".Uitrusting."&amp;D42&amp;"."&amp;B42)</f>
        <v/>
      </c>
      <c r="B42" s="330">
        <v>29</v>
      </c>
      <c r="C42" s="269"/>
      <c r="D42" s="264"/>
      <c r="E42" s="263"/>
      <c r="F42" s="264"/>
      <c r="G42" s="269"/>
      <c r="H42" s="441"/>
      <c r="I42" s="269"/>
      <c r="J42" s="269"/>
      <c r="K42" s="270"/>
      <c r="L42" s="68"/>
      <c r="M42" s="37"/>
      <c r="N42" s="69">
        <f t="shared" si="16"/>
        <v>0</v>
      </c>
      <c r="O42" s="164"/>
      <c r="P42" s="286">
        <f t="shared" ref="P42" si="20">SUM(L42*O42)</f>
        <v>0</v>
      </c>
      <c r="Q42" s="153">
        <f t="shared" ref="Q42" si="21">N42*O42</f>
        <v>0</v>
      </c>
      <c r="R42" s="287"/>
      <c r="S42" s="127">
        <f t="shared" si="0"/>
        <v>0</v>
      </c>
      <c r="T42" s="128">
        <f t="shared" si="1"/>
        <v>0</v>
      </c>
      <c r="V42" s="468">
        <f t="shared" si="5"/>
        <v>0</v>
      </c>
      <c r="W42" s="128">
        <f t="shared" si="6"/>
        <v>0</v>
      </c>
      <c r="Y42" s="333"/>
      <c r="Z42" s="334"/>
      <c r="AA42" s="334"/>
      <c r="AB42" s="338"/>
    </row>
    <row r="43" spans="1:28" ht="13.5" thickBot="1">
      <c r="A43" s="245" t="str">
        <f>IF((ISBLANK(PROJECT!$C$3)),"",PROJECT!$C$3&amp;"."&amp;PROJECT!$C$5&amp;".Uitrusting."&amp;D43&amp;"."&amp;B43)</f>
        <v/>
      </c>
      <c r="B43" s="245">
        <v>30</v>
      </c>
      <c r="C43" s="330">
        <f>C41+1</f>
        <v>1</v>
      </c>
      <c r="D43" s="269"/>
      <c r="E43" s="554"/>
      <c r="F43" s="555"/>
      <c r="G43" s="556"/>
      <c r="H43" s="441"/>
      <c r="I43" s="269"/>
      <c r="J43" s="269"/>
      <c r="K43" s="270"/>
      <c r="L43" s="68"/>
      <c r="M43" s="37"/>
      <c r="N43" s="69">
        <f t="shared" si="16"/>
        <v>0</v>
      </c>
      <c r="O43" s="117"/>
      <c r="P43" s="70">
        <f t="shared" si="17"/>
        <v>0</v>
      </c>
      <c r="Q43" s="72">
        <f t="shared" si="18"/>
        <v>0</v>
      </c>
      <c r="R43" s="291"/>
      <c r="S43" s="127">
        <f t="shared" si="0"/>
        <v>0</v>
      </c>
      <c r="T43" s="128">
        <f t="shared" si="1"/>
        <v>0</v>
      </c>
      <c r="V43" s="469">
        <f t="shared" si="5"/>
        <v>0</v>
      </c>
      <c r="W43" s="466">
        <f t="shared" si="6"/>
        <v>0</v>
      </c>
      <c r="Y43" s="335"/>
      <c r="Z43" s="336"/>
      <c r="AA43" s="336"/>
      <c r="AB43" s="339"/>
    </row>
    <row r="44" spans="1:28" ht="13.5" thickBot="1">
      <c r="A44" s="119"/>
      <c r="B44" s="268"/>
      <c r="C44" s="45"/>
      <c r="D44" s="268"/>
      <c r="E44" s="39"/>
      <c r="F44" s="39"/>
      <c r="G44" s="40"/>
      <c r="H44" s="40"/>
      <c r="I44" s="40"/>
      <c r="J44" s="40"/>
      <c r="K44" s="40"/>
      <c r="L44" s="40"/>
      <c r="M44" s="40"/>
      <c r="N44" s="40"/>
      <c r="O44" s="40"/>
      <c r="P44" s="73"/>
      <c r="Q44" s="126"/>
      <c r="R44" s="340"/>
      <c r="S44" s="36"/>
      <c r="T44" s="36"/>
    </row>
    <row r="45" spans="1:28">
      <c r="A45" s="41"/>
      <c r="B45" s="278"/>
      <c r="R45" s="274"/>
    </row>
    <row r="46" spans="1:28">
      <c r="R46" s="274"/>
    </row>
    <row r="47" spans="1:28">
      <c r="R47" s="274"/>
    </row>
  </sheetData>
  <sheetProtection algorithmName="SHA-512" hashValue="N6UD1lN3j0Rt0RYIPRuuRpybljQdzQ2pvLLnG8SQ7pRoxeP1rM3ytfw05pZGe3zfcS53S0D6JymOgwMn8PzJpg==" saltValue="LH9ZvGXc8PzhZIojmyilLw==" spinCount="100000" sheet="1" objects="1" scenarios="1"/>
  <mergeCells count="24">
    <mergeCell ref="Y2:AB2"/>
    <mergeCell ref="E37:G37"/>
    <mergeCell ref="E38:G38"/>
    <mergeCell ref="E39:G39"/>
    <mergeCell ref="E40:G40"/>
    <mergeCell ref="E24:G24"/>
    <mergeCell ref="E43:G43"/>
    <mergeCell ref="E36:G36"/>
    <mergeCell ref="E25:G25"/>
    <mergeCell ref="E26:G26"/>
    <mergeCell ref="E27:G27"/>
    <mergeCell ref="E28:G28"/>
    <mergeCell ref="E29:G29"/>
    <mergeCell ref="E30:G30"/>
    <mergeCell ref="E31:G31"/>
    <mergeCell ref="E32:G32"/>
    <mergeCell ref="E33:G33"/>
    <mergeCell ref="E34:G34"/>
    <mergeCell ref="E35:G35"/>
    <mergeCell ref="A1:C1"/>
    <mergeCell ref="E1:P1"/>
    <mergeCell ref="E2:G2"/>
    <mergeCell ref="E4:G4"/>
    <mergeCell ref="E41:G41"/>
  </mergeCells>
  <conditionalFormatting sqref="S4:S43">
    <cfRule type="cellIs" dxfId="18" priority="37" operator="lessThan">
      <formula>$P4</formula>
    </cfRule>
    <cfRule type="cellIs" dxfId="17" priority="38" operator="greaterThan">
      <formula>$P4</formula>
    </cfRule>
  </conditionalFormatting>
  <conditionalFormatting sqref="T4:T43">
    <cfRule type="cellIs" dxfId="16" priority="35" operator="lessThan">
      <formula>$Q4</formula>
    </cfRule>
    <cfRule type="cellIs" dxfId="15" priority="36" operator="greaterThan">
      <formula>$Q4</formula>
    </cfRule>
  </conditionalFormatting>
  <conditionalFormatting sqref="Y4:AB43">
    <cfRule type="cellIs" dxfId="14" priority="14" operator="equal">
      <formula>"NOK"</formula>
    </cfRule>
    <cfRule type="cellIs" dxfId="13" priority="15" operator="equal">
      <formula>"OK"</formula>
    </cfRule>
  </conditionalFormatting>
  <conditionalFormatting sqref="V4:V43">
    <cfRule type="cellIs" dxfId="12" priority="5" operator="lessThan">
      <formula>#REF!</formula>
    </cfRule>
    <cfRule type="cellIs" dxfId="11" priority="6" operator="greaterThan">
      <formula>#REF!</formula>
    </cfRule>
  </conditionalFormatting>
  <conditionalFormatting sqref="W4:W43">
    <cfRule type="cellIs" dxfId="10" priority="3" operator="lessThan">
      <formula>#REF!</formula>
    </cfRule>
    <cfRule type="cellIs" dxfId="9" priority="4" operator="greaterThan">
      <formula>#REF!</formula>
    </cfRule>
  </conditionalFormatting>
  <conditionalFormatting sqref="Z3">
    <cfRule type="cellIs" dxfId="8" priority="2" operator="equal">
      <formula>"X"</formula>
    </cfRule>
  </conditionalFormatting>
  <conditionalFormatting sqref="AA3">
    <cfRule type="cellIs" dxfId="7" priority="1" operator="equal">
      <formula>"X"</formula>
    </cfRule>
  </conditionalFormatting>
  <printOptions horizontalCentered="1" verticalCentered="1" gridLines="1"/>
  <pageMargins left="0.78740157480314965" right="0.78740157480314965" top="0.59055118110236227" bottom="0.59055118110236227" header="0.51181102362204722" footer="0.51181102362204722"/>
  <pageSetup paperSize="9" scale="60" orientation="landscape" blackAndWhite="1" r:id="rId1"/>
  <headerFooter alignWithMargins="0">
    <oddFooter>&amp;C&amp;A</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5FDCAF46-FCCF-4C41-BFDE-FC1F50E16857}">
          <x14:formula1>
            <xm:f>'DATA TEMPLATE'!$A$38:$A$39</xm:f>
          </x14:formula1>
          <xm:sqref>D4:D42</xm:sqref>
        </x14:dataValidation>
        <x14:dataValidation type="list" allowBlank="1" showInputMessage="1" showErrorMessage="1" xr:uid="{481E9203-8509-47A3-9629-228A08124AB1}">
          <x14:formula1>
            <xm:f>'DATA TEMPLATE'!$A$18:$A$22</xm:f>
          </x14:formula1>
          <xm:sqref>J4:J43</xm:sqref>
        </x14:dataValidation>
        <x14:dataValidation type="list" allowBlank="1" showInputMessage="1" showErrorMessage="1" xr:uid="{621E906C-5F9B-4B37-A496-ADE7FD479B35}">
          <x14:formula1>
            <xm:f>'DATA TEMPLATE'!$A$24:$A$30</xm:f>
          </x14:formula1>
          <xm:sqref>I4:I43</xm:sqref>
        </x14:dataValidation>
        <x14:dataValidation type="list" allowBlank="1" showInputMessage="1" showErrorMessage="1" xr:uid="{C9EB66E5-CA98-42BE-96BD-A65D9246BFAE}">
          <x14:formula1>
            <xm:f>'DATA TEMPLATE'!$A$41:$A$42</xm:f>
          </x14:formula1>
          <xm:sqref>Y4:AB43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B2189-DF25-4DA9-9445-EEF4AD2F2803}">
  <sheetPr>
    <tabColor rgb="FFFFF981"/>
  </sheetPr>
  <dimension ref="A1:D3"/>
  <sheetViews>
    <sheetView showGridLines="0" workbookViewId="0">
      <selection sqref="A1:C1"/>
    </sheetView>
  </sheetViews>
  <sheetFormatPr defaultRowHeight="12.75"/>
  <cols>
    <col min="1" max="1" width="42.5703125" customWidth="1"/>
    <col min="2" max="2" width="47" customWidth="1"/>
    <col min="3" max="3" width="39.85546875" customWidth="1"/>
  </cols>
  <sheetData>
    <row r="1" spans="1:4" s="3" customFormat="1" ht="18.75" thickBot="1">
      <c r="A1" s="575" t="s">
        <v>47</v>
      </c>
      <c r="B1" s="561"/>
      <c r="C1" s="561"/>
    </row>
    <row r="2" spans="1:4" s="28" customFormat="1">
      <c r="A2" s="46" t="s">
        <v>48</v>
      </c>
      <c r="B2" s="47" t="s">
        <v>49</v>
      </c>
      <c r="C2" s="48" t="s">
        <v>37</v>
      </c>
      <c r="D2" s="3"/>
    </row>
    <row r="3" spans="1:4" s="28" customFormat="1" ht="13.5" thickBot="1">
      <c r="A3" s="74"/>
      <c r="B3" s="75">
        <f>ALGEMEEN!L4+ALGEMEEN!L6</f>
        <v>0</v>
      </c>
      <c r="C3" s="76">
        <f>IF(A3&gt;B3*0.125,B3*0.125,A3)</f>
        <v>0</v>
      </c>
      <c r="D3" s="3"/>
    </row>
  </sheetData>
  <mergeCells count="1">
    <mergeCell ref="A1:C1"/>
  </mergeCells>
  <conditionalFormatting sqref="C3">
    <cfRule type="cellIs" dxfId="6" priority="1" operator="lessThan">
      <formula>$A$3</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849C-61B2-4D77-A4ED-97C500A03B84}">
  <sheetPr>
    <tabColor theme="0"/>
  </sheetPr>
  <dimension ref="A1:T6"/>
  <sheetViews>
    <sheetView topLeftCell="T1" workbookViewId="0">
      <selection activeCell="AM4" sqref="AM4"/>
    </sheetView>
  </sheetViews>
  <sheetFormatPr defaultRowHeight="12.75" outlineLevelCol="1"/>
  <cols>
    <col min="1" max="1" width="31.140625" hidden="1" customWidth="1" outlineLevel="1"/>
    <col min="2" max="2" width="12.5703125" hidden="1" customWidth="1" outlineLevel="1"/>
    <col min="3" max="4" width="0" hidden="1" customWidth="1" outlineLevel="1"/>
    <col min="5" max="5" width="14.5703125" hidden="1" customWidth="1" outlineLevel="1"/>
    <col min="6" max="12" width="0" hidden="1" customWidth="1" outlineLevel="1"/>
    <col min="13" max="16" width="9.140625" hidden="1" customWidth="1" outlineLevel="1"/>
    <col min="17" max="19" width="0" hidden="1" customWidth="1" outlineLevel="1"/>
    <col min="20" max="20" width="9.140625" collapsed="1"/>
  </cols>
  <sheetData>
    <row r="1" spans="1:18" ht="18.75" thickBot="1">
      <c r="A1" s="579" t="s">
        <v>233</v>
      </c>
      <c r="B1" s="580"/>
      <c r="C1" s="580"/>
      <c r="D1" s="580"/>
      <c r="E1" s="580"/>
      <c r="F1" s="580"/>
      <c r="G1" s="580"/>
      <c r="H1" s="580"/>
      <c r="I1" s="580"/>
      <c r="J1" s="580"/>
      <c r="K1" s="580"/>
      <c r="L1" s="580"/>
      <c r="M1" s="580"/>
      <c r="N1" s="580"/>
      <c r="O1" s="580"/>
      <c r="P1" s="580"/>
      <c r="Q1" s="580"/>
      <c r="R1" s="581"/>
    </row>
    <row r="2" spans="1:18" ht="48.75" customHeight="1">
      <c r="A2" s="582" t="s">
        <v>234</v>
      </c>
      <c r="B2" s="583"/>
      <c r="C2" s="583"/>
      <c r="D2" s="583"/>
      <c r="E2" s="583"/>
      <c r="F2" s="583"/>
      <c r="G2" s="583"/>
      <c r="H2" s="583"/>
      <c r="I2" s="583"/>
      <c r="J2" s="583"/>
      <c r="K2" s="583"/>
      <c r="L2" s="583"/>
      <c r="M2" s="583"/>
      <c r="N2" s="583"/>
      <c r="O2" s="583"/>
      <c r="P2" s="583"/>
      <c r="Q2" s="583"/>
      <c r="R2" s="584"/>
    </row>
    <row r="3" spans="1:18" ht="38.25" customHeight="1">
      <c r="A3" s="450" t="s">
        <v>235</v>
      </c>
      <c r="B3" s="451"/>
      <c r="C3" s="585" t="str">
        <f>IF(B3="NOK","Gelieve de vaststellingen te duiden in het commentaarveld","")</f>
        <v/>
      </c>
      <c r="D3" s="586"/>
      <c r="E3" s="586"/>
      <c r="F3" s="452"/>
      <c r="G3" s="452"/>
      <c r="H3" s="452"/>
      <c r="I3" s="452"/>
      <c r="J3" s="452"/>
      <c r="K3" s="453"/>
      <c r="L3" s="453"/>
      <c r="M3" s="453"/>
      <c r="N3" s="453"/>
      <c r="O3" s="453"/>
      <c r="P3" s="452"/>
      <c r="Q3" s="453"/>
      <c r="R3" s="454"/>
    </row>
    <row r="4" spans="1:18" ht="219.75" customHeight="1" thickBot="1">
      <c r="A4" s="455" t="s">
        <v>61</v>
      </c>
      <c r="B4" s="587"/>
      <c r="C4" s="588"/>
      <c r="D4" s="588"/>
      <c r="E4" s="588"/>
      <c r="F4" s="588"/>
      <c r="G4" s="588"/>
      <c r="H4" s="588"/>
      <c r="I4" s="588"/>
      <c r="J4" s="588"/>
      <c r="K4" s="588"/>
      <c r="L4" s="588"/>
      <c r="M4" s="588"/>
      <c r="N4" s="588"/>
      <c r="O4" s="588"/>
      <c r="P4" s="588"/>
      <c r="Q4" s="588"/>
      <c r="R4" s="589"/>
    </row>
    <row r="5" spans="1:18" ht="39.75" customHeight="1" thickBot="1">
      <c r="A5" s="455" t="s">
        <v>247</v>
      </c>
      <c r="B5" s="470">
        <v>0</v>
      </c>
      <c r="C5" s="590" t="s">
        <v>248</v>
      </c>
      <c r="D5" s="591"/>
      <c r="E5" s="591"/>
      <c r="F5" s="592">
        <f>ALGEMEEN!L14*COMMUNICATIE!B5</f>
        <v>0</v>
      </c>
      <c r="G5" s="592"/>
      <c r="H5" s="592"/>
      <c r="I5" s="592"/>
      <c r="J5" s="592"/>
      <c r="K5" s="592"/>
      <c r="L5" s="592"/>
      <c r="M5" s="592"/>
      <c r="N5" s="592"/>
      <c r="O5" s="592"/>
      <c r="P5" s="592"/>
      <c r="Q5" s="592"/>
      <c r="R5" s="593"/>
    </row>
    <row r="6" spans="1:18" ht="13.5" thickBot="1">
      <c r="A6" s="576" t="s">
        <v>251</v>
      </c>
      <c r="B6" s="577"/>
      <c r="C6" s="577"/>
      <c r="D6" s="577"/>
      <c r="E6" s="577"/>
      <c r="F6" s="577"/>
      <c r="G6" s="577"/>
      <c r="H6" s="577"/>
      <c r="I6" s="577"/>
      <c r="J6" s="577"/>
      <c r="K6" s="577"/>
      <c r="L6" s="577"/>
      <c r="M6" s="577"/>
      <c r="N6" s="577"/>
      <c r="O6" s="577"/>
      <c r="P6" s="577"/>
      <c r="Q6" s="577"/>
      <c r="R6" s="578"/>
    </row>
  </sheetData>
  <sheetProtection algorithmName="SHA-512" hashValue="8nQOd2ml17Mko2k3Cv/RoMJOO5DBzWz1hXEwsqhuQ64A+W56NkL+bdkEEnXYGAuTt0t+sSu5unaq9181RInvSw==" saltValue="dyNaD2Q8djp29y3nIfwj0w==" spinCount="100000" sheet="1" objects="1" scenarios="1"/>
  <mergeCells count="7">
    <mergeCell ref="A6:R6"/>
    <mergeCell ref="A1:R1"/>
    <mergeCell ref="A2:R2"/>
    <mergeCell ref="C3:E3"/>
    <mergeCell ref="B4:R4"/>
    <mergeCell ref="C5:E5"/>
    <mergeCell ref="F5:R5"/>
  </mergeCells>
  <conditionalFormatting sqref="B3">
    <cfRule type="cellIs" dxfId="5" priority="3" operator="equal">
      <formula>"NOK"</formula>
    </cfRule>
    <cfRule type="cellIs" dxfId="4" priority="4" operator="equal">
      <formula>"OK"</formula>
    </cfRule>
  </conditionalFormatting>
  <conditionalFormatting sqref="C3:E3">
    <cfRule type="expression" dxfId="3" priority="1">
      <formula>ISBLANK($B$3)</formula>
    </cfRule>
    <cfRule type="expression" dxfId="2" priority="2">
      <formula>($B$3="OK")</formula>
    </cfRule>
  </conditionalFormatting>
  <hyperlinks>
    <hyperlink ref="A6:R6" r:id="rId1" display="Link: https://ec.europa.eu/info/funding-tenders/managing-your-project/communicating-and-raising-eu-visibility_en" xr:uid="{79548EF3-75E8-442E-BB8D-F1920F0063F5}"/>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2D75909C-3F9A-4BC5-8E23-ADE824E080C6}">
          <x14:formula1>
            <xm:f>'DATA TEMPLATE'!$A$41:$A$42</xm:f>
          </x14:formula1>
          <xm:sqref>B3</xm:sqref>
        </x14:dataValidation>
        <x14:dataValidation type="list" allowBlank="1" showInputMessage="1" showErrorMessage="1" xr:uid="{6AF88608-A6DD-4B87-83CC-1213C13E7BA5}">
          <x14:formula1>
            <xm:f>'DATA TEMPLATE'!$A$44:$A$48</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E7628-B298-4A2A-B2DA-F9B52F493588}">
  <sheetPr>
    <tabColor theme="0"/>
    <pageSetUpPr fitToPage="1"/>
  </sheetPr>
  <dimension ref="A1:H102"/>
  <sheetViews>
    <sheetView showGridLines="0" topLeftCell="H8" zoomScaleNormal="100" workbookViewId="0">
      <selection activeCell="B27" sqref="B27"/>
    </sheetView>
  </sheetViews>
  <sheetFormatPr defaultRowHeight="12.75" outlineLevelCol="1"/>
  <cols>
    <col min="1" max="1" width="5" style="379" hidden="1" customWidth="1" outlineLevel="1"/>
    <col min="2" max="2" width="78.42578125" style="379" hidden="1" customWidth="1" outlineLevel="1"/>
    <col min="3" max="3" width="6" style="279" hidden="1" customWidth="1" outlineLevel="1"/>
    <col min="4" max="4" width="7.42578125" style="279" hidden="1" customWidth="1" outlineLevel="1"/>
    <col min="5" max="5" width="7.5703125" style="279" hidden="1" customWidth="1" outlineLevel="1"/>
    <col min="6" max="6" width="66" style="283" hidden="1" customWidth="1" outlineLevel="1"/>
    <col min="7" max="7" width="9.140625" style="279" hidden="1" customWidth="1" outlineLevel="1"/>
    <col min="8" max="8" width="9.140625" style="279" collapsed="1"/>
    <col min="9" max="16384" width="9.140625" style="279"/>
  </cols>
  <sheetData>
    <row r="1" spans="1:7" ht="29.25" customHeight="1" thickBot="1">
      <c r="A1" s="597" t="s">
        <v>132</v>
      </c>
      <c r="B1" s="598"/>
      <c r="C1" s="598"/>
      <c r="D1" s="598"/>
      <c r="E1" s="598"/>
      <c r="F1" s="599"/>
      <c r="G1" s="352"/>
    </row>
    <row r="2" spans="1:7" ht="29.25" customHeight="1">
      <c r="A2" s="605"/>
      <c r="B2" s="606"/>
      <c r="C2" s="606"/>
      <c r="D2" s="606"/>
      <c r="E2" s="606"/>
      <c r="F2" s="607"/>
      <c r="G2" s="352"/>
    </row>
    <row r="3" spans="1:7" ht="16.5" customHeight="1">
      <c r="A3" s="353" t="s">
        <v>133</v>
      </c>
      <c r="B3" s="354" t="s">
        <v>134</v>
      </c>
      <c r="C3" s="355" t="s">
        <v>135</v>
      </c>
      <c r="D3" s="355" t="s">
        <v>136</v>
      </c>
      <c r="E3" s="355" t="s">
        <v>96</v>
      </c>
      <c r="F3" s="356" t="s">
        <v>137</v>
      </c>
      <c r="G3" s="352"/>
    </row>
    <row r="4" spans="1:7" s="362" customFormat="1" ht="18">
      <c r="A4" s="357" t="s">
        <v>138</v>
      </c>
      <c r="B4" s="358" t="s">
        <v>139</v>
      </c>
      <c r="C4" s="359"/>
      <c r="D4" s="359"/>
      <c r="E4" s="359"/>
      <c r="F4" s="360"/>
      <c r="G4" s="361"/>
    </row>
    <row r="5" spans="1:7" s="362" customFormat="1" ht="18">
      <c r="A5" s="363" t="s">
        <v>140</v>
      </c>
      <c r="B5" s="358" t="s">
        <v>141</v>
      </c>
      <c r="C5" s="359"/>
      <c r="D5" s="359"/>
      <c r="E5" s="359"/>
      <c r="F5" s="360"/>
      <c r="G5" s="361"/>
    </row>
    <row r="6" spans="1:7" s="362" customFormat="1" ht="18">
      <c r="A6" s="363" t="s">
        <v>142</v>
      </c>
      <c r="B6" s="358" t="s">
        <v>143</v>
      </c>
      <c r="C6" s="359"/>
      <c r="D6" s="359"/>
      <c r="E6" s="359"/>
      <c r="F6" s="360"/>
      <c r="G6" s="361"/>
    </row>
    <row r="7" spans="1:7" s="362" customFormat="1" ht="18">
      <c r="A7" s="363" t="s">
        <v>144</v>
      </c>
      <c r="B7" s="358" t="s">
        <v>145</v>
      </c>
      <c r="C7" s="359"/>
      <c r="D7" s="359"/>
      <c r="E7" s="359"/>
      <c r="F7" s="360"/>
      <c r="G7" s="361"/>
    </row>
    <row r="8" spans="1:7" s="362" customFormat="1" ht="18">
      <c r="A8" s="363" t="s">
        <v>146</v>
      </c>
      <c r="B8" s="358" t="s">
        <v>147</v>
      </c>
      <c r="C8" s="359"/>
      <c r="D8" s="359"/>
      <c r="E8" s="359"/>
      <c r="F8" s="360"/>
      <c r="G8" s="361"/>
    </row>
    <row r="9" spans="1:7" s="362" customFormat="1" ht="18">
      <c r="A9" s="364" t="s">
        <v>148</v>
      </c>
      <c r="B9" s="358" t="s">
        <v>149</v>
      </c>
      <c r="C9" s="359"/>
      <c r="D9" s="359"/>
      <c r="E9" s="359"/>
      <c r="F9" s="360"/>
      <c r="G9" s="361"/>
    </row>
    <row r="10" spans="1:7" ht="15.75" customHeight="1">
      <c r="A10" s="365"/>
      <c r="B10" s="366"/>
      <c r="C10" s="367"/>
      <c r="D10" s="367"/>
      <c r="E10" s="367"/>
      <c r="F10" s="368"/>
      <c r="G10" s="352"/>
    </row>
    <row r="11" spans="1:7" ht="15.75">
      <c r="A11" s="369" t="s">
        <v>150</v>
      </c>
      <c r="B11" s="370" t="s">
        <v>151</v>
      </c>
      <c r="C11" s="371" t="s">
        <v>135</v>
      </c>
      <c r="D11" s="372" t="s">
        <v>136</v>
      </c>
      <c r="E11" s="372" t="s">
        <v>96</v>
      </c>
      <c r="F11" s="373" t="s">
        <v>137</v>
      </c>
    </row>
    <row r="12" spans="1:7" ht="15.75">
      <c r="A12" s="369"/>
      <c r="B12" s="374" t="s">
        <v>152</v>
      </c>
      <c r="C12" s="600"/>
      <c r="D12" s="600"/>
      <c r="E12" s="600"/>
      <c r="F12" s="601"/>
    </row>
    <row r="13" spans="1:7" s="379" customFormat="1" ht="24.75" customHeight="1">
      <c r="A13" s="375" t="s">
        <v>153</v>
      </c>
      <c r="B13" s="376" t="s">
        <v>154</v>
      </c>
      <c r="C13" s="377"/>
      <c r="D13" s="377"/>
      <c r="E13" s="377"/>
      <c r="F13" s="378"/>
    </row>
    <row r="14" spans="1:7" s="379" customFormat="1" ht="24.75" customHeight="1">
      <c r="A14" s="375" t="s">
        <v>155</v>
      </c>
      <c r="B14" s="376" t="s">
        <v>156</v>
      </c>
      <c r="C14" s="377"/>
      <c r="D14" s="377"/>
      <c r="E14" s="377"/>
      <c r="F14" s="378"/>
    </row>
    <row r="15" spans="1:7" ht="44.25" customHeight="1">
      <c r="A15" s="375"/>
      <c r="B15" s="376" t="s">
        <v>157</v>
      </c>
      <c r="C15" s="377"/>
      <c r="D15" s="377"/>
      <c r="E15" s="377"/>
      <c r="F15" s="378"/>
    </row>
    <row r="16" spans="1:7" ht="15">
      <c r="A16" s="380"/>
      <c r="B16" s="374" t="s">
        <v>158</v>
      </c>
      <c r="C16" s="602"/>
      <c r="D16" s="602"/>
      <c r="E16" s="602"/>
      <c r="F16" s="602"/>
      <c r="G16" s="7"/>
    </row>
    <row r="17" spans="1:7" ht="21" customHeight="1">
      <c r="A17" s="375" t="s">
        <v>159</v>
      </c>
      <c r="B17" s="376" t="s">
        <v>160</v>
      </c>
      <c r="C17" s="377"/>
      <c r="D17" s="377"/>
      <c r="E17" s="377"/>
      <c r="F17" s="378"/>
    </row>
    <row r="18" spans="1:7" ht="30.75" customHeight="1">
      <c r="A18" s="375" t="s">
        <v>161</v>
      </c>
      <c r="B18" s="376" t="s">
        <v>162</v>
      </c>
      <c r="C18" s="377"/>
      <c r="D18" s="377"/>
      <c r="E18" s="377"/>
      <c r="F18" s="378"/>
    </row>
    <row r="19" spans="1:7" ht="30.75" customHeight="1">
      <c r="A19" s="375" t="s">
        <v>163</v>
      </c>
      <c r="B19" s="381" t="s">
        <v>164</v>
      </c>
      <c r="C19" s="377"/>
      <c r="D19" s="377"/>
      <c r="E19" s="377"/>
      <c r="F19" s="378"/>
    </row>
    <row r="20" spans="1:7" ht="15.75" customHeight="1">
      <c r="A20" s="380"/>
      <c r="B20" s="374" t="s">
        <v>165</v>
      </c>
      <c r="C20" s="602"/>
      <c r="D20" s="602"/>
      <c r="E20" s="602"/>
      <c r="F20" s="603"/>
    </row>
    <row r="21" spans="1:7" ht="42.75" customHeight="1" thickBot="1">
      <c r="A21" s="382" t="s">
        <v>166</v>
      </c>
      <c r="B21" s="383" t="s">
        <v>167</v>
      </c>
      <c r="C21" s="384"/>
      <c r="D21" s="377"/>
      <c r="E21" s="384"/>
      <c r="F21" s="378"/>
    </row>
    <row r="22" spans="1:7">
      <c r="A22" s="385"/>
      <c r="B22" s="386"/>
      <c r="C22" s="362"/>
      <c r="D22" s="387"/>
      <c r="E22" s="362"/>
      <c r="F22" s="388"/>
    </row>
    <row r="23" spans="1:7" ht="15.75">
      <c r="A23" s="389" t="s">
        <v>168</v>
      </c>
      <c r="B23" s="390" t="s">
        <v>169</v>
      </c>
      <c r="C23" s="391" t="s">
        <v>135</v>
      </c>
      <c r="D23" s="392" t="s">
        <v>136</v>
      </c>
      <c r="E23" s="392" t="s">
        <v>96</v>
      </c>
      <c r="F23" s="393" t="s">
        <v>137</v>
      </c>
    </row>
    <row r="24" spans="1:7" ht="15.75">
      <c r="A24" s="394"/>
      <c r="B24" s="395" t="s">
        <v>152</v>
      </c>
      <c r="C24" s="604"/>
      <c r="D24" s="604"/>
      <c r="E24" s="604"/>
      <c r="F24" s="604"/>
      <c r="G24" s="7"/>
    </row>
    <row r="25" spans="1:7" ht="29.25" customHeight="1">
      <c r="A25" s="396" t="s">
        <v>170</v>
      </c>
      <c r="B25" s="397" t="s">
        <v>171</v>
      </c>
      <c r="C25" s="398"/>
      <c r="D25" s="398"/>
      <c r="E25" s="398"/>
      <c r="F25" s="399"/>
    </row>
    <row r="26" spans="1:7" ht="29.25" customHeight="1">
      <c r="A26" s="396" t="s">
        <v>172</v>
      </c>
      <c r="B26" s="397" t="s">
        <v>173</v>
      </c>
      <c r="C26" s="398"/>
      <c r="D26" s="398"/>
      <c r="E26" s="398"/>
      <c r="F26" s="399"/>
    </row>
    <row r="27" spans="1:7" ht="29.25" customHeight="1">
      <c r="A27" s="396" t="s">
        <v>174</v>
      </c>
      <c r="B27" s="397" t="s">
        <v>175</v>
      </c>
      <c r="C27" s="398"/>
      <c r="D27" s="398"/>
      <c r="E27" s="398"/>
      <c r="F27" s="399"/>
    </row>
    <row r="28" spans="1:7" ht="21.75" customHeight="1">
      <c r="A28" s="396" t="s">
        <v>176</v>
      </c>
      <c r="B28" s="397" t="s">
        <v>177</v>
      </c>
      <c r="C28" s="398"/>
      <c r="D28" s="398"/>
      <c r="E28" s="398"/>
      <c r="F28" s="399"/>
    </row>
    <row r="29" spans="1:7" ht="15.75">
      <c r="A29" s="394"/>
      <c r="B29" s="395" t="s">
        <v>158</v>
      </c>
      <c r="C29" s="604"/>
      <c r="D29" s="604"/>
      <c r="E29" s="604"/>
      <c r="F29" s="604"/>
      <c r="G29" s="7"/>
    </row>
    <row r="30" spans="1:7" ht="24" customHeight="1">
      <c r="A30" s="396" t="s">
        <v>178</v>
      </c>
      <c r="B30" s="400" t="s">
        <v>179</v>
      </c>
      <c r="C30" s="398"/>
      <c r="D30" s="398"/>
      <c r="E30" s="398"/>
      <c r="F30" s="399"/>
    </row>
    <row r="31" spans="1:7" ht="24" customHeight="1">
      <c r="A31" s="396" t="s">
        <v>180</v>
      </c>
      <c r="B31" s="397" t="s">
        <v>181</v>
      </c>
      <c r="C31" s="398"/>
      <c r="D31" s="398"/>
      <c r="E31" s="398"/>
      <c r="F31" s="399"/>
    </row>
    <row r="32" spans="1:7" ht="46.5" customHeight="1">
      <c r="A32" s="396" t="s">
        <v>182</v>
      </c>
      <c r="B32" s="397" t="s">
        <v>183</v>
      </c>
      <c r="C32" s="398"/>
      <c r="D32" s="398"/>
      <c r="E32" s="398"/>
      <c r="F32" s="399"/>
    </row>
    <row r="33" spans="1:7" ht="46.5" customHeight="1">
      <c r="A33" s="396" t="s">
        <v>184</v>
      </c>
      <c r="B33" s="397" t="s">
        <v>185</v>
      </c>
      <c r="C33" s="398"/>
      <c r="D33" s="398"/>
      <c r="E33" s="398"/>
      <c r="F33" s="399"/>
    </row>
    <row r="34" spans="1:7" ht="55.5" customHeight="1">
      <c r="A34" s="396" t="s">
        <v>186</v>
      </c>
      <c r="B34" s="397" t="s">
        <v>187</v>
      </c>
      <c r="C34" s="398"/>
      <c r="D34" s="398"/>
      <c r="E34" s="398"/>
      <c r="F34" s="399"/>
    </row>
    <row r="35" spans="1:7" ht="25.5">
      <c r="A35" s="396" t="s">
        <v>188</v>
      </c>
      <c r="B35" s="397" t="s">
        <v>189</v>
      </c>
      <c r="C35" s="398"/>
      <c r="D35" s="398"/>
      <c r="E35" s="398"/>
      <c r="F35" s="399"/>
    </row>
    <row r="36" spans="1:7" ht="15.75">
      <c r="A36" s="394"/>
      <c r="B36" s="395" t="s">
        <v>165</v>
      </c>
      <c r="C36" s="604"/>
      <c r="D36" s="604"/>
      <c r="E36" s="604"/>
      <c r="F36" s="604"/>
      <c r="G36" s="7"/>
    </row>
    <row r="37" spans="1:7" ht="48.75" customHeight="1">
      <c r="A37" s="396" t="s">
        <v>190</v>
      </c>
      <c r="B37" s="397" t="s">
        <v>191</v>
      </c>
      <c r="C37" s="398"/>
      <c r="D37" s="398"/>
      <c r="E37" s="398"/>
      <c r="F37" s="399"/>
    </row>
    <row r="38" spans="1:7" s="402" customFormat="1" ht="18.75" customHeight="1">
      <c r="A38" s="608" t="s">
        <v>192</v>
      </c>
      <c r="B38" s="609"/>
      <c r="C38" s="609"/>
      <c r="D38" s="609"/>
      <c r="E38" s="609"/>
      <c r="F38" s="610"/>
      <c r="G38" s="401"/>
    </row>
    <row r="39" spans="1:7">
      <c r="A39" s="385"/>
      <c r="B39" s="386"/>
      <c r="C39" s="362"/>
      <c r="D39" s="362"/>
      <c r="E39" s="362"/>
      <c r="F39" s="403"/>
    </row>
    <row r="40" spans="1:7" ht="15.75">
      <c r="A40" s="404" t="s">
        <v>193</v>
      </c>
      <c r="B40" s="405" t="s">
        <v>194</v>
      </c>
      <c r="C40" s="406" t="s">
        <v>135</v>
      </c>
      <c r="D40" s="406" t="s">
        <v>136</v>
      </c>
      <c r="E40" s="406" t="s">
        <v>96</v>
      </c>
      <c r="F40" s="407" t="s">
        <v>137</v>
      </c>
    </row>
    <row r="41" spans="1:7" ht="15.75">
      <c r="A41" s="408"/>
      <c r="B41" s="409" t="s">
        <v>152</v>
      </c>
      <c r="C41" s="611"/>
      <c r="D41" s="611"/>
      <c r="E41" s="611"/>
      <c r="F41" s="611"/>
      <c r="G41" s="7"/>
    </row>
    <row r="42" spans="1:7" ht="26.45" customHeight="1">
      <c r="A42" s="410" t="s">
        <v>195</v>
      </c>
      <c r="B42" s="411" t="s">
        <v>196</v>
      </c>
      <c r="C42" s="412"/>
      <c r="D42" s="412"/>
      <c r="E42" s="412"/>
      <c r="F42" s="413"/>
    </row>
    <row r="43" spans="1:7" ht="26.45" customHeight="1">
      <c r="A43" s="410" t="s">
        <v>197</v>
      </c>
      <c r="B43" s="411" t="s">
        <v>198</v>
      </c>
      <c r="C43" s="412"/>
      <c r="D43" s="412"/>
      <c r="E43" s="412"/>
      <c r="F43" s="413"/>
    </row>
    <row r="44" spans="1:7" ht="15.75">
      <c r="A44" s="408"/>
      <c r="B44" s="409" t="s">
        <v>158</v>
      </c>
      <c r="C44" s="611"/>
      <c r="D44" s="611"/>
      <c r="E44" s="611"/>
      <c r="F44" s="611"/>
      <c r="G44" s="7"/>
    </row>
    <row r="45" spans="1:7" ht="24" customHeight="1">
      <c r="A45" s="410" t="s">
        <v>199</v>
      </c>
      <c r="B45" s="411" t="s">
        <v>179</v>
      </c>
      <c r="C45" s="412"/>
      <c r="D45" s="412"/>
      <c r="E45" s="412"/>
      <c r="F45" s="413"/>
    </row>
    <row r="46" spans="1:7" ht="25.5" customHeight="1">
      <c r="A46" s="410" t="s">
        <v>200</v>
      </c>
      <c r="B46" s="411" t="s">
        <v>201</v>
      </c>
      <c r="C46" s="412"/>
      <c r="D46" s="412"/>
      <c r="E46" s="412"/>
      <c r="F46" s="413"/>
    </row>
    <row r="47" spans="1:7" ht="45.75" customHeight="1">
      <c r="A47" s="410" t="s">
        <v>202</v>
      </c>
      <c r="B47" s="414" t="s">
        <v>203</v>
      </c>
      <c r="C47" s="412"/>
      <c r="D47" s="412"/>
      <c r="E47" s="412"/>
      <c r="F47" s="413"/>
    </row>
    <row r="48" spans="1:7" ht="15.75">
      <c r="A48" s="408"/>
      <c r="B48" s="409" t="s">
        <v>165</v>
      </c>
      <c r="C48" s="611"/>
      <c r="D48" s="611"/>
      <c r="E48" s="611"/>
      <c r="F48" s="611"/>
      <c r="G48" s="7"/>
    </row>
    <row r="49" spans="1:7" ht="44.25" customHeight="1">
      <c r="A49" s="410" t="s">
        <v>204</v>
      </c>
      <c r="B49" s="411" t="s">
        <v>205</v>
      </c>
      <c r="C49" s="412"/>
      <c r="D49" s="412"/>
      <c r="E49" s="412"/>
      <c r="F49" s="413"/>
    </row>
    <row r="50" spans="1:7" ht="20.25" customHeight="1">
      <c r="A50" s="594" t="s">
        <v>206</v>
      </c>
      <c r="B50" s="595"/>
      <c r="C50" s="595"/>
      <c r="D50" s="595"/>
      <c r="E50" s="595"/>
      <c r="F50" s="596"/>
      <c r="G50" s="7"/>
    </row>
    <row r="51" spans="1:7">
      <c r="A51" s="385"/>
      <c r="B51" s="386"/>
      <c r="C51" s="362"/>
      <c r="D51" s="362"/>
      <c r="E51" s="362"/>
      <c r="F51" s="403"/>
    </row>
    <row r="52" spans="1:7" ht="15.75">
      <c r="A52" s="415" t="s">
        <v>207</v>
      </c>
      <c r="B52" s="416" t="s">
        <v>208</v>
      </c>
      <c r="C52" s="417" t="s">
        <v>135</v>
      </c>
      <c r="D52" s="418" t="s">
        <v>136</v>
      </c>
      <c r="E52" s="418" t="s">
        <v>96</v>
      </c>
      <c r="F52" s="419" t="s">
        <v>137</v>
      </c>
    </row>
    <row r="53" spans="1:7" ht="15.75" customHeight="1">
      <c r="A53" s="420"/>
      <c r="B53" s="421" t="s">
        <v>152</v>
      </c>
      <c r="C53" s="618"/>
      <c r="D53" s="618"/>
      <c r="E53" s="618"/>
      <c r="F53" s="619"/>
    </row>
    <row r="54" spans="1:7" ht="18" customHeight="1">
      <c r="A54" s="422" t="s">
        <v>209</v>
      </c>
      <c r="B54" s="423" t="s">
        <v>196</v>
      </c>
      <c r="C54" s="424"/>
      <c r="D54" s="424"/>
      <c r="E54" s="424"/>
      <c r="F54" s="425"/>
    </row>
    <row r="55" spans="1:7" ht="24" customHeight="1">
      <c r="A55" s="422" t="s">
        <v>210</v>
      </c>
      <c r="B55" s="426" t="s">
        <v>198</v>
      </c>
      <c r="C55" s="424"/>
      <c r="D55" s="424"/>
      <c r="E55" s="424"/>
      <c r="F55" s="425"/>
    </row>
    <row r="56" spans="1:7" ht="15.75">
      <c r="A56" s="420"/>
      <c r="B56" s="421" t="s">
        <v>211</v>
      </c>
      <c r="C56" s="618"/>
      <c r="D56" s="618"/>
      <c r="E56" s="618"/>
      <c r="F56" s="619"/>
    </row>
    <row r="57" spans="1:7" ht="21.75" customHeight="1">
      <c r="A57" s="422" t="s">
        <v>212</v>
      </c>
      <c r="B57" s="423" t="s">
        <v>179</v>
      </c>
      <c r="C57" s="424"/>
      <c r="D57" s="424"/>
      <c r="E57" s="424"/>
      <c r="F57" s="425"/>
    </row>
    <row r="58" spans="1:7" ht="28.5" customHeight="1">
      <c r="A58" s="422" t="s">
        <v>213</v>
      </c>
      <c r="B58" s="426" t="s">
        <v>201</v>
      </c>
      <c r="C58" s="424"/>
      <c r="D58" s="424"/>
      <c r="E58" s="424"/>
      <c r="F58" s="425"/>
    </row>
    <row r="59" spans="1:7" ht="48" customHeight="1">
      <c r="A59" s="422" t="s">
        <v>214</v>
      </c>
      <c r="B59" s="426" t="s">
        <v>215</v>
      </c>
      <c r="C59" s="427"/>
      <c r="D59" s="427"/>
      <c r="E59" s="427"/>
      <c r="F59" s="428"/>
    </row>
    <row r="60" spans="1:7" ht="15.75">
      <c r="A60" s="420"/>
      <c r="B60" s="421" t="s">
        <v>165</v>
      </c>
      <c r="C60" s="618"/>
      <c r="D60" s="618"/>
      <c r="E60" s="618"/>
      <c r="F60" s="619"/>
    </row>
    <row r="61" spans="1:7" ht="48" customHeight="1">
      <c r="A61" s="422" t="s">
        <v>216</v>
      </c>
      <c r="B61" s="426" t="s">
        <v>217</v>
      </c>
      <c r="C61" s="427"/>
      <c r="D61" s="427"/>
      <c r="E61" s="427"/>
      <c r="F61" s="428"/>
    </row>
    <row r="62" spans="1:7" ht="20.25" customHeight="1">
      <c r="A62" s="620" t="s">
        <v>218</v>
      </c>
      <c r="B62" s="621"/>
      <c r="C62" s="621"/>
      <c r="D62" s="621"/>
      <c r="E62" s="621"/>
      <c r="F62" s="622"/>
    </row>
    <row r="63" spans="1:7">
      <c r="A63" s="623"/>
      <c r="B63" s="624"/>
      <c r="C63" s="624"/>
      <c r="D63" s="624"/>
      <c r="E63" s="624"/>
      <c r="F63" s="625"/>
    </row>
    <row r="64" spans="1:7" ht="16.5" customHeight="1">
      <c r="A64" s="429" t="s">
        <v>219</v>
      </c>
      <c r="B64" s="614" t="s">
        <v>220</v>
      </c>
      <c r="C64" s="626" t="s">
        <v>135</v>
      </c>
      <c r="D64" s="430" t="s">
        <v>136</v>
      </c>
      <c r="E64" s="614" t="s">
        <v>137</v>
      </c>
      <c r="F64" s="615"/>
    </row>
    <row r="65" spans="1:6" ht="30" customHeight="1">
      <c r="A65" s="431" t="s">
        <v>221</v>
      </c>
      <c r="B65" s="432" t="s">
        <v>222</v>
      </c>
      <c r="C65" s="433"/>
      <c r="D65" s="433"/>
      <c r="E65" s="612"/>
      <c r="F65" s="613"/>
    </row>
    <row r="66" spans="1:6">
      <c r="A66" s="385"/>
      <c r="B66" s="386"/>
      <c r="C66" s="362"/>
      <c r="D66" s="362"/>
      <c r="E66" s="362"/>
      <c r="F66" s="403"/>
    </row>
    <row r="67" spans="1:6" ht="15.75">
      <c r="A67" s="429" t="s">
        <v>224</v>
      </c>
      <c r="B67" s="456" t="s">
        <v>236</v>
      </c>
      <c r="C67" s="457" t="s">
        <v>135</v>
      </c>
      <c r="D67" s="430" t="s">
        <v>136</v>
      </c>
      <c r="E67" s="614" t="s">
        <v>137</v>
      </c>
      <c r="F67" s="615"/>
    </row>
    <row r="68" spans="1:6" ht="25.5">
      <c r="A68" s="431" t="s">
        <v>226</v>
      </c>
      <c r="B68" s="432" t="s">
        <v>237</v>
      </c>
      <c r="C68" s="433"/>
      <c r="D68" s="433"/>
      <c r="E68" s="627" t="s">
        <v>238</v>
      </c>
      <c r="F68" s="628"/>
    </row>
    <row r="69" spans="1:6" ht="29.25" customHeight="1">
      <c r="A69" s="434" t="s">
        <v>223</v>
      </c>
      <c r="B69" s="386"/>
      <c r="C69" s="362"/>
      <c r="D69" s="362"/>
      <c r="E69" s="362"/>
      <c r="F69" s="403"/>
    </row>
    <row r="70" spans="1:6" ht="15.75">
      <c r="A70" s="429" t="s">
        <v>224</v>
      </c>
      <c r="B70" s="435" t="s">
        <v>225</v>
      </c>
      <c r="C70" s="430" t="s">
        <v>135</v>
      </c>
      <c r="D70" s="430" t="s">
        <v>136</v>
      </c>
      <c r="E70" s="614" t="s">
        <v>137</v>
      </c>
      <c r="F70" s="615"/>
    </row>
    <row r="71" spans="1:6" ht="26.25" thickBot="1">
      <c r="A71" s="436" t="s">
        <v>226</v>
      </c>
      <c r="B71" s="437" t="s">
        <v>227</v>
      </c>
      <c r="C71" s="438"/>
      <c r="D71" s="438"/>
      <c r="E71" s="616"/>
      <c r="F71" s="617"/>
    </row>
    <row r="72" spans="1:6">
      <c r="A72" s="386"/>
      <c r="B72" s="386"/>
      <c r="C72" s="362"/>
      <c r="D72" s="362"/>
      <c r="E72" s="362"/>
      <c r="F72" s="439"/>
    </row>
    <row r="73" spans="1:6">
      <c r="A73" s="440"/>
      <c r="B73" s="440"/>
      <c r="C73" s="362"/>
      <c r="D73" s="362"/>
      <c r="E73" s="362"/>
      <c r="F73" s="439"/>
    </row>
    <row r="74" spans="1:6">
      <c r="A74" s="386"/>
      <c r="B74" s="386"/>
      <c r="C74" s="362"/>
      <c r="D74" s="362"/>
      <c r="E74" s="362"/>
      <c r="F74" s="439"/>
    </row>
    <row r="75" spans="1:6">
      <c r="A75" s="386"/>
      <c r="B75" s="386"/>
      <c r="C75" s="362"/>
      <c r="D75" s="362"/>
      <c r="E75" s="362"/>
      <c r="F75" s="439"/>
    </row>
    <row r="76" spans="1:6">
      <c r="A76" s="386"/>
      <c r="B76" s="386"/>
      <c r="C76" s="362"/>
      <c r="D76" s="362"/>
      <c r="E76" s="362"/>
      <c r="F76" s="439"/>
    </row>
    <row r="77" spans="1:6">
      <c r="A77" s="386"/>
      <c r="B77" s="386"/>
      <c r="C77" s="362"/>
      <c r="D77" s="362"/>
      <c r="E77" s="362"/>
      <c r="F77" s="439"/>
    </row>
    <row r="78" spans="1:6">
      <c r="A78" s="386"/>
      <c r="B78" s="386"/>
      <c r="C78" s="362"/>
      <c r="D78" s="362"/>
      <c r="E78" s="362"/>
      <c r="F78" s="439"/>
    </row>
    <row r="79" spans="1:6">
      <c r="A79" s="386"/>
      <c r="B79" s="386"/>
      <c r="C79" s="362"/>
      <c r="D79" s="362"/>
      <c r="E79" s="362"/>
      <c r="F79" s="439"/>
    </row>
    <row r="80" spans="1:6">
      <c r="A80" s="386"/>
      <c r="B80" s="386"/>
      <c r="C80" s="362"/>
      <c r="D80" s="362"/>
      <c r="E80" s="362"/>
      <c r="F80" s="439"/>
    </row>
    <row r="81" spans="1:6">
      <c r="A81" s="386"/>
      <c r="B81" s="386"/>
      <c r="C81" s="362"/>
      <c r="D81" s="362"/>
      <c r="E81" s="362"/>
      <c r="F81" s="439"/>
    </row>
    <row r="82" spans="1:6">
      <c r="A82" s="386"/>
      <c r="B82" s="386"/>
      <c r="C82" s="362"/>
      <c r="D82" s="362"/>
      <c r="E82" s="362"/>
      <c r="F82" s="439"/>
    </row>
    <row r="83" spans="1:6">
      <c r="A83" s="386"/>
      <c r="B83" s="386"/>
      <c r="C83" s="362"/>
      <c r="D83" s="362"/>
      <c r="E83" s="362"/>
      <c r="F83" s="439"/>
    </row>
    <row r="84" spans="1:6">
      <c r="A84" s="386"/>
      <c r="B84" s="386"/>
      <c r="C84" s="362"/>
      <c r="D84" s="362"/>
      <c r="E84" s="362"/>
      <c r="F84" s="439"/>
    </row>
    <row r="85" spans="1:6">
      <c r="A85" s="386"/>
      <c r="B85" s="386"/>
      <c r="C85" s="362"/>
      <c r="D85" s="362"/>
      <c r="E85" s="362"/>
      <c r="F85" s="439"/>
    </row>
    <row r="86" spans="1:6">
      <c r="A86" s="386"/>
      <c r="B86" s="386"/>
      <c r="C86" s="362"/>
      <c r="D86" s="362"/>
      <c r="E86" s="362"/>
      <c r="F86" s="439"/>
    </row>
    <row r="87" spans="1:6">
      <c r="A87" s="386"/>
      <c r="B87" s="386"/>
      <c r="C87" s="362"/>
      <c r="D87" s="362"/>
      <c r="E87" s="362"/>
      <c r="F87" s="439"/>
    </row>
    <row r="88" spans="1:6">
      <c r="A88" s="386"/>
      <c r="B88" s="386"/>
      <c r="C88" s="362"/>
      <c r="D88" s="362"/>
      <c r="E88" s="362"/>
      <c r="F88" s="439"/>
    </row>
    <row r="89" spans="1:6">
      <c r="A89" s="386"/>
      <c r="B89" s="386"/>
      <c r="C89" s="362"/>
      <c r="D89" s="362"/>
      <c r="E89" s="362"/>
      <c r="F89" s="439"/>
    </row>
    <row r="90" spans="1:6">
      <c r="A90" s="386"/>
      <c r="B90" s="386"/>
      <c r="C90" s="362"/>
      <c r="D90" s="362"/>
      <c r="E90" s="362"/>
      <c r="F90" s="439"/>
    </row>
    <row r="91" spans="1:6">
      <c r="A91" s="386"/>
      <c r="B91" s="386"/>
      <c r="C91" s="362"/>
      <c r="D91" s="362"/>
      <c r="E91" s="362"/>
      <c r="F91" s="439"/>
    </row>
    <row r="92" spans="1:6">
      <c r="A92" s="386"/>
      <c r="B92" s="386"/>
      <c r="C92" s="362"/>
      <c r="D92" s="362"/>
      <c r="E92" s="362"/>
      <c r="F92" s="439"/>
    </row>
    <row r="93" spans="1:6">
      <c r="A93" s="386"/>
      <c r="B93" s="386"/>
      <c r="C93" s="362"/>
      <c r="D93" s="362"/>
      <c r="E93" s="362"/>
      <c r="F93" s="439"/>
    </row>
    <row r="94" spans="1:6">
      <c r="A94" s="386"/>
      <c r="B94" s="386"/>
      <c r="C94" s="362"/>
      <c r="D94" s="362"/>
      <c r="E94" s="362"/>
      <c r="F94" s="439"/>
    </row>
    <row r="95" spans="1:6">
      <c r="A95" s="386"/>
      <c r="B95" s="386"/>
      <c r="C95" s="362"/>
      <c r="D95" s="362"/>
      <c r="E95" s="362"/>
      <c r="F95" s="439"/>
    </row>
    <row r="96" spans="1:6">
      <c r="A96" s="386"/>
      <c r="B96" s="386"/>
      <c r="C96" s="362"/>
      <c r="D96" s="362"/>
      <c r="E96" s="362"/>
      <c r="F96" s="439"/>
    </row>
    <row r="97" spans="1:6">
      <c r="A97" s="386"/>
      <c r="B97" s="386"/>
      <c r="C97" s="362"/>
      <c r="D97" s="362"/>
      <c r="E97" s="362"/>
      <c r="F97" s="439"/>
    </row>
    <row r="98" spans="1:6">
      <c r="A98" s="386"/>
      <c r="B98" s="386"/>
      <c r="C98" s="362"/>
      <c r="D98" s="362"/>
      <c r="E98" s="362"/>
      <c r="F98" s="439"/>
    </row>
    <row r="99" spans="1:6">
      <c r="A99" s="386"/>
      <c r="B99" s="386"/>
      <c r="C99" s="362"/>
      <c r="D99" s="362"/>
      <c r="E99" s="362"/>
      <c r="F99" s="439"/>
    </row>
    <row r="100" spans="1:6">
      <c r="A100" s="386"/>
      <c r="B100" s="386"/>
      <c r="C100" s="362"/>
      <c r="D100" s="362"/>
      <c r="E100" s="362"/>
      <c r="F100" s="439"/>
    </row>
    <row r="101" spans="1:6">
      <c r="A101" s="386"/>
      <c r="B101" s="386"/>
      <c r="C101" s="362"/>
      <c r="D101" s="362"/>
      <c r="E101" s="362"/>
      <c r="F101" s="439"/>
    </row>
    <row r="102" spans="1:6">
      <c r="A102" s="386"/>
      <c r="B102" s="386"/>
      <c r="C102" s="362"/>
      <c r="D102" s="362"/>
      <c r="E102" s="362"/>
      <c r="F102" s="439"/>
    </row>
  </sheetData>
  <sheetProtection algorithmName="SHA-512" hashValue="5FM9AlpMDf0kqkP3VPg2xDnjbQZKZRXKVtm/6sv3wQ2h9MJgYwGWinPWnWcYlbQhjLpyuBk1j+qH25knPhAjxA==" saltValue="M9ZqeCjptLVKvN9z93dKng==" spinCount="100000" sheet="1" objects="1" scenarios="1"/>
  <mergeCells count="25">
    <mergeCell ref="E65:F65"/>
    <mergeCell ref="E70:F70"/>
    <mergeCell ref="E71:F71"/>
    <mergeCell ref="C53:F53"/>
    <mergeCell ref="C56:F56"/>
    <mergeCell ref="C60:F60"/>
    <mergeCell ref="A62:F62"/>
    <mergeCell ref="A63:F63"/>
    <mergeCell ref="B64:C64"/>
    <mergeCell ref="E64:F64"/>
    <mergeCell ref="E67:F67"/>
    <mergeCell ref="E68:F68"/>
    <mergeCell ref="A50:F50"/>
    <mergeCell ref="A1:F1"/>
    <mergeCell ref="C12:F12"/>
    <mergeCell ref="C16:F16"/>
    <mergeCell ref="C20:F20"/>
    <mergeCell ref="C24:F24"/>
    <mergeCell ref="C29:F29"/>
    <mergeCell ref="A2:F2"/>
    <mergeCell ref="C36:F36"/>
    <mergeCell ref="A38:F38"/>
    <mergeCell ref="C41:F41"/>
    <mergeCell ref="C44:F44"/>
    <mergeCell ref="C48:F48"/>
  </mergeCells>
  <conditionalFormatting sqref="C71">
    <cfRule type="cellIs" dxfId="1" priority="2" operator="equal">
      <formula>"X"</formula>
    </cfRule>
  </conditionalFormatting>
  <conditionalFormatting sqref="D71">
    <cfRule type="cellIs" dxfId="0" priority="1" operator="equal">
      <formula>"X"</formula>
    </cfRule>
  </conditionalFormatting>
  <hyperlinks>
    <hyperlink ref="B3" location="PROJECT!A1" display="PROJECT" xr:uid="{5E68FCA7-D40F-4D31-B9FD-3826BB980B5C}"/>
    <hyperlink ref="B11" location="ALGEMEEN!A1" display="ALGEMEEN" xr:uid="{9CED4869-97FA-4626-84EB-EBB856DA3121}"/>
    <hyperlink ref="B23" location="LOONKOSTEN!A1" display="LOONKOSTEN (kostenrubriek 1)" xr:uid="{ABAFF62A-1AC6-44D2-81A2-11E5FB8F6F27}"/>
    <hyperlink ref="B40" location="WERKINGSKOSTEN!A1" display="WERKINGSKOSTEN  (kostenrubriek 2)" xr:uid="{71D9C28E-BF33-44F9-9A96-1CCA1CADF51A}"/>
    <hyperlink ref="B52" location="UITRUSTINGSKOSTEN!A1" display="UITRUSTINGSKOSTEN  (kostenrubriek 3)" xr:uid="{1E0A6CC1-666E-4D55-BEB1-D885D6661841}"/>
    <hyperlink ref="B64" location="OVERHEAD!A1" display="OVERHEAD  (kostenrubriek 4)" xr:uid="{ABD25473-B66D-4C4B-B139-8D7CAD16A932}"/>
    <hyperlink ref="B67" location="OVERHEAD!A1" display="OVERHEAD  (kostenrubriek 4)" xr:uid="{C680C1BE-F690-4076-805B-B15039364E0B}"/>
    <hyperlink ref="B67:C67" location="COMMUNICATIE!A1" display="COMMUNICATIE" xr:uid="{D200DA2D-40DE-446A-9D8A-88920BEFDCE6}"/>
  </hyperlinks>
  <pageMargins left="0.75" right="0.75" top="1" bottom="1" header="0.5" footer="0.5"/>
  <pageSetup paperSize="9" scale="77" fitToHeight="0" orientation="landscape" blackAndWhite="1" r:id="rId1"/>
  <headerFooter alignWithMargins="0"/>
  <rowBreaks count="3" manualBreakCount="3">
    <brk id="21" max="16383" man="1"/>
    <brk id="39" max="16383" man="1"/>
    <brk id="5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a9ec0f0-7796-43d0-ac1f-4c8c46ee0bd1" xsi:nil="true"/>
    <lcf76f155ced4ddcb4097134ff3c332f xmlns="6cbd6ed5-31db-43c6-9be2-b02444cf5b1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0B8980B77B4F47A0DA4FAE5BEF0565" ma:contentTypeVersion="16" ma:contentTypeDescription="Een nieuw document maken." ma:contentTypeScope="" ma:versionID="ed31d106e2b6c9d728ee93a6d2fa614e">
  <xsd:schema xmlns:xsd="http://www.w3.org/2001/XMLSchema" xmlns:xs="http://www.w3.org/2001/XMLSchema" xmlns:p="http://schemas.microsoft.com/office/2006/metadata/properties" xmlns:ns2="6cbd6ed5-31db-43c6-9be2-b02444cf5b14" xmlns:ns3="d8267e72-5397-4d28-b311-efbe5cc672a8" xmlns:ns4="9a9ec0f0-7796-43d0-ac1f-4c8c46ee0bd1" targetNamespace="http://schemas.microsoft.com/office/2006/metadata/properties" ma:root="true" ma:fieldsID="6c0e5d66635af67e1ea54413a193f94d" ns2:_="" ns3:_="" ns4:_="">
    <xsd:import namespace="6cbd6ed5-31db-43c6-9be2-b02444cf5b14"/>
    <xsd:import namespace="d8267e72-5397-4d28-b311-efbe5cc672a8"/>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bd6ed5-31db-43c6-9be2-b02444cf5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8267e72-5397-4d28-b311-efbe5cc672a8"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452fcc59-96a9-4205-8987-704b27785272}" ma:internalName="TaxCatchAll" ma:showField="CatchAllData" ma:web="d8267e72-5397-4d28-b311-efbe5cc672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FD3144-D853-4C2A-9B29-4E68DA3BF110}">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051bec0c-7d5d-4ed7-a64c-742fb85e4ae4"/>
    <ds:schemaRef ds:uri="9a9ec0f0-7796-43d0-ac1f-4c8c46ee0bd1"/>
    <ds:schemaRef ds:uri="32f6ea64-b84d-42e1-8cb7-248b3b400ed5"/>
    <ds:schemaRef ds:uri="http://www.w3.org/XML/1998/namespace"/>
    <ds:schemaRef ds:uri="http://purl.org/dc/dcmitype/"/>
    <ds:schemaRef ds:uri="6cbd6ed5-31db-43c6-9be2-b02444cf5b14"/>
  </ds:schemaRefs>
</ds:datastoreItem>
</file>

<file path=customXml/itemProps2.xml><?xml version="1.0" encoding="utf-8"?>
<ds:datastoreItem xmlns:ds="http://schemas.openxmlformats.org/officeDocument/2006/customXml" ds:itemID="{CC5C4344-FA05-43C3-A273-214A828B8A21}">
  <ds:schemaRefs>
    <ds:schemaRef ds:uri="http://schemas.microsoft.com/sharepoint/v3/contenttype/forms"/>
  </ds:schemaRefs>
</ds:datastoreItem>
</file>

<file path=customXml/itemProps3.xml><?xml version="1.0" encoding="utf-8"?>
<ds:datastoreItem xmlns:ds="http://schemas.openxmlformats.org/officeDocument/2006/customXml" ds:itemID="{761921DE-9C23-461C-A7D6-639967A64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bd6ed5-31db-43c6-9be2-b02444cf5b14"/>
    <ds:schemaRef ds:uri="d8267e72-5397-4d28-b311-efbe5cc672a8"/>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6</vt:i4>
      </vt:variant>
    </vt:vector>
  </HeadingPairs>
  <TitlesOfParts>
    <vt:vector size="17" baseType="lpstr">
      <vt:lpstr>PROJECT</vt:lpstr>
      <vt:lpstr>INFO</vt:lpstr>
      <vt:lpstr>ALGEMEEN</vt:lpstr>
      <vt:lpstr>LOONKOSTEN</vt:lpstr>
      <vt:lpstr>WERKINGSKOSTEN</vt:lpstr>
      <vt:lpstr>UITRUSTINGSKOSTEN</vt:lpstr>
      <vt:lpstr>OVERHEAD</vt:lpstr>
      <vt:lpstr>COMMUNICATIE</vt:lpstr>
      <vt:lpstr>CHECKLIST - ALGEMEEN</vt:lpstr>
      <vt:lpstr>NIET AANVAARD</vt:lpstr>
      <vt:lpstr>DATA TEMPLATE</vt:lpstr>
      <vt:lpstr>ALGEMEEN!Afdrukbereik</vt:lpstr>
      <vt:lpstr>'NIET AANVAARD'!Afdrukbereik</vt:lpstr>
      <vt:lpstr>UITRUSTINGSKOSTEN!Afdrukbereik</vt:lpstr>
      <vt:lpstr>WERKINGSKOSTEN!Afdrukbereik</vt:lpstr>
      <vt:lpstr>UITRUSTINGSKOSTEN!Afdruktitels</vt:lpstr>
      <vt:lpstr>WERKINGSKOSTEN!Afdruktitels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Heirman, Alexander</dc:creator>
  <cp:keywords/>
  <dc:description/>
  <cp:lastModifiedBy>Heirman, Alexander</cp:lastModifiedBy>
  <cp:revision/>
  <cp:lastPrinted>2022-08-02T06:39:23Z</cp:lastPrinted>
  <dcterms:created xsi:type="dcterms:W3CDTF">2022-01-05T13:50:01Z</dcterms:created>
  <dcterms:modified xsi:type="dcterms:W3CDTF">2022-09-22T09:36:48Z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0x010100860B8980B77B4F47A0DA4FAE5BEF0565</vt:lpwstr>
  </property>
  <property fmtid="{D5CDD505-2E9C-101B-9397-08002B2CF9AE}" pid="3" name="MediaServiceImageTags">
    <vt:lpwstr/>
  </property>
</Properties>
</file>