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grangu\Documents\AGODI\1 - FORMULIEREN\2 - SJ 2023-2024\SIMULATIETOOLS OEKRAINECRISIS\2 - instroom na 2-10-23\4 - BUSO\actuele versie\"/>
    </mc:Choice>
  </mc:AlternateContent>
  <xr:revisionPtr revIDLastSave="0" documentId="13_ncr:1_{9A20846F-92CF-490E-82E2-11A51DB410AB}" xr6:coauthVersionLast="47" xr6:coauthVersionMax="47" xr10:uidLastSave="{00000000-0000-0000-0000-000000000000}"/>
  <workbookProtection workbookAlgorithmName="SHA-512" workbookHashValue="AxcX684NHC740H2yVoQsPKrfSMe/clrz6l71HwPGNcN5+49Q/iYQaMg2HCDxNZdu2kJpjm0zGrjCDZM5uV3g7Q==" workbookSaltValue="NL22K4w9v4pwkQxbb8+k7A==" workbookSpinCount="100000" lockStructure="1"/>
  <bookViews>
    <workbookView xWindow="-28920" yWindow="-120" windowWidth="29040" windowHeight="15840" xr2:uid="{C8EF35C4-C615-4A90-96FC-B10075F2E778}"/>
  </bookViews>
  <sheets>
    <sheet name="simulatietool buitengewoon SO" sheetId="1" r:id="rId1"/>
    <sheet name="data1" sheetId="3" state="hidden" r:id="rId2"/>
    <sheet name="instellingsgegevens BUSO" sheetId="2" state="hidden" r:id="rId3"/>
  </sheets>
  <definedNames>
    <definedName name="_xlnm._FilterDatabase" localSheetId="2" hidden="1">'instellingsgegevens BUSO'!$A$1:$M$2718</definedName>
    <definedName name="_xlnm.Print_Area" localSheetId="0">'simulatietool buitengewoon SO'!$A$1:$BQ$87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7" i="1" l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78" i="1" l="1"/>
  <c r="AD4" i="1"/>
  <c r="AG78" i="1" l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O77" i="1" l="1"/>
  <c r="Y77" i="1"/>
  <c r="Q77" i="1"/>
  <c r="AO76" i="1"/>
  <c r="Y76" i="1"/>
  <c r="Q76" i="1"/>
  <c r="AO75" i="1"/>
  <c r="Y75" i="1"/>
  <c r="Q75" i="1"/>
  <c r="AO74" i="1"/>
  <c r="Y74" i="1"/>
  <c r="Q74" i="1"/>
  <c r="AO73" i="1"/>
  <c r="Y73" i="1"/>
  <c r="Q73" i="1"/>
  <c r="AO72" i="1"/>
  <c r="Y72" i="1"/>
  <c r="Q72" i="1"/>
  <c r="AO71" i="1"/>
  <c r="Y71" i="1"/>
  <c r="Q71" i="1"/>
  <c r="AO70" i="1"/>
  <c r="Y70" i="1"/>
  <c r="Q70" i="1"/>
  <c r="AO69" i="1"/>
  <c r="Y69" i="1"/>
  <c r="Q69" i="1"/>
  <c r="AO68" i="1"/>
  <c r="Y68" i="1"/>
  <c r="Q68" i="1"/>
  <c r="AO67" i="1"/>
  <c r="Y67" i="1"/>
  <c r="Q67" i="1"/>
  <c r="AO66" i="1"/>
  <c r="Y66" i="1"/>
  <c r="Q66" i="1"/>
  <c r="AO65" i="1"/>
  <c r="Y65" i="1"/>
  <c r="Q65" i="1"/>
  <c r="AO64" i="1"/>
  <c r="Y64" i="1"/>
  <c r="Q64" i="1"/>
  <c r="AO63" i="1"/>
  <c r="Y63" i="1"/>
  <c r="Q63" i="1"/>
  <c r="K2718" i="2" l="1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S21" i="1"/>
  <c r="B52" i="1"/>
  <c r="S52" i="1" s="1"/>
  <c r="B51" i="1"/>
  <c r="S51" i="1" s="1"/>
  <c r="B50" i="1"/>
  <c r="S50" i="1" s="1"/>
  <c r="B49" i="1"/>
  <c r="S49" i="1" s="1"/>
  <c r="B48" i="1"/>
  <c r="S48" i="1" s="1"/>
  <c r="B47" i="1"/>
  <c r="S47" i="1" s="1"/>
  <c r="B46" i="1"/>
  <c r="S46" i="1" s="1"/>
  <c r="B45" i="1"/>
  <c r="S45" i="1" s="1"/>
  <c r="B44" i="1"/>
  <c r="S44" i="1" s="1"/>
  <c r="B43" i="1"/>
  <c r="S43" i="1" s="1"/>
  <c r="B42" i="1"/>
  <c r="S42" i="1" s="1"/>
  <c r="B41" i="1"/>
  <c r="S41" i="1" s="1"/>
  <c r="B40" i="1"/>
  <c r="S40" i="1" s="1"/>
  <c r="B39" i="1"/>
  <c r="S39" i="1" s="1"/>
  <c r="B38" i="1"/>
  <c r="S38" i="1" s="1"/>
  <c r="B37" i="1"/>
  <c r="S37" i="1" s="1"/>
  <c r="B36" i="1"/>
  <c r="S36" i="1" s="1"/>
  <c r="B35" i="1"/>
  <c r="S35" i="1" s="1"/>
  <c r="B34" i="1"/>
  <c r="S34" i="1" s="1"/>
  <c r="B33" i="1"/>
  <c r="S33" i="1" s="1"/>
  <c r="C86" i="1" l="1"/>
  <c r="D9" i="1"/>
  <c r="BS33" i="1"/>
  <c r="BS34" i="1" s="1"/>
  <c r="BS35" i="1" s="1"/>
  <c r="BS36" i="1" s="1"/>
  <c r="BS37" i="1" s="1"/>
  <c r="BS38" i="1" s="1"/>
  <c r="BS39" i="1" s="1"/>
  <c r="BS40" i="1" s="1"/>
  <c r="BS41" i="1" s="1"/>
  <c r="BS42" i="1" s="1"/>
  <c r="BS43" i="1" s="1"/>
  <c r="BS44" i="1" s="1"/>
  <c r="BS45" i="1" s="1"/>
  <c r="BS46" i="1" s="1"/>
  <c r="BS47" i="1" s="1"/>
  <c r="BS48" i="1" s="1"/>
  <c r="BS49" i="1" s="1"/>
  <c r="BS50" i="1" s="1"/>
  <c r="BS51" i="1" s="1"/>
  <c r="BS52" i="1" s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T61" i="1" s="1"/>
  <c r="A34" i="1"/>
  <c r="C78" i="1"/>
  <c r="C77" i="1"/>
  <c r="I77" i="1" s="1"/>
  <c r="C76" i="1"/>
  <c r="I76" i="1" s="1"/>
  <c r="C75" i="1"/>
  <c r="I75" i="1" s="1"/>
  <c r="C74" i="1"/>
  <c r="I74" i="1" s="1"/>
  <c r="C73" i="1"/>
  <c r="I73" i="1" s="1"/>
  <c r="C72" i="1"/>
  <c r="I72" i="1" s="1"/>
  <c r="C71" i="1"/>
  <c r="I71" i="1" s="1"/>
  <c r="C70" i="1"/>
  <c r="I70" i="1" s="1"/>
  <c r="C69" i="1"/>
  <c r="I69" i="1" s="1"/>
  <c r="C68" i="1"/>
  <c r="I68" i="1" s="1"/>
  <c r="C67" i="1"/>
  <c r="I67" i="1" s="1"/>
  <c r="C66" i="1"/>
  <c r="I66" i="1" s="1"/>
  <c r="C65" i="1"/>
  <c r="I65" i="1" s="1"/>
  <c r="C64" i="1"/>
  <c r="I64" i="1" s="1"/>
  <c r="C63" i="1"/>
  <c r="I63" i="1" s="1"/>
  <c r="C62" i="1"/>
  <c r="C61" i="1"/>
  <c r="C60" i="1"/>
  <c r="AT60" i="1" l="1"/>
  <c r="I61" i="1"/>
  <c r="AG61" i="1" s="1"/>
  <c r="C87" i="1"/>
  <c r="I62" i="1"/>
  <c r="Q62" i="1" s="1"/>
  <c r="AG62" i="1"/>
  <c r="AO62" i="1"/>
  <c r="I60" i="1"/>
  <c r="AG60" i="1" s="1"/>
  <c r="I78" i="1"/>
  <c r="Q78" i="1"/>
  <c r="Y78" i="1"/>
  <c r="AO78" i="1"/>
  <c r="Q61" i="1"/>
  <c r="S32" i="1"/>
  <c r="C59" i="1"/>
  <c r="AT59" i="1" s="1"/>
  <c r="BS27" i="1"/>
  <c r="AO61" i="1" l="1"/>
  <c r="Y61" i="1"/>
  <c r="Y62" i="1"/>
  <c r="Y60" i="1"/>
  <c r="Q60" i="1"/>
  <c r="AO60" i="1"/>
  <c r="I59" i="1"/>
  <c r="AG59" i="1" s="1"/>
  <c r="AO59" i="1" l="1"/>
  <c r="Y59" i="1"/>
  <c r="Q59" i="1"/>
  <c r="C9" i="1" l="1"/>
  <c r="M25" i="1" l="1"/>
  <c r="BS19" i="1" l="1"/>
  <c r="R23" i="1" s="1"/>
  <c r="C85" i="1" s="1"/>
  <c r="BS57" i="1" l="1"/>
  <c r="C57" i="1" s="1"/>
</calcChain>
</file>

<file path=xl/sharedStrings.xml><?xml version="1.0" encoding="utf-8"?>
<sst xmlns="http://schemas.openxmlformats.org/spreadsheetml/2006/main" count="3564" uniqueCount="554">
  <si>
    <t>Waarvoor dient deze simulatietool?</t>
  </si>
  <si>
    <t>Waarom vult u deze simulatietool in Excel in?</t>
  </si>
  <si>
    <t>Agentschap voor Onderwijsdiensten (AGODI)</t>
  </si>
  <si>
    <t>Scholen en leerlingen</t>
  </si>
  <si>
    <t>Gegevens van de school</t>
  </si>
  <si>
    <t>Vul de gegevens van de school in.</t>
  </si>
  <si>
    <t>Als u het instellingsnummer invult, verschijnen de andere gegevens van deze vraag automatisch.</t>
  </si>
  <si>
    <t>instellingsnummer</t>
  </si>
  <si>
    <t xml:space="preserve">naam en adres </t>
  </si>
  <si>
    <t>nummer_instelling</t>
  </si>
  <si>
    <t>korte_naam_instell</t>
  </si>
  <si>
    <t>Adres</t>
  </si>
  <si>
    <t>postnummer</t>
  </si>
  <si>
    <t>naam_gemeente</t>
  </si>
  <si>
    <t>telefoonnr</t>
  </si>
  <si>
    <t>sbtBeh</t>
  </si>
  <si>
    <t>sbtBeh_Email</t>
  </si>
  <si>
    <t>sbtBeh_Tel</t>
  </si>
  <si>
    <t>Lenniksesteenweg 2</t>
  </si>
  <si>
    <t>LO</t>
  </si>
  <si>
    <t xml:space="preserve">niveau </t>
  </si>
  <si>
    <t>gewoon of buo</t>
  </si>
  <si>
    <t>naam en volledig adres</t>
  </si>
  <si>
    <t>Waar vindt u meer informatie over deze simulatietool?</t>
  </si>
  <si>
    <t>////////////////////////////////////////////////////////////////////////////////////////////////////////////////////////////////////////////////////////////////////////////////////////////////////////////////////////////////////////////////////////</t>
  </si>
  <si>
    <t>datum van de herberekening</t>
  </si>
  <si>
    <t>gecumuleerd aantal leerlingen kleuter</t>
  </si>
  <si>
    <t>Foutmeldingen</t>
  </si>
  <si>
    <t>Als u bij vraag 2 onlogische of onvoldoende gegevens hebt ingevuld, vindt u daarvan hieronder een korte samenvatting.</t>
  </si>
  <si>
    <t>U hoeft alleen de grijze vakjes in te vullen als dat nodig is. De overige gegevens worden automatisch ingevuld en logische controles worden automatisch uitgevoerd.</t>
  </si>
  <si>
    <r>
      <rPr>
        <i/>
        <sz val="11"/>
        <rFont val="Calibri"/>
        <family val="2"/>
        <scheme val="minor"/>
      </rPr>
      <t xml:space="preserve">Meer informatie over deze simulatietool en de wijze van berekening vindt u in de </t>
    </r>
    <r>
      <rPr>
        <i/>
        <u/>
        <sz val="11"/>
        <color theme="10"/>
        <rFont val="Calibri"/>
        <family val="2"/>
        <scheme val="minor"/>
      </rPr>
      <t>omzendbrief SO/2022/01</t>
    </r>
    <r>
      <rPr>
        <i/>
        <sz val="11"/>
        <rFont val="Calibri"/>
        <family val="2"/>
        <scheme val="minor"/>
      </rPr>
      <t xml:space="preserve"> van 31 maart 2022 over de dringende maatregelen voor het secundair onderwijs naar aanleiding van de Oekraïnecrisis.</t>
    </r>
  </si>
  <si>
    <t>SO</t>
  </si>
  <si>
    <t>Herestraat 49</t>
  </si>
  <si>
    <t>Toekomststraat 75</t>
  </si>
  <si>
    <t>Duinenstraat 1</t>
  </si>
  <si>
    <t>011-79.93.30</t>
  </si>
  <si>
    <t>Groenveldstraat 44</t>
  </si>
  <si>
    <t>016-23.16.35</t>
  </si>
  <si>
    <t>buitengewoon secundair onderwijs</t>
  </si>
  <si>
    <r>
      <t>totaal aantal extra</t>
    </r>
    <r>
      <rPr>
        <b/>
        <sz val="11"/>
        <color theme="1"/>
        <rFont val="Calibri"/>
        <family val="2"/>
        <scheme val="minor"/>
      </rPr>
      <t xml:space="preserve"> lesuren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voor onderwijskundig personeel</t>
    </r>
  </si>
  <si>
    <t>extra lesuren LBV</t>
  </si>
  <si>
    <t>extra lesuren</t>
  </si>
  <si>
    <t>uren paramedisch</t>
  </si>
  <si>
    <t>uren per leerling</t>
  </si>
  <si>
    <t>lesuren onderwijskundig personeel per leerling</t>
  </si>
  <si>
    <t>lesuren voor levensbeschouwing per leerling</t>
  </si>
  <si>
    <t>extra werkingsbudget</t>
  </si>
  <si>
    <t>werkingsbudget per leerling</t>
  </si>
  <si>
    <r>
      <t xml:space="preserve">totaal aantal extra </t>
    </r>
    <r>
      <rPr>
        <b/>
        <sz val="11"/>
        <color theme="1"/>
        <rFont val="Calibri"/>
        <family val="2"/>
        <scheme val="minor"/>
      </rPr>
      <t>lesuren voorbehouden voor levensbeschouwing</t>
    </r>
  </si>
  <si>
    <t>GO! SBSO Campus Heemschool</t>
  </si>
  <si>
    <t>Beizegemstraat 132</t>
  </si>
  <si>
    <t>02-262.03.20</t>
  </si>
  <si>
    <t>marion.declercq@ond.vlaanderen.be</t>
  </si>
  <si>
    <t>02 553 88 86</t>
  </si>
  <si>
    <t>GO! SBSO Zonnebos</t>
  </si>
  <si>
    <t>Moerstraat 50</t>
  </si>
  <si>
    <t>03-680.12.50</t>
  </si>
  <si>
    <t>dorien.vandevelde@ond.vlaanderen.be</t>
  </si>
  <si>
    <t>02 553 98 82</t>
  </si>
  <si>
    <t>GO! SBSO De 3master</t>
  </si>
  <si>
    <t>Kempenstraat 32</t>
  </si>
  <si>
    <t>014-85.00.52</t>
  </si>
  <si>
    <t>GO! SBSO Groenlaar</t>
  </si>
  <si>
    <t>Predikherenhoevestraat 31</t>
  </si>
  <si>
    <t>03-888.38.64</t>
  </si>
  <si>
    <t>GO! SBSO Baken</t>
  </si>
  <si>
    <t>Bellestraat 89</t>
  </si>
  <si>
    <t>03-776.46.65</t>
  </si>
  <si>
    <t>Prosperdreef 3</t>
  </si>
  <si>
    <t>016-38.06.66</t>
  </si>
  <si>
    <t>Richter 27</t>
  </si>
  <si>
    <t>089-35.90.25</t>
  </si>
  <si>
    <t>hayat.laacheri@ond.vlaanderen.be</t>
  </si>
  <si>
    <t>GO! Next SBSO De Dageraad</t>
  </si>
  <si>
    <t>Tapstraat 12</t>
  </si>
  <si>
    <t>011-34.34.47</t>
  </si>
  <si>
    <t>GO! SBSO Helix</t>
  </si>
  <si>
    <t>Speelpleinstraat 77</t>
  </si>
  <si>
    <t>011-55.02.10</t>
  </si>
  <si>
    <t>GO! SBSO De Varens</t>
  </si>
  <si>
    <t>050-38.86.60</t>
  </si>
  <si>
    <t>GO! SBSO Aan Zee</t>
  </si>
  <si>
    <t>Maurits Sabbestraat 8</t>
  </si>
  <si>
    <t>059-70.34.68</t>
  </si>
  <si>
    <t>GO! athena-campus Ter Bruyninge BuSO</t>
  </si>
  <si>
    <t>Bruyningstraat 52</t>
  </si>
  <si>
    <t>056-22.59.20</t>
  </si>
  <si>
    <t>GO! SBSO Sterrebos</t>
  </si>
  <si>
    <t>Bornstraat 52</t>
  </si>
  <si>
    <t>051-22.74.11</t>
  </si>
  <si>
    <t>Wolfputstraat 42</t>
  </si>
  <si>
    <t>GO! SBSO t Vurstjen</t>
  </si>
  <si>
    <t>Vurstjen 27</t>
  </si>
  <si>
    <t>09-253.13.57</t>
  </si>
  <si>
    <t>GO! IBSO De Horizon</t>
  </si>
  <si>
    <t>Molendreef 57</t>
  </si>
  <si>
    <t>053-78.89.59</t>
  </si>
  <si>
    <t>Buso Zaveldal</t>
  </si>
  <si>
    <t>Nieuwland 198</t>
  </si>
  <si>
    <t>02-512.14.75</t>
  </si>
  <si>
    <t>Buso Cardijnschool</t>
  </si>
  <si>
    <t>Inkendaalstraat 1</t>
  </si>
  <si>
    <t>02-478.03.33</t>
  </si>
  <si>
    <t>Buso Kasterlinden</t>
  </si>
  <si>
    <t>Groot-Bijgaardenstraat 434</t>
  </si>
  <si>
    <t>02 430 67 00</t>
  </si>
  <si>
    <t>Koninklijk Instituut Woluwe - Buso</t>
  </si>
  <si>
    <t>Georges Henrilaan 278</t>
  </si>
  <si>
    <t>02-735.40.85</t>
  </si>
  <si>
    <t>Buso Don Bosco</t>
  </si>
  <si>
    <t>02-363.09.85</t>
  </si>
  <si>
    <t>Buso Sint-Franciscus</t>
  </si>
  <si>
    <t>Lostraat 175</t>
  </si>
  <si>
    <t>053-64.66.40</t>
  </si>
  <si>
    <t>Stedelijke Buso De Vest</t>
  </si>
  <si>
    <t>Vestenstraat 14</t>
  </si>
  <si>
    <t>02-251.27.03</t>
  </si>
  <si>
    <t>Buso Maria Assumpta</t>
  </si>
  <si>
    <t>Heiveld 15</t>
  </si>
  <si>
    <t>052-35.65.64</t>
  </si>
  <si>
    <t>Schoolstraat 11</t>
  </si>
  <si>
    <t>052-35.71.16</t>
  </si>
  <si>
    <t>Buso - Parcival-Steinerschool</t>
  </si>
  <si>
    <t>Lamorinièrestraat 77</t>
  </si>
  <si>
    <t>03-230.24.44</t>
  </si>
  <si>
    <t>BuSO KOCA Secundair Onderwijs(OV1t7&amp;OV3)</t>
  </si>
  <si>
    <t>Van Schoonbekestraat 131</t>
  </si>
  <si>
    <t>03-240.01.33</t>
  </si>
  <si>
    <t>Buso De Markgrave</t>
  </si>
  <si>
    <t>Markgravelei 81</t>
  </si>
  <si>
    <t>03-237.71.82</t>
  </si>
  <si>
    <t>Buso Sint-Jozefinstituut</t>
  </si>
  <si>
    <t>Kerkstraat 153</t>
  </si>
  <si>
    <t>03-235.40.00</t>
  </si>
  <si>
    <t>Buso Katrinahof</t>
  </si>
  <si>
    <t>Peter Benoitstraat 44</t>
  </si>
  <si>
    <t>03-248.53.54</t>
  </si>
  <si>
    <t>De Leerexpert</t>
  </si>
  <si>
    <t>Begijnenvest 35</t>
  </si>
  <si>
    <t>03-201.67.60</t>
  </si>
  <si>
    <t>Schoolstraat 2</t>
  </si>
  <si>
    <t>03-292.31.40</t>
  </si>
  <si>
    <t>Sint-Jacobsmarkt 38</t>
  </si>
  <si>
    <t>03-432.02.20</t>
  </si>
  <si>
    <t>De Leerexpert_Burchtse Weel</t>
  </si>
  <si>
    <t>Burchtse Weel 102</t>
  </si>
  <si>
    <t>03-250.16.40</t>
  </si>
  <si>
    <t>De Leerexpert Schotensestnwg 252</t>
  </si>
  <si>
    <t>Schotensesteenweg 252</t>
  </si>
  <si>
    <t>03-328.05.70</t>
  </si>
  <si>
    <t>Buso t Lommert</t>
  </si>
  <si>
    <t>Botermelkbaan 75</t>
  </si>
  <si>
    <t>03-658.65.56</t>
  </si>
  <si>
    <t>Buso Kristus-Koning</t>
  </si>
  <si>
    <t>Bethaniënlei 5</t>
  </si>
  <si>
    <t>03-217.03.50</t>
  </si>
  <si>
    <t>De Leerexpert Dullingen</t>
  </si>
  <si>
    <t>Dullingen 46</t>
  </si>
  <si>
    <t>03-217.26.30</t>
  </si>
  <si>
    <t>Buso Berkenbeek</t>
  </si>
  <si>
    <t>Nieuwmoerse Steenweg 113_C</t>
  </si>
  <si>
    <t>03-669.67.73</t>
  </si>
  <si>
    <t>Buso VIBO De Brem</t>
  </si>
  <si>
    <t>Oude Arendonkse Baan 36</t>
  </si>
  <si>
    <t>Pulderbos Secundair Onderwijs (BuSO)</t>
  </si>
  <si>
    <t>Reebergenlaan 4</t>
  </si>
  <si>
    <t>03-466.06.30</t>
  </si>
  <si>
    <t>Gemeentelijke Buso Galbergen</t>
  </si>
  <si>
    <t>Don Boscostraat 39</t>
  </si>
  <si>
    <t>014-31.87.42</t>
  </si>
  <si>
    <t>Buso Oosterlo</t>
  </si>
  <si>
    <t>Eindhoutseweg 25</t>
  </si>
  <si>
    <t>Buso De Regenboog</t>
  </si>
  <si>
    <t>Kapelstraat 33</t>
  </si>
  <si>
    <t>03-480.23.11</t>
  </si>
  <si>
    <t>Buso Sint-Jan Berchmansinstituut</t>
  </si>
  <si>
    <t>Hof-ten-Berglaan 8</t>
  </si>
  <si>
    <t>03-897.96.70</t>
  </si>
  <si>
    <t>Buso VTS 3 - OV 3</t>
  </si>
  <si>
    <t>Breedstraat 104</t>
  </si>
  <si>
    <t>03-780.53.61</t>
  </si>
  <si>
    <t>GO! Busleyden Ath. De Beemden</t>
  </si>
  <si>
    <t>Stuivenbergbaan 135</t>
  </si>
  <si>
    <t>015-41.48.70</t>
  </si>
  <si>
    <t>Buso Sint-Janshof</t>
  </si>
  <si>
    <t>Nekkerspoelstraat 358_B</t>
  </si>
  <si>
    <t>015-20.27.61</t>
  </si>
  <si>
    <t>Buso Windekind</t>
  </si>
  <si>
    <t>Schapenstraat 98</t>
  </si>
  <si>
    <t>016-24.11.10</t>
  </si>
  <si>
    <t>Buso Ter Bank</t>
  </si>
  <si>
    <t>Tervuursesteenweg 295</t>
  </si>
  <si>
    <t>016-29.01.81</t>
  </si>
  <si>
    <t>Buso Mevrouw Govaerts instituut</t>
  </si>
  <si>
    <t>Kastanjedreef 12</t>
  </si>
  <si>
    <t>015-24.07.24</t>
  </si>
  <si>
    <t>Tongelsbos BuSO</t>
  </si>
  <si>
    <t>Oevelse dreef 20</t>
  </si>
  <si>
    <t>014-53.81.81</t>
  </si>
  <si>
    <t>Stedelijke Buso De Brug</t>
  </si>
  <si>
    <t>Amerstraat 3</t>
  </si>
  <si>
    <t>016-56.74.15</t>
  </si>
  <si>
    <t>Buso De Bremberg</t>
  </si>
  <si>
    <t>Groenstraat 16</t>
  </si>
  <si>
    <t>013-33.38.86</t>
  </si>
  <si>
    <t>Buso Mariadal</t>
  </si>
  <si>
    <t>Klein Overlaar 3</t>
  </si>
  <si>
    <t>016-76.75.21</t>
  </si>
  <si>
    <t>Buso - KIDS</t>
  </si>
  <si>
    <t>Borggravevijversstraat 9</t>
  </si>
  <si>
    <t>011-22.25.93</t>
  </si>
  <si>
    <t>Buso Sint-Elisabeth (OV2 &amp; OV4)</t>
  </si>
  <si>
    <t>Steenovenstraat 20</t>
  </si>
  <si>
    <t>011-52.03.60</t>
  </si>
  <si>
    <t>Buso Sint-Jozef</t>
  </si>
  <si>
    <t>Provinciale BuSO De Wissel</t>
  </si>
  <si>
    <t>Arbeidsstraat 66</t>
  </si>
  <si>
    <t>089-38.03.49</t>
  </si>
  <si>
    <t>Buso Sint-Gerardus</t>
  </si>
  <si>
    <t>Sint-Gerardusdreef 1</t>
  </si>
  <si>
    <t>011-35.01.42</t>
  </si>
  <si>
    <t>STEBO Dilsen</t>
  </si>
  <si>
    <t>Rijksweg 454</t>
  </si>
  <si>
    <t>089-79.08.76</t>
  </si>
  <si>
    <t>Buso De Garve</t>
  </si>
  <si>
    <t>Langs de Graaf 11</t>
  </si>
  <si>
    <t>089-50.28.22</t>
  </si>
  <si>
    <t>Buso Ter Engelen</t>
  </si>
  <si>
    <t>089-56.69.86</t>
  </si>
  <si>
    <t>Buso Sint-Jansberg</t>
  </si>
  <si>
    <t>Weertersteenweg 135</t>
  </si>
  <si>
    <t>089-56.49.83</t>
  </si>
  <si>
    <t>GO! SBSO Sibbo</t>
  </si>
  <si>
    <t>Corversstraat 33</t>
  </si>
  <si>
    <t>012-26.03.70</t>
  </si>
  <si>
    <t>Provinciale Buso PROVIL ION</t>
  </si>
  <si>
    <t>Secundaire scholen St-Ferdinand OV3</t>
  </si>
  <si>
    <t>St.-Ferdinandstraat 1</t>
  </si>
  <si>
    <t>013-53.06.30</t>
  </si>
  <si>
    <t>Buso Sint-Barbara</t>
  </si>
  <si>
    <t>Mijnschoolstraat 63</t>
  </si>
  <si>
    <t>011-42.13.88</t>
  </si>
  <si>
    <t>Buso Sint-Rafael</t>
  </si>
  <si>
    <t>Maagdestraat 56</t>
  </si>
  <si>
    <t>09-292.40.89</t>
  </si>
  <si>
    <t>Buso Huize Tordale</t>
  </si>
  <si>
    <t>Bruggestraat 39</t>
  </si>
  <si>
    <t>050-23.13.65</t>
  </si>
  <si>
    <t>Buso Heuvelzicht</t>
  </si>
  <si>
    <t>051-50.55.58</t>
  </si>
  <si>
    <t>Buso Ravelijn</t>
  </si>
  <si>
    <t>050-38.07.03</t>
  </si>
  <si>
    <t>Buso Haverlo</t>
  </si>
  <si>
    <t>Weidestraat 156</t>
  </si>
  <si>
    <t>050-35.57.00</t>
  </si>
  <si>
    <t>Buso Ter Strepe</t>
  </si>
  <si>
    <t>Westendelaan 39</t>
  </si>
  <si>
    <t>059-31.99.30</t>
  </si>
  <si>
    <t>GO! SBSO Zeelyceum</t>
  </si>
  <si>
    <t>Koninklijke Baan 5</t>
  </si>
  <si>
    <t>059-23.40.85</t>
  </si>
  <si>
    <t>Albert I Laan 56</t>
  </si>
  <si>
    <t>058-53.20.80</t>
  </si>
  <si>
    <t>Sint-Paulusschool campus VTI/VIBSO</t>
  </si>
  <si>
    <t>056-60.01.35</t>
  </si>
  <si>
    <t>Buso Sint-Idesbald</t>
  </si>
  <si>
    <t>De Zilten 52</t>
  </si>
  <si>
    <t>051-26.43.26</t>
  </si>
  <si>
    <t>Buso Onze Jeugd</t>
  </si>
  <si>
    <t>Iepersestraat 245</t>
  </si>
  <si>
    <t>051-20.58.86</t>
  </si>
  <si>
    <t>Secundair Onderwijs Dominiek Savio(Buso)</t>
  </si>
  <si>
    <t>Koolskampstraat 24</t>
  </si>
  <si>
    <t>051-23.07.15</t>
  </si>
  <si>
    <t>Buso De Ster</t>
  </si>
  <si>
    <t>Steenstraat 42</t>
  </si>
  <si>
    <t>051-42.75.10</t>
  </si>
  <si>
    <t>Buso De Ast</t>
  </si>
  <si>
    <t>Boeschepestraat 46</t>
  </si>
  <si>
    <t>057-34.65.51</t>
  </si>
  <si>
    <t>Buso De Pinker</t>
  </si>
  <si>
    <t>Krombeekseweg 82</t>
  </si>
  <si>
    <t>057-33.49.69</t>
  </si>
  <si>
    <t>Buso Styrka Sec. Ond. @ Waterkant</t>
  </si>
  <si>
    <t>09-222.15.84</t>
  </si>
  <si>
    <t>IVIO Binnenhof</t>
  </si>
  <si>
    <t>Peperstraat 27</t>
  </si>
  <si>
    <t>09-223.98.71</t>
  </si>
  <si>
    <t>Stedelijke Buso Bert Carlier</t>
  </si>
  <si>
    <t>Oudenaardsesteenweg 74</t>
  </si>
  <si>
    <t>09-222.86.23</t>
  </si>
  <si>
    <t>Buso Styrka Sec. Ond.</t>
  </si>
  <si>
    <t>Ebergiste De Deynestraat 1</t>
  </si>
  <si>
    <t>09-240.13.73</t>
  </si>
  <si>
    <t>Buso De Karwij</t>
  </si>
  <si>
    <t>Durmelaan 118</t>
  </si>
  <si>
    <t>09-348.67.86</t>
  </si>
  <si>
    <t>Buso Broederschool Lokeren</t>
  </si>
  <si>
    <t>Molenstraat 38</t>
  </si>
  <si>
    <t>09-348.37.96</t>
  </si>
  <si>
    <t>Buso Sint-Lodewijk</t>
  </si>
  <si>
    <t>Kwatrechtsteenweg 168</t>
  </si>
  <si>
    <t>09-272.53.00</t>
  </si>
  <si>
    <t>Buso Sint-Gregorius</t>
  </si>
  <si>
    <t>Jules Destréelaan 67</t>
  </si>
  <si>
    <t>09-210.01.50</t>
  </si>
  <si>
    <t>Buso Levensvreugde</t>
  </si>
  <si>
    <t>Botermelkstraat 201</t>
  </si>
  <si>
    <t>053-38.28.28</t>
  </si>
  <si>
    <t>Bergemeersenstraat 106</t>
  </si>
  <si>
    <t>Buso Capelderij</t>
  </si>
  <si>
    <t>052-33.68.60</t>
  </si>
  <si>
    <t>Buso Sint-Franciscusschool</t>
  </si>
  <si>
    <t>Penitentenlaan 1</t>
  </si>
  <si>
    <t>09-360.58.43</t>
  </si>
  <si>
    <t>BuSO Bernardusscholen 7</t>
  </si>
  <si>
    <t>Vlaanderenstraat 6</t>
  </si>
  <si>
    <t>055-30.19.99</t>
  </si>
  <si>
    <t>Steenweg 2</t>
  </si>
  <si>
    <t>Buso Ten Dries</t>
  </si>
  <si>
    <t>Dennendreef 60</t>
  </si>
  <si>
    <t>09-371.98.66</t>
  </si>
  <si>
    <t>Buso Emmaüs</t>
  </si>
  <si>
    <t>09-386.60.08</t>
  </si>
  <si>
    <t>Buso De Triangel</t>
  </si>
  <si>
    <t>09-370.72.15</t>
  </si>
  <si>
    <t>Buso Blijdorp</t>
  </si>
  <si>
    <t>Blijdorpstraat 3</t>
  </si>
  <si>
    <t>GO! SBSO Zonnegroen</t>
  </si>
  <si>
    <t>Sint-Truidensesteenweg 44</t>
  </si>
  <si>
    <t>011-78.92.90</t>
  </si>
  <si>
    <t>Buso Secundaire School Spermalie</t>
  </si>
  <si>
    <t>Potterierei 46</t>
  </si>
  <si>
    <t>050-47.19.85</t>
  </si>
  <si>
    <t>BuSO Hasp-O 7</t>
  </si>
  <si>
    <t>Naamsesteenweg 167</t>
  </si>
  <si>
    <t>011-68.09.47</t>
  </si>
  <si>
    <t>Buso De Ark</t>
  </si>
  <si>
    <t>Manchesterlaan 50</t>
  </si>
  <si>
    <t>03-542.39.98</t>
  </si>
  <si>
    <t>RHIZO 7 BuSO De Lage Kouter</t>
  </si>
  <si>
    <t>Beekstraat 113_B</t>
  </si>
  <si>
    <t>056-23.07.80</t>
  </si>
  <si>
    <t>GO! BuSO Egmont &amp; Hoorn OV1</t>
  </si>
  <si>
    <t>Broeckstraat 37</t>
  </si>
  <si>
    <t>09-384.17.55</t>
  </si>
  <si>
    <t>GO! SBSO Nautica</t>
  </si>
  <si>
    <t>Kleiryt 5</t>
  </si>
  <si>
    <t>014-63.10.65</t>
  </si>
  <si>
    <t>Buso VIBO Het Kasteelpark</t>
  </si>
  <si>
    <t>Steenweg op Mol 154</t>
  </si>
  <si>
    <t>BuSO De Tjalk</t>
  </si>
  <si>
    <t>03-541.32.80</t>
  </si>
  <si>
    <t>Buso Spermalie Secundaire School</t>
  </si>
  <si>
    <t>Potterierei 45</t>
  </si>
  <si>
    <t>BuSO Bernardusscholen 8</t>
  </si>
  <si>
    <t>Lindendreef 1</t>
  </si>
  <si>
    <t>016-34.39.62</t>
  </si>
  <si>
    <t>Corneel Heymanslaan 10</t>
  </si>
  <si>
    <t>09-332.24.05</t>
  </si>
  <si>
    <t>GO! SBSO De Passer</t>
  </si>
  <si>
    <t>Vijverhoflaan 13</t>
  </si>
  <si>
    <t>050-80.00.79</t>
  </si>
  <si>
    <t>BuSO Don Bosco Groenveld plus</t>
  </si>
  <si>
    <t>BuSO Sint-Elisabeth (OV1 &amp; OV3)</t>
  </si>
  <si>
    <t>BuSO KOCA Secundair Onderwijs(t9OV1&amp;OV4)</t>
  </si>
  <si>
    <t>Secundaire scholen St-Ferdinand OV4</t>
  </si>
  <si>
    <t>Spermalie Secundair Onderwijs</t>
  </si>
  <si>
    <t>BuSO Cardijnschool - Anderlecht</t>
  </si>
  <si>
    <t>Verheydenstraat 39</t>
  </si>
  <si>
    <t>02-520.05.72</t>
  </si>
  <si>
    <t>GO! SBSO De Branding</t>
  </si>
  <si>
    <t>059-29.54.45</t>
  </si>
  <si>
    <t>ziekenhuisschool De Radar</t>
  </si>
  <si>
    <t>Liefdestraat 10</t>
  </si>
  <si>
    <t>016-80.79.50</t>
  </si>
  <si>
    <t>BuSO Ganspoel</t>
  </si>
  <si>
    <t>02-735 40 85</t>
  </si>
  <si>
    <t>BuSO VTS 3 OV4A</t>
  </si>
  <si>
    <t>GO! SBSO Element</t>
  </si>
  <si>
    <t>Oorlogsvrijwilligerslaan 2</t>
  </si>
  <si>
    <t>050-711887</t>
  </si>
  <si>
    <t>BuSO VTS 3 OV4B</t>
  </si>
  <si>
    <t>Buso Het Kompas</t>
  </si>
  <si>
    <t>GO! BuSO Egmont &amp; Hoorn OV4</t>
  </si>
  <si>
    <t>09-3841755</t>
  </si>
  <si>
    <t>Prov. Buso Richtpunt campus Buggenhout</t>
  </si>
  <si>
    <t>Platteput 4</t>
  </si>
  <si>
    <t>052-40.94.40</t>
  </si>
  <si>
    <t>IVIO Binnenhof 2</t>
  </si>
  <si>
    <t>Koningstraat 12</t>
  </si>
  <si>
    <t>09-228.45.90</t>
  </si>
  <si>
    <t>Sec. Ond. Dominiek Savio (OV1 &amp; OV2)</t>
  </si>
  <si>
    <t>RHIZO 8 BuSO De Hoge Kouter</t>
  </si>
  <si>
    <t>Bad Godesberglaan 21</t>
  </si>
  <si>
    <t>056-24.38.60</t>
  </si>
  <si>
    <t>Boterstraat 6</t>
  </si>
  <si>
    <t>GO! athena OV4</t>
  </si>
  <si>
    <t>Bruyningstraat 20</t>
  </si>
  <si>
    <t>Berkenbeek SO 2 (buso)</t>
  </si>
  <si>
    <t>Afdeling Secundair Onderwijs</t>
  </si>
  <si>
    <t>02 553 94 46</t>
  </si>
  <si>
    <t>014-86.11.47</t>
  </si>
  <si>
    <t>Nieuwmoerse Steenweg 113</t>
  </si>
  <si>
    <t>Type5</t>
  </si>
  <si>
    <t>X</t>
  </si>
  <si>
    <r>
      <t>Het Agentschap voor Onderwijsdiensten (AGODI) stelt deze tool ter beschikking als hulpmiddel zodat u zelf uw extra middelen kunt berekenen voor de opvang van anderstalige nieuwkomers en vluchtelingen uit Oekraïne (leerlingen met het statuut tijdelijke bescherming).</t>
    </r>
    <r>
      <rPr>
        <b/>
        <i/>
        <sz val="11"/>
        <rFont val="Calibri"/>
        <family val="2"/>
        <scheme val="minor"/>
      </rPr>
      <t>U hoeft deze berekeningen niet aan AGODI te bezorgen.</t>
    </r>
  </si>
  <si>
    <t>Berekening van extra lesuren, extra uren personeelsomkadering en het extra werkingsbudget in het buitengewoon secundair onderwijs</t>
  </si>
  <si>
    <r>
      <rPr>
        <i/>
        <sz val="11"/>
        <rFont val="Calibri"/>
        <family val="2"/>
        <scheme val="minor"/>
      </rPr>
      <t xml:space="preserve">De voorwaarden zijn opgenomen in </t>
    </r>
    <r>
      <rPr>
        <i/>
        <u/>
        <sz val="11"/>
        <color theme="10"/>
        <rFont val="Calibri"/>
        <family val="2"/>
        <scheme val="minor"/>
      </rPr>
      <t>punt 2.1.1. van de omzendbrief</t>
    </r>
    <r>
      <rPr>
        <i/>
        <sz val="11"/>
        <rFont val="Calibri"/>
        <family val="2"/>
        <scheme val="minor"/>
      </rPr>
      <t>. Bij aanwijzing 3 vindt u een automatisch overzicht van de middelen waarop uw instelling recht heeft. Sla dit ingevulde Exceldocument na elke herberekening op zodat u bij een volgende herberekening met de juiste gegevens aan de slag kunt gaan.</t>
    </r>
  </si>
  <si>
    <t>instapdatum</t>
  </si>
  <si>
    <r>
      <rPr>
        <i/>
        <sz val="11"/>
        <rFont val="Calibri"/>
        <family val="2"/>
        <scheme val="minor"/>
      </rPr>
      <t xml:space="preserve">Hieronder vindt u een overzicht van het aantal extra lesuren, extra uren personeelsomkadering en het extra werkingsbudget waarop de leerlingen die in aanmerking komen, recht hebben volgens </t>
    </r>
    <r>
      <rPr>
        <i/>
        <u/>
        <sz val="11"/>
        <color theme="10"/>
        <rFont val="Calibri"/>
        <family val="2"/>
        <scheme val="minor"/>
      </rPr>
      <t>punt 2.1.3.2.2. van de omzendbrief</t>
    </r>
    <r>
      <rPr>
        <i/>
        <sz val="11"/>
        <rFont val="Calibri"/>
        <family val="2"/>
        <scheme val="minor"/>
      </rPr>
      <t>.</t>
    </r>
  </si>
  <si>
    <t>Berekening van extra lesuren, extra uren personeelsomkadering en het extra werkingsbudget</t>
  </si>
  <si>
    <r>
      <rPr>
        <b/>
        <i/>
        <u/>
        <sz val="11"/>
        <rFont val="Calibri"/>
        <family val="2"/>
        <scheme val="minor"/>
      </rPr>
      <t>De berekeningen worden pas volledig correct uitgevoerd als er geen foutmeldingen meer worden getoond</t>
    </r>
    <r>
      <rPr>
        <b/>
        <i/>
        <sz val="11"/>
        <rFont val="Calibri"/>
        <family val="2"/>
        <scheme val="minor"/>
      </rPr>
      <t>.</t>
    </r>
  </si>
  <si>
    <t>De Clercq Marion</t>
  </si>
  <si>
    <t>Van De Velde Dorien</t>
  </si>
  <si>
    <t>GO! SBSO Campus Impuls</t>
  </si>
  <si>
    <t>09 251 23 02</t>
  </si>
  <si>
    <t>Laacheri Hayat</t>
  </si>
  <si>
    <t>Inspirant aan zee BuSO</t>
  </si>
  <si>
    <t>GO! SBSO Wagenschot</t>
  </si>
  <si>
    <t>09-280.89.77</t>
  </si>
  <si>
    <t>0491 72 23 62</t>
  </si>
  <si>
    <t>050-47.19.60</t>
  </si>
  <si>
    <t>Ziekenhuisschool UZ Leuven SO</t>
  </si>
  <si>
    <t>ZIEKENHUISSCHOOL STAD GENT</t>
  </si>
  <si>
    <t>Penta Connect</t>
  </si>
  <si>
    <t>051 46 70 41</t>
  </si>
  <si>
    <t>056 22 59 20</t>
  </si>
  <si>
    <t>GO! SBSO Atelier B</t>
  </si>
  <si>
    <t>050-17.01.70</t>
  </si>
  <si>
    <t>IVIO Binnenhof 3 (BuSO)</t>
  </si>
  <si>
    <t>09 223 98 71</t>
  </si>
  <si>
    <r>
      <t>aantal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leerlingen uit het </t>
    </r>
    <r>
      <rPr>
        <b/>
        <sz val="11"/>
        <color theme="1"/>
        <rFont val="Calibri"/>
        <family val="2"/>
        <scheme val="minor"/>
      </rPr>
      <t>buitengewoon secundair onderwijs</t>
    </r>
    <r>
      <rPr>
        <sz val="11"/>
        <color theme="1"/>
        <rFont val="Calibri"/>
        <family val="2"/>
        <scheme val="minor"/>
      </rPr>
      <t xml:space="preserve"> dat in aanmerking komt</t>
    </r>
  </si>
  <si>
    <r>
      <t xml:space="preserve">totaalbedrag van het extra </t>
    </r>
    <r>
      <rPr>
        <b/>
        <sz val="11"/>
        <color theme="1"/>
        <rFont val="Calibri"/>
        <family val="2"/>
        <scheme val="minor"/>
      </rPr>
      <t>werkingsbudget</t>
    </r>
  </si>
  <si>
    <r>
      <t xml:space="preserve">periode van de toekenning van de </t>
    </r>
    <r>
      <rPr>
        <b/>
        <sz val="11"/>
        <color theme="1"/>
        <rFont val="Calibri"/>
        <family val="2"/>
        <scheme val="minor"/>
      </rPr>
      <t>extra lesuren en het extra werkingsbudget</t>
    </r>
  </si>
  <si>
    <r>
      <rPr>
        <b/>
        <sz val="11"/>
        <color theme="1"/>
        <rFont val="Calibri"/>
        <family val="2"/>
        <scheme val="minor"/>
      </rPr>
      <t>totaal</t>
    </r>
    <r>
      <rPr>
        <sz val="11"/>
        <color theme="1"/>
        <rFont val="Calibri"/>
        <family val="2"/>
        <scheme val="minor"/>
      </rPr>
      <t xml:space="preserve"> aantal leerlingen uit het buitengewoon secundair onderwijs dat in aanmerking komt op de datum van de herberekening</t>
    </r>
  </si>
  <si>
    <r>
      <t xml:space="preserve">totaal aantal extra </t>
    </r>
    <r>
      <rPr>
        <b/>
        <sz val="11"/>
        <color theme="1"/>
        <rFont val="Calibri"/>
        <family val="2"/>
        <scheme val="minor"/>
      </rPr>
      <t>uren paramedisch, medisch, sociaal, psychologisch en orthopedagogisch personee</t>
    </r>
    <r>
      <rPr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, met uitzondering van type 5 </t>
    </r>
  </si>
  <si>
    <t>Simulatietool voor de berekening van extra lesuren, extra uren personeelsomkadering en het extra werkingsbudget in het buitengewoon secundair onderwijs naar aanleiding van de Oekraïnecrisis voor het schooljaar 2023-2024 op basis van de instroom na de eerste schooldag van oktober</t>
  </si>
  <si>
    <t>Vul voor de periode vanaf 3 oktober 2023 chronologisch per instapdatum het aantal nieuwe leerlingen in dat voldoet aan de voorwaarden uit de omzendbrief.</t>
  </si>
  <si>
    <t>1210 BRUSSEL</t>
  </si>
  <si>
    <t>Koning Albert II-laan 15 bus 138</t>
  </si>
  <si>
    <t>NEDER-OVER-HEEMBEEK</t>
  </si>
  <si>
    <t>'S GRAVENWEZEL</t>
  </si>
  <si>
    <t>KASTERLEE</t>
  </si>
  <si>
    <t>REET</t>
  </si>
  <si>
    <t>SINT-NIKLAAS</t>
  </si>
  <si>
    <t>GO!SBSO Woudlucht</t>
  </si>
  <si>
    <t>HEVERLEE</t>
  </si>
  <si>
    <t>GO! SBSO Groeicampus secundair</t>
  </si>
  <si>
    <t>GENK</t>
  </si>
  <si>
    <t>KORTESSEM</t>
  </si>
  <si>
    <t>LOMMEL</t>
  </si>
  <si>
    <t>Nieuwe Sint-Annadreef 27</t>
  </si>
  <si>
    <t>SINT-ANDRIES</t>
  </si>
  <si>
    <t>OOSTENDE</t>
  </si>
  <si>
    <t>MARKE</t>
  </si>
  <si>
    <t>RUMBEKE</t>
  </si>
  <si>
    <t>OOSTAKKER</t>
  </si>
  <si>
    <t>EVERGEM</t>
  </si>
  <si>
    <t>AALST</t>
  </si>
  <si>
    <t>BRUSSEL</t>
  </si>
  <si>
    <t>VLEZENBEEK</t>
  </si>
  <si>
    <t>SINT-AGATHA-BERCHEM</t>
  </si>
  <si>
    <t>SINT-LAMBRECHTS-WOLUWE</t>
  </si>
  <si>
    <t>HALLE</t>
  </si>
  <si>
    <t>ROOSDAAL</t>
  </si>
  <si>
    <t>VILVOORDE</t>
  </si>
  <si>
    <t>OPWIJK</t>
  </si>
  <si>
    <t>GO! SBSO Schoolhuis</t>
  </si>
  <si>
    <t>ANTWERPEN</t>
  </si>
  <si>
    <t>DEURNE</t>
  </si>
  <si>
    <t>SCHOTEN</t>
  </si>
  <si>
    <t>SINT-JOB-IN-'T-GOOR</t>
  </si>
  <si>
    <t>BRASSCHAAT</t>
  </si>
  <si>
    <t>WUUSTWEZEL</t>
  </si>
  <si>
    <t>OUD-TURNHOUT</t>
  </si>
  <si>
    <t>014-84.90.00</t>
  </si>
  <si>
    <t>PULDERBOS</t>
  </si>
  <si>
    <t>MOL</t>
  </si>
  <si>
    <t>GEEL</t>
  </si>
  <si>
    <t>LIER</t>
  </si>
  <si>
    <t>PUURS-SINT-AMANDS</t>
  </si>
  <si>
    <t>MECHELEN</t>
  </si>
  <si>
    <t>LEUVEN</t>
  </si>
  <si>
    <t>HEIST-OP-DEN-BERG</t>
  </si>
  <si>
    <t>WESTERLO</t>
  </si>
  <si>
    <t>AARSCHOT</t>
  </si>
  <si>
    <t>MOLENSTEDE</t>
  </si>
  <si>
    <t>HOEGAARDEN</t>
  </si>
  <si>
    <t>HASSELT</t>
  </si>
  <si>
    <t>WIJCHMAAL</t>
  </si>
  <si>
    <t>Stationsstraat 74</t>
  </si>
  <si>
    <t>PELT</t>
  </si>
  <si>
    <t>011-64.21.13</t>
  </si>
  <si>
    <t>DIEPENBEEK</t>
  </si>
  <si>
    <t>DILSEN-STOKKEM</t>
  </si>
  <si>
    <t>Burgemeester Philipslaan 15_A</t>
  </si>
  <si>
    <t>MAASEIK</t>
  </si>
  <si>
    <t>TONGEREN</t>
  </si>
  <si>
    <t>LUMMEN</t>
  </si>
  <si>
    <t>BERINGEN</t>
  </si>
  <si>
    <t>GENT</t>
  </si>
  <si>
    <t>TORHOUT</t>
  </si>
  <si>
    <t>Stokstraat 1_A</t>
  </si>
  <si>
    <t>KLERKEN</t>
  </si>
  <si>
    <t>Barrièrestraat 4_A</t>
  </si>
  <si>
    <t>SINT-MICHIELS</t>
  </si>
  <si>
    <t>ASSEBROEK</t>
  </si>
  <si>
    <t>MIDDELKERKE</t>
  </si>
  <si>
    <t>DE HAAN</t>
  </si>
  <si>
    <t>OOSTDUINKERKE</t>
  </si>
  <si>
    <t>WAREGEM</t>
  </si>
  <si>
    <t>ROESELARE</t>
  </si>
  <si>
    <t>GITS</t>
  </si>
  <si>
    <t>TIELT</t>
  </si>
  <si>
    <t>POPERINGE</t>
  </si>
  <si>
    <t>Stropkaai 38_A</t>
  </si>
  <si>
    <t>LOKEREN</t>
  </si>
  <si>
    <t>WETTEREN</t>
  </si>
  <si>
    <t>GENTBRUGGE</t>
  </si>
  <si>
    <t>053 78 85 25</t>
  </si>
  <si>
    <t>Vekenstraat 1_A</t>
  </si>
  <si>
    <t>BUGGENHOUT</t>
  </si>
  <si>
    <t>ZOTTEGEM</t>
  </si>
  <si>
    <t>OUDENAARDE</t>
  </si>
  <si>
    <t>EKE</t>
  </si>
  <si>
    <t>LANDEGEM</t>
  </si>
  <si>
    <t>Leihoekstraat 7_B</t>
  </si>
  <si>
    <t>MACHELEN</t>
  </si>
  <si>
    <t>Molendreef 16_C</t>
  </si>
  <si>
    <t>LIEVEGEM</t>
  </si>
  <si>
    <t>ZOUTLEEUW</t>
  </si>
  <si>
    <t>BRUGGE</t>
  </si>
  <si>
    <t>SINT-TRUIDEN</t>
  </si>
  <si>
    <t>KORTRIJK</t>
  </si>
  <si>
    <t>Buso VIBO De Ring OV2-OV3</t>
  </si>
  <si>
    <t>GAVERE</t>
  </si>
  <si>
    <t>MERKSPLAS</t>
  </si>
  <si>
    <t>Leo Baekelandstraat 10</t>
  </si>
  <si>
    <t>EKEREN</t>
  </si>
  <si>
    <t>Ziekenhuisschool Antwerpen</t>
  </si>
  <si>
    <t>03-280.49.16</t>
  </si>
  <si>
    <t>ANDERLECHT</t>
  </si>
  <si>
    <t>TIENEN</t>
  </si>
  <si>
    <t>PITTEM</t>
  </si>
  <si>
    <t>Hugo Losschaertstraat 5</t>
  </si>
  <si>
    <t>Leerexpert Capitan</t>
  </si>
  <si>
    <t>Columbiastraat 5</t>
  </si>
  <si>
    <t>03 343 98 22</t>
  </si>
  <si>
    <t>Ponton43</t>
  </si>
  <si>
    <t>Klein Park 4</t>
  </si>
  <si>
    <t>BIERBEEK</t>
  </si>
  <si>
    <t>0492 09 63 79</t>
  </si>
  <si>
    <t>1F3C8F-18137-01-231004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</si>
</sst>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0" fillId="0" borderId="0"/>
  </cellStyleXfs>
  <cellXfs count="10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protection hidden="1"/>
    </xf>
    <xf numFmtId="14" fontId="0" fillId="0" borderId="0" xfId="0" applyNumberFormat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Border="1" applyAlignment="1" applyProtection="1">
      <protection hidden="1"/>
    </xf>
    <xf numFmtId="0" fontId="8" fillId="0" borderId="0" xfId="1" applyFont="1" applyAlignment="1" applyProtection="1">
      <alignment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164" fontId="1" fillId="0" borderId="0" xfId="0" applyNumberFormat="1" applyFont="1"/>
    <xf numFmtId="0" fontId="0" fillId="0" borderId="0" xfId="0" applyAlignment="1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0" fillId="4" borderId="0" xfId="0" applyFill="1"/>
    <xf numFmtId="0" fontId="21" fillId="5" borderId="13" xfId="2" applyFont="1" applyFill="1" applyBorder="1" applyAlignment="1">
      <alignment horizontal="center"/>
    </xf>
    <xf numFmtId="0" fontId="0" fillId="6" borderId="0" xfId="0" applyFill="1"/>
    <xf numFmtId="0" fontId="21" fillId="6" borderId="14" xfId="2" applyFont="1" applyFill="1" applyBorder="1" applyAlignment="1">
      <alignment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22" fillId="0" borderId="0" xfId="0" applyFont="1" applyAlignment="1" applyProtection="1">
      <alignment horizontal="right" vertical="center" wrapTex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top" wrapText="1"/>
      <protection hidden="1"/>
    </xf>
    <xf numFmtId="0" fontId="0" fillId="0" borderId="3" xfId="0" applyBorder="1" applyAlignment="1" applyProtection="1">
      <alignment horizontal="center" vertical="top" wrapText="1"/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5" fillId="0" borderId="0" xfId="1" quotePrefix="1" applyFont="1" applyAlignment="1" applyProtection="1">
      <alignment vertical="top" wrapText="1"/>
      <protection hidden="1"/>
    </xf>
    <xf numFmtId="0" fontId="15" fillId="0" borderId="0" xfId="1" applyFont="1" applyAlignment="1" applyProtection="1">
      <alignment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5" fillId="0" borderId="0" xfId="1" applyFont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wrapText="1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0" borderId="8" xfId="0" applyFont="1" applyBorder="1" applyAlignment="1" applyProtection="1">
      <alignment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left" vertical="top" wrapText="1"/>
      <protection hidden="1"/>
    </xf>
    <xf numFmtId="14" fontId="0" fillId="0" borderId="2" xfId="0" applyNumberFormat="1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0" fontId="0" fillId="0" borderId="4" xfId="0" applyFill="1" applyBorder="1" applyAlignment="1" applyProtection="1">
      <alignment horizontal="center" wrapText="1"/>
      <protection hidden="1"/>
    </xf>
    <xf numFmtId="4" fontId="1" fillId="0" borderId="2" xfId="0" applyNumberFormat="1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wrapText="1"/>
      <protection hidden="1"/>
    </xf>
    <xf numFmtId="4" fontId="1" fillId="0" borderId="2" xfId="0" applyNumberFormat="1" applyFont="1" applyFill="1" applyBorder="1" applyAlignment="1" applyProtection="1">
      <alignment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vertical="top" wrapText="1"/>
      <protection hidden="1"/>
    </xf>
    <xf numFmtId="0" fontId="0" fillId="0" borderId="4" xfId="0" applyBorder="1" applyAlignment="1" applyProtection="1">
      <alignment horizontal="center" vertical="top" wrapText="1"/>
      <protection hidden="1"/>
    </xf>
    <xf numFmtId="0" fontId="17" fillId="0" borderId="10" xfId="1" applyFont="1" applyBorder="1" applyAlignment="1" applyProtection="1">
      <alignment vertical="top"/>
      <protection hidden="1"/>
    </xf>
    <xf numFmtId="0" fontId="0" fillId="0" borderId="10" xfId="0" applyBorder="1" applyAlignment="1" applyProtection="1">
      <alignment vertical="top"/>
      <protection hidden="1"/>
    </xf>
    <xf numFmtId="0" fontId="0" fillId="0" borderId="10" xfId="0" applyBorder="1" applyAlignment="1">
      <alignment vertical="top"/>
    </xf>
  </cellXfs>
  <cellStyles count="3">
    <cellStyle name="Hyperlink" xfId="1" builtinId="8"/>
    <cellStyle name="Standaard" xfId="0" builtinId="0"/>
    <cellStyle name="Standaard_BuSO" xfId="2" xr:uid="{65D6EEF2-689B-44FE-9D44-F7CF53757EFA}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-onderwijs.vlaanderen.be/edulex/document.aspx?docid=15955" TargetMode="External"/><Relationship Id="rId2" Type="http://schemas.openxmlformats.org/officeDocument/2006/relationships/hyperlink" Target="https://data-onderwijs.vlaanderen.be/edulex/document.aspx?docid=15955" TargetMode="External"/><Relationship Id="rId1" Type="http://schemas.openxmlformats.org/officeDocument/2006/relationships/hyperlink" Target="https://data-onderwijs.vlaanderen.be/edulex/document.aspx?docid=15955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6B5F-3AC1-4BE7-90B0-794D3F87D1AA}">
  <dimension ref="A1:BS87"/>
  <sheetViews>
    <sheetView showGridLines="0" tabSelected="1" zoomScaleNormal="100" workbookViewId="0">
      <selection activeCell="M23" sqref="M23:Q23"/>
    </sheetView>
  </sheetViews>
  <sheetFormatPr defaultRowHeight="14.4" x14ac:dyDescent="0.3"/>
  <cols>
    <col min="1" max="5" width="2.109375" style="1" customWidth="1"/>
    <col min="6" max="6" width="2.5546875" style="1" customWidth="1"/>
    <col min="7" max="7" width="2.44140625" style="1" customWidth="1"/>
    <col min="8" max="8" width="2.6640625" style="1" customWidth="1"/>
    <col min="9" max="11" width="2.109375" style="1" customWidth="1"/>
    <col min="12" max="14" width="2.6640625" style="1" customWidth="1"/>
    <col min="15" max="17" width="2.109375" style="1" customWidth="1"/>
    <col min="18" max="20" width="2.6640625" style="1" customWidth="1"/>
    <col min="21" max="23" width="2.109375" style="1" customWidth="1"/>
    <col min="24" max="26" width="2.6640625" style="1" customWidth="1"/>
    <col min="27" max="29" width="2.109375" style="1" customWidth="1"/>
    <col min="30" max="32" width="2.77734375" style="1" customWidth="1"/>
    <col min="33" max="35" width="2.109375" style="1" customWidth="1"/>
    <col min="36" max="38" width="2.77734375" style="1" customWidth="1"/>
    <col min="39" max="40" width="2.109375" style="1" customWidth="1"/>
    <col min="41" max="42" width="3.33203125" style="1" customWidth="1"/>
    <col min="43" max="45" width="2.77734375" style="1" customWidth="1"/>
    <col min="46" max="50" width="2.6640625" style="1" customWidth="1"/>
    <col min="51" max="68" width="2.109375" style="1" customWidth="1"/>
    <col min="69" max="69" width="2.21875" style="1" customWidth="1"/>
    <col min="70" max="70" width="2.109375" style="1" customWidth="1"/>
    <col min="71" max="71" width="12.109375" style="1" hidden="1" customWidth="1"/>
    <col min="72" max="135" width="2.109375" style="1" customWidth="1"/>
    <col min="136" max="16384" width="8.88671875" style="1"/>
  </cols>
  <sheetData>
    <row r="1" spans="3:70" x14ac:dyDescent="0.3">
      <c r="BE1" s="51" t="s">
        <v>553</v>
      </c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</row>
    <row r="2" spans="3:70" ht="67.2" customHeight="1" x14ac:dyDescent="0.3">
      <c r="C2" s="57" t="s">
        <v>437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27"/>
    </row>
    <row r="3" spans="3:70" ht="24" customHeight="1" x14ac:dyDescent="0.3">
      <c r="C3" s="62" t="s">
        <v>24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30"/>
    </row>
    <row r="4" spans="3:70" x14ac:dyDescent="0.3">
      <c r="C4" s="30" t="s">
        <v>2</v>
      </c>
      <c r="D4" s="30"/>
      <c r="E4" s="30"/>
      <c r="F4" s="30"/>
      <c r="G4" s="30"/>
      <c r="H4" s="30"/>
      <c r="I4" s="30"/>
      <c r="J4" s="30"/>
      <c r="AD4" s="70" t="str">
        <f ca="1">IF(TODAY()&gt;45519,"Deze simulatietool is alleen geldig voor het schooljaar 2023-2024!","")</f>
        <v/>
      </c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</row>
    <row r="5" spans="3:70" x14ac:dyDescent="0.3">
      <c r="C5" s="7" t="s">
        <v>400</v>
      </c>
      <c r="D5" s="30"/>
      <c r="E5" s="30"/>
      <c r="F5" s="30"/>
      <c r="G5" s="30"/>
      <c r="H5" s="30"/>
      <c r="I5" s="30"/>
      <c r="J5" s="3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</row>
    <row r="6" spans="3:70" x14ac:dyDescent="0.3">
      <c r="C6" s="30" t="s">
        <v>3</v>
      </c>
      <c r="D6" s="30"/>
      <c r="E6" s="30"/>
      <c r="F6" s="30"/>
      <c r="G6" s="30"/>
      <c r="H6" s="30"/>
      <c r="I6" s="30"/>
      <c r="J6" s="3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</row>
    <row r="7" spans="3:70" x14ac:dyDescent="0.3">
      <c r="C7" s="30" t="s">
        <v>440</v>
      </c>
      <c r="D7" s="30"/>
      <c r="E7" s="30"/>
      <c r="F7" s="30"/>
      <c r="G7" s="30"/>
      <c r="H7" s="30"/>
      <c r="I7" s="30"/>
      <c r="J7" s="3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</row>
    <row r="8" spans="3:70" ht="18" x14ac:dyDescent="0.3">
      <c r="C8" s="34" t="s">
        <v>439</v>
      </c>
      <c r="D8" s="34"/>
      <c r="E8" s="34"/>
      <c r="F8" s="34"/>
      <c r="G8" s="34"/>
      <c r="H8" s="34"/>
      <c r="I8" s="34"/>
      <c r="J8" s="34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3:70" x14ac:dyDescent="0.3">
      <c r="C9" s="10" t="str">
        <f>IF(M23="","","T")</f>
        <v/>
      </c>
      <c r="D9" s="30" t="str">
        <f>IF(M23="","",VLOOKUP(M23,'instellingsgegevens BUSO'!$A$2:$L$5000,10,FALSE)&amp;" ("&amp;VLOOKUP(M23,'instellingsgegevens BUSO'!$A$1:$L$5000,8,FALSE)&amp;")")</f>
        <v/>
      </c>
      <c r="E9" s="30"/>
      <c r="F9" s="30"/>
      <c r="G9" s="30"/>
      <c r="H9" s="30"/>
      <c r="I9" s="30"/>
      <c r="J9" s="30"/>
    </row>
    <row r="10" spans="3:70" ht="9" customHeight="1" x14ac:dyDescent="0.3">
      <c r="C10" s="30"/>
      <c r="D10" s="30"/>
      <c r="E10" s="30"/>
      <c r="F10" s="30"/>
      <c r="G10" s="30"/>
      <c r="H10" s="30"/>
      <c r="I10" s="30"/>
      <c r="J10" s="30"/>
    </row>
    <row r="11" spans="3:70" ht="18" customHeight="1" x14ac:dyDescent="0.3">
      <c r="C11" s="4" t="s">
        <v>0</v>
      </c>
      <c r="D11" s="30"/>
      <c r="E11" s="30"/>
      <c r="F11" s="30"/>
      <c r="G11" s="30"/>
      <c r="H11" s="30"/>
      <c r="I11" s="30"/>
      <c r="J11" s="30"/>
    </row>
    <row r="12" spans="3:70" ht="31.8" customHeight="1" x14ac:dyDescent="0.3">
      <c r="C12" s="58" t="s">
        <v>406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27"/>
    </row>
    <row r="13" spans="3:70" ht="18" customHeight="1" x14ac:dyDescent="0.3">
      <c r="C13" s="4" t="s">
        <v>23</v>
      </c>
      <c r="D13" s="30"/>
      <c r="E13" s="8"/>
      <c r="F13" s="8"/>
      <c r="G13" s="8"/>
      <c r="H13" s="8"/>
      <c r="I13" s="8"/>
      <c r="J13" s="8"/>
    </row>
    <row r="14" spans="3:70" ht="31.2" customHeight="1" x14ac:dyDescent="0.3">
      <c r="C14" s="71" t="s">
        <v>30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</row>
    <row r="15" spans="3:70" ht="14.4" hidden="1" customHeight="1" x14ac:dyDescent="0.3">
      <c r="C15" s="30"/>
      <c r="D15" s="8"/>
      <c r="E15" s="8"/>
      <c r="F15" s="8"/>
      <c r="G15" s="8"/>
      <c r="H15" s="8"/>
      <c r="I15" s="8"/>
      <c r="J15" s="8"/>
    </row>
    <row r="16" spans="3:70" ht="18" customHeight="1" x14ac:dyDescent="0.3">
      <c r="C16" s="4" t="s">
        <v>1</v>
      </c>
      <c r="D16" s="30"/>
      <c r="E16" s="30"/>
      <c r="F16" s="30"/>
      <c r="G16" s="30"/>
      <c r="H16" s="30"/>
      <c r="I16" s="30"/>
      <c r="J16" s="30"/>
    </row>
    <row r="17" spans="2:71" ht="14.4" customHeight="1" x14ac:dyDescent="0.3">
      <c r="C17" s="60" t="s">
        <v>29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27"/>
    </row>
    <row r="18" spans="2:71" x14ac:dyDescent="0.3">
      <c r="C18" s="30"/>
      <c r="D18" s="30"/>
      <c r="E18" s="30"/>
      <c r="F18" s="30"/>
      <c r="G18" s="30"/>
      <c r="H18" s="30"/>
      <c r="I18" s="30"/>
      <c r="J18" s="30"/>
    </row>
    <row r="19" spans="2:71" ht="22.8" customHeight="1" x14ac:dyDescent="0.3">
      <c r="C19" s="64" t="s">
        <v>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30"/>
      <c r="BS19" s="19" t="str">
        <f>_xlfn.IFNA(M25,"X")</f>
        <v/>
      </c>
    </row>
    <row r="20" spans="2:71" ht="4.05" customHeight="1" x14ac:dyDescent="0.3"/>
    <row r="21" spans="2:71" ht="19.95" customHeight="1" x14ac:dyDescent="0.3">
      <c r="B21" s="3">
        <v>1</v>
      </c>
      <c r="C21" s="3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8" t="str">
        <f>IF(AND(M23="",COUNTA(C33:R52)&gt;0),"U hebt het nummer van de school niet ingevuld!","")</f>
        <v/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2:71" ht="18" customHeight="1" x14ac:dyDescent="0.3">
      <c r="C22" s="5" t="s">
        <v>6</v>
      </c>
    </row>
    <row r="23" spans="2:71" x14ac:dyDescent="0.3">
      <c r="K23" s="6" t="s">
        <v>7</v>
      </c>
      <c r="M23" s="65"/>
      <c r="N23" s="66"/>
      <c r="O23" s="66"/>
      <c r="P23" s="66"/>
      <c r="Q23" s="67"/>
      <c r="R23" s="73" t="str">
        <f>IF(BS19="X"," &lt;= Het instellingsnummer dat u hebt ingevuld bestaat niet of is geen nummer van een school voor buitengewoon secundair onderwijs!","")</f>
        <v/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</row>
    <row r="24" spans="2:71" ht="4.05" customHeight="1" x14ac:dyDescent="0.3"/>
    <row r="25" spans="2:71" s="9" customFormat="1" ht="18" customHeight="1" x14ac:dyDescent="0.3">
      <c r="K25" s="6" t="s">
        <v>8</v>
      </c>
      <c r="M25" s="47" t="str">
        <f>IF(M23="","",VLOOKUP(M23,'instellingsgegevens BUSO'!A2:L5000,11,FALSE))</f>
        <v/>
      </c>
      <c r="N25" s="47"/>
      <c r="O25" s="47"/>
      <c r="P25" s="47"/>
      <c r="Q25" s="47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29"/>
    </row>
    <row r="26" spans="2:71" s="9" customFormat="1" ht="14.4" customHeight="1" x14ac:dyDescent="0.3">
      <c r="K26" s="6"/>
      <c r="M26" s="28"/>
      <c r="N26" s="28"/>
      <c r="O26" s="28"/>
      <c r="P26" s="28"/>
      <c r="Q26" s="28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</row>
    <row r="27" spans="2:71" ht="22.8" customHeight="1" x14ac:dyDescent="0.3">
      <c r="C27" s="49" t="s">
        <v>407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30"/>
      <c r="BS27" s="19">
        <f>_xlfn.IFNA(M49,"X")</f>
        <v>0</v>
      </c>
    </row>
    <row r="28" spans="2:71" s="9" customFormat="1" ht="4.05" customHeight="1" x14ac:dyDescent="0.3">
      <c r="K28" s="6"/>
      <c r="M28" s="28"/>
      <c r="N28" s="28"/>
      <c r="O28" s="28"/>
      <c r="P28" s="28"/>
      <c r="Q28" s="28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</row>
    <row r="29" spans="2:71" ht="15" customHeight="1" x14ac:dyDescent="0.3">
      <c r="B29" s="3">
        <v>2</v>
      </c>
      <c r="C29" s="10" t="s">
        <v>438</v>
      </c>
      <c r="BR29" s="21"/>
    </row>
    <row r="30" spans="2:71" ht="32.4" customHeight="1" x14ac:dyDescent="0.3">
      <c r="B30" s="3"/>
      <c r="C30" s="68" t="s">
        <v>408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21"/>
    </row>
    <row r="31" spans="2:71" s="9" customFormat="1" ht="4.05" customHeight="1" x14ac:dyDescent="0.3">
      <c r="K31" s="6"/>
      <c r="M31" s="28"/>
      <c r="N31" s="28"/>
      <c r="O31" s="28"/>
      <c r="P31" s="28"/>
      <c r="Q31" s="28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</row>
    <row r="32" spans="2:71" s="9" customFormat="1" ht="60" customHeight="1" x14ac:dyDescent="0.3">
      <c r="C32" s="74" t="s">
        <v>409</v>
      </c>
      <c r="D32" s="75"/>
      <c r="E32" s="75"/>
      <c r="F32" s="75"/>
      <c r="G32" s="75"/>
      <c r="H32" s="75"/>
      <c r="I32" s="53" t="s">
        <v>432</v>
      </c>
      <c r="J32" s="54"/>
      <c r="K32" s="54"/>
      <c r="L32" s="54"/>
      <c r="M32" s="54"/>
      <c r="N32" s="54"/>
      <c r="O32" s="55"/>
      <c r="P32" s="55"/>
      <c r="Q32" s="55"/>
      <c r="R32" s="56"/>
      <c r="S32" s="72" t="str">
        <f>IF(COUNTIF(A33:A52,"!")&gt;0," U hebt minstens één datum ingevuld die niet chronologisch is of u hebt tussen twee datums minstens één datum blanco gelaten! Daardoor worden de berekeningen bij punt "&amp;B56&amp;" niet correct uitgevoerd. Doe de nodige aanpassingen.","")</f>
        <v/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29"/>
      <c r="BS32" s="23" t="s">
        <v>26</v>
      </c>
    </row>
    <row r="33" spans="1:71" s="9" customFormat="1" ht="14.4" customHeight="1" x14ac:dyDescent="0.3">
      <c r="B33" s="25" t="str">
        <f>IF(AND(C33="",I33&lt;&gt;""),"!","")</f>
        <v/>
      </c>
      <c r="C33" s="43"/>
      <c r="D33" s="44"/>
      <c r="E33" s="44"/>
      <c r="F33" s="44"/>
      <c r="G33" s="44"/>
      <c r="H33" s="45"/>
      <c r="I33" s="40"/>
      <c r="J33" s="41"/>
      <c r="K33" s="41"/>
      <c r="L33" s="41"/>
      <c r="M33" s="41"/>
      <c r="N33" s="41"/>
      <c r="O33" s="41"/>
      <c r="P33" s="41"/>
      <c r="Q33" s="41"/>
      <c r="R33" s="42"/>
      <c r="S33" s="24" t="str">
        <f t="shared" ref="S33:S52" si="0">IF(AND($C33&lt;&gt;"",$I33="")," &lt;= Vul het aantal leerlingen in.",IF($B33="!"," &lt;= U hebt de instapdatum nog niet ingevuld!",""))</f>
        <v/>
      </c>
      <c r="T33" s="31"/>
      <c r="U33" s="31"/>
      <c r="V33" s="31"/>
      <c r="W33" s="31"/>
      <c r="X33" s="31"/>
      <c r="Y33" s="31"/>
      <c r="Z33" s="31"/>
      <c r="AA33" s="31"/>
      <c r="AB33" s="31"/>
      <c r="AD33" s="29"/>
      <c r="AE33" s="29"/>
      <c r="AF33" s="22"/>
      <c r="AG33" s="22"/>
      <c r="AH33" s="22"/>
      <c r="AI33" s="22"/>
      <c r="AJ33" s="22"/>
      <c r="AL33" s="22"/>
      <c r="AM33" s="22"/>
      <c r="AN33" s="22"/>
      <c r="AO33" s="22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9">
        <f>I33</f>
        <v>0</v>
      </c>
    </row>
    <row r="34" spans="1:71" s="9" customFormat="1" ht="14.4" customHeight="1" x14ac:dyDescent="0.3">
      <c r="A34" s="25" t="str">
        <f>IF(OR(AND(C33="",C34=""),AND(C33&lt;&gt;"",C34="")),"",IF(OR(C34&lt;=C33,AND(C34&lt;&gt;"",C33="")),"!",""))</f>
        <v/>
      </c>
      <c r="B34" s="25" t="str">
        <f>IF(AND(C34="",I34&lt;&gt;""),"!","")</f>
        <v/>
      </c>
      <c r="C34" s="43"/>
      <c r="D34" s="44"/>
      <c r="E34" s="44"/>
      <c r="F34" s="44"/>
      <c r="G34" s="44"/>
      <c r="H34" s="45"/>
      <c r="I34" s="40"/>
      <c r="J34" s="41"/>
      <c r="K34" s="41"/>
      <c r="L34" s="41"/>
      <c r="M34" s="41"/>
      <c r="N34" s="41"/>
      <c r="O34" s="41"/>
      <c r="P34" s="41"/>
      <c r="Q34" s="41"/>
      <c r="R34" s="42"/>
      <c r="S34" s="24" t="str">
        <f t="shared" si="0"/>
        <v/>
      </c>
      <c r="T34" s="31"/>
      <c r="U34" s="31"/>
      <c r="V34" s="31"/>
      <c r="W34" s="31"/>
      <c r="X34" s="31"/>
      <c r="Y34" s="31"/>
      <c r="Z34" s="31"/>
      <c r="AA34" s="31"/>
      <c r="AB34" s="31"/>
      <c r="AD34" s="29"/>
      <c r="AE34" s="29"/>
      <c r="AF34" s="22"/>
      <c r="AG34" s="22"/>
      <c r="AH34" s="22"/>
      <c r="AI34" s="22"/>
      <c r="AJ34" s="22"/>
      <c r="AL34" s="22"/>
      <c r="AM34" s="22"/>
      <c r="AN34" s="22"/>
      <c r="AO34" s="22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9">
        <f>BS33+I34</f>
        <v>0</v>
      </c>
    </row>
    <row r="35" spans="1:71" s="9" customFormat="1" ht="14.4" customHeight="1" x14ac:dyDescent="0.3">
      <c r="A35" s="25" t="str">
        <f t="shared" ref="A35:A52" si="1">IF(OR(AND(C34="",C35=""),AND(C34&lt;&gt;"",C35="")),"",IF(OR(C35&lt;=C34,AND(C35&lt;&gt;"",C34="")),"!",""))</f>
        <v/>
      </c>
      <c r="B35" s="25" t="str">
        <f t="shared" ref="B35:B52" si="2">IF(AND(C35="",I35&lt;&gt;""),"!","")</f>
        <v/>
      </c>
      <c r="C35" s="43"/>
      <c r="D35" s="44"/>
      <c r="E35" s="44"/>
      <c r="F35" s="44"/>
      <c r="G35" s="44"/>
      <c r="H35" s="45"/>
      <c r="I35" s="40"/>
      <c r="J35" s="41"/>
      <c r="K35" s="41"/>
      <c r="L35" s="41"/>
      <c r="M35" s="41"/>
      <c r="N35" s="41"/>
      <c r="O35" s="41"/>
      <c r="P35" s="41"/>
      <c r="Q35" s="41"/>
      <c r="R35" s="42"/>
      <c r="S35" s="24" t="str">
        <f t="shared" si="0"/>
        <v/>
      </c>
      <c r="T35" s="31"/>
      <c r="U35" s="31"/>
      <c r="V35" s="31"/>
      <c r="W35" s="31"/>
      <c r="X35" s="31"/>
      <c r="Y35" s="31"/>
      <c r="Z35" s="31"/>
      <c r="AA35" s="31"/>
      <c r="AB35" s="31"/>
      <c r="AD35" s="29"/>
      <c r="AE35" s="29"/>
      <c r="AF35" s="22"/>
      <c r="AG35" s="22"/>
      <c r="AH35" s="22"/>
      <c r="AI35" s="22"/>
      <c r="AJ35" s="22"/>
      <c r="AL35" s="22"/>
      <c r="AM35" s="22"/>
      <c r="AN35" s="22"/>
      <c r="AO35" s="22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9">
        <f t="shared" ref="BS35:BS52" si="3">BS34+I35</f>
        <v>0</v>
      </c>
    </row>
    <row r="36" spans="1:71" s="9" customFormat="1" ht="14.4" customHeight="1" x14ac:dyDescent="0.3">
      <c r="A36" s="25" t="str">
        <f t="shared" si="1"/>
        <v/>
      </c>
      <c r="B36" s="25" t="str">
        <f t="shared" si="2"/>
        <v/>
      </c>
      <c r="C36" s="43"/>
      <c r="D36" s="44"/>
      <c r="E36" s="44"/>
      <c r="F36" s="44"/>
      <c r="G36" s="44"/>
      <c r="H36" s="45"/>
      <c r="I36" s="40"/>
      <c r="J36" s="41"/>
      <c r="K36" s="41"/>
      <c r="L36" s="41"/>
      <c r="M36" s="41"/>
      <c r="N36" s="41"/>
      <c r="O36" s="41"/>
      <c r="P36" s="41"/>
      <c r="Q36" s="41"/>
      <c r="R36" s="42"/>
      <c r="S36" s="24" t="str">
        <f t="shared" si="0"/>
        <v/>
      </c>
      <c r="T36" s="31"/>
      <c r="U36" s="31"/>
      <c r="V36" s="31"/>
      <c r="W36" s="31"/>
      <c r="X36" s="31"/>
      <c r="Y36" s="31"/>
      <c r="Z36" s="31"/>
      <c r="AA36" s="31"/>
      <c r="AB36" s="31"/>
      <c r="AD36" s="29"/>
      <c r="AE36" s="29"/>
      <c r="AF36" s="22"/>
      <c r="AG36" s="22"/>
      <c r="AH36" s="22"/>
      <c r="AI36" s="22"/>
      <c r="AJ36" s="22"/>
      <c r="AL36" s="22"/>
      <c r="AM36" s="22"/>
      <c r="AN36" s="22"/>
      <c r="AO36" s="22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9">
        <f t="shared" si="3"/>
        <v>0</v>
      </c>
    </row>
    <row r="37" spans="1:71" s="9" customFormat="1" ht="14.4" customHeight="1" x14ac:dyDescent="0.3">
      <c r="A37" s="25" t="str">
        <f t="shared" si="1"/>
        <v/>
      </c>
      <c r="B37" s="25" t="str">
        <f t="shared" si="2"/>
        <v/>
      </c>
      <c r="C37" s="43"/>
      <c r="D37" s="44"/>
      <c r="E37" s="44"/>
      <c r="F37" s="44"/>
      <c r="G37" s="44"/>
      <c r="H37" s="45"/>
      <c r="I37" s="40"/>
      <c r="J37" s="41"/>
      <c r="K37" s="41"/>
      <c r="L37" s="41"/>
      <c r="M37" s="41"/>
      <c r="N37" s="41"/>
      <c r="O37" s="41"/>
      <c r="P37" s="41"/>
      <c r="Q37" s="41"/>
      <c r="R37" s="42"/>
      <c r="S37" s="24" t="str">
        <f t="shared" si="0"/>
        <v/>
      </c>
      <c r="T37" s="31"/>
      <c r="U37" s="31"/>
      <c r="V37" s="31"/>
      <c r="W37" s="31"/>
      <c r="X37" s="31"/>
      <c r="Y37" s="31"/>
      <c r="Z37" s="31"/>
      <c r="AA37" s="31"/>
      <c r="AB37" s="31"/>
      <c r="AD37" s="29"/>
      <c r="AE37" s="29"/>
      <c r="AF37" s="22"/>
      <c r="AG37" s="22"/>
      <c r="AH37" s="22"/>
      <c r="AI37" s="22"/>
      <c r="AJ37" s="22"/>
      <c r="AL37" s="22"/>
      <c r="AM37" s="22"/>
      <c r="AN37" s="22"/>
      <c r="AO37" s="22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9">
        <f t="shared" si="3"/>
        <v>0</v>
      </c>
    </row>
    <row r="38" spans="1:71" s="9" customFormat="1" ht="14.4" customHeight="1" x14ac:dyDescent="0.3">
      <c r="A38" s="25" t="str">
        <f t="shared" si="1"/>
        <v/>
      </c>
      <c r="B38" s="25" t="str">
        <f t="shared" si="2"/>
        <v/>
      </c>
      <c r="C38" s="43"/>
      <c r="D38" s="44"/>
      <c r="E38" s="44"/>
      <c r="F38" s="44"/>
      <c r="G38" s="44"/>
      <c r="H38" s="45"/>
      <c r="I38" s="40"/>
      <c r="J38" s="41"/>
      <c r="K38" s="41"/>
      <c r="L38" s="41"/>
      <c r="M38" s="41"/>
      <c r="N38" s="41"/>
      <c r="O38" s="41"/>
      <c r="P38" s="41"/>
      <c r="Q38" s="41"/>
      <c r="R38" s="42"/>
      <c r="S38" s="24" t="str">
        <f t="shared" si="0"/>
        <v/>
      </c>
      <c r="T38" s="31"/>
      <c r="U38" s="31"/>
      <c r="V38" s="31"/>
      <c r="W38" s="31"/>
      <c r="X38" s="31"/>
      <c r="Y38" s="31"/>
      <c r="Z38" s="31"/>
      <c r="AA38" s="31"/>
      <c r="AB38" s="31"/>
      <c r="AD38" s="29"/>
      <c r="AE38" s="29"/>
      <c r="AF38" s="22"/>
      <c r="AG38" s="22"/>
      <c r="AH38" s="22"/>
      <c r="AI38" s="22"/>
      <c r="AJ38" s="22"/>
      <c r="AL38" s="22"/>
      <c r="AM38" s="22"/>
      <c r="AN38" s="22"/>
      <c r="AO38" s="22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9">
        <f t="shared" si="3"/>
        <v>0</v>
      </c>
    </row>
    <row r="39" spans="1:71" s="9" customFormat="1" ht="14.4" customHeight="1" x14ac:dyDescent="0.3">
      <c r="A39" s="25" t="str">
        <f t="shared" si="1"/>
        <v/>
      </c>
      <c r="B39" s="25" t="str">
        <f t="shared" si="2"/>
        <v/>
      </c>
      <c r="C39" s="43"/>
      <c r="D39" s="44"/>
      <c r="E39" s="44"/>
      <c r="F39" s="44"/>
      <c r="G39" s="44"/>
      <c r="H39" s="45"/>
      <c r="I39" s="40"/>
      <c r="J39" s="41"/>
      <c r="K39" s="41"/>
      <c r="L39" s="41"/>
      <c r="M39" s="41"/>
      <c r="N39" s="41"/>
      <c r="O39" s="41"/>
      <c r="P39" s="41"/>
      <c r="Q39" s="41"/>
      <c r="R39" s="42"/>
      <c r="S39" s="24" t="str">
        <f t="shared" si="0"/>
        <v/>
      </c>
      <c r="T39" s="31"/>
      <c r="U39" s="31"/>
      <c r="V39" s="31"/>
      <c r="W39" s="31"/>
      <c r="X39" s="31"/>
      <c r="Y39" s="31"/>
      <c r="Z39" s="31"/>
      <c r="AA39" s="31"/>
      <c r="AB39" s="31"/>
      <c r="AD39" s="29"/>
      <c r="AE39" s="29"/>
      <c r="AF39" s="22"/>
      <c r="AG39" s="22"/>
      <c r="AH39" s="22"/>
      <c r="AI39" s="22"/>
      <c r="AJ39" s="22"/>
      <c r="AL39" s="22"/>
      <c r="AM39" s="22"/>
      <c r="AN39" s="22"/>
      <c r="AO39" s="22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9">
        <f t="shared" si="3"/>
        <v>0</v>
      </c>
    </row>
    <row r="40" spans="1:71" s="9" customFormat="1" ht="14.4" customHeight="1" x14ac:dyDescent="0.3">
      <c r="A40" s="25" t="str">
        <f t="shared" si="1"/>
        <v/>
      </c>
      <c r="B40" s="25" t="str">
        <f t="shared" si="2"/>
        <v/>
      </c>
      <c r="C40" s="43"/>
      <c r="D40" s="44"/>
      <c r="E40" s="44"/>
      <c r="F40" s="44"/>
      <c r="G40" s="44"/>
      <c r="H40" s="45"/>
      <c r="I40" s="40"/>
      <c r="J40" s="41"/>
      <c r="K40" s="41"/>
      <c r="L40" s="41"/>
      <c r="M40" s="41"/>
      <c r="N40" s="41"/>
      <c r="O40" s="41"/>
      <c r="P40" s="41"/>
      <c r="Q40" s="41"/>
      <c r="R40" s="42"/>
      <c r="S40" s="24" t="str">
        <f t="shared" si="0"/>
        <v/>
      </c>
      <c r="T40" s="31"/>
      <c r="U40" s="31"/>
      <c r="V40" s="31"/>
      <c r="W40" s="31"/>
      <c r="X40" s="31"/>
      <c r="Y40" s="31"/>
      <c r="Z40" s="31"/>
      <c r="AA40" s="31"/>
      <c r="AB40" s="31"/>
      <c r="AD40" s="29"/>
      <c r="AE40" s="29"/>
      <c r="AF40" s="22"/>
      <c r="AG40" s="22"/>
      <c r="AH40" s="22"/>
      <c r="AI40" s="22"/>
      <c r="AJ40" s="22"/>
      <c r="AL40" s="22"/>
      <c r="AM40" s="22"/>
      <c r="AN40" s="22"/>
      <c r="AO40" s="22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9">
        <f t="shared" si="3"/>
        <v>0</v>
      </c>
    </row>
    <row r="41" spans="1:71" s="9" customFormat="1" ht="14.4" customHeight="1" x14ac:dyDescent="0.3">
      <c r="A41" s="25" t="str">
        <f t="shared" si="1"/>
        <v/>
      </c>
      <c r="B41" s="25" t="str">
        <f t="shared" si="2"/>
        <v/>
      </c>
      <c r="C41" s="43"/>
      <c r="D41" s="44"/>
      <c r="E41" s="44"/>
      <c r="F41" s="44"/>
      <c r="G41" s="44"/>
      <c r="H41" s="45"/>
      <c r="I41" s="40"/>
      <c r="J41" s="41"/>
      <c r="K41" s="41"/>
      <c r="L41" s="41"/>
      <c r="M41" s="41"/>
      <c r="N41" s="41"/>
      <c r="O41" s="41"/>
      <c r="P41" s="41"/>
      <c r="Q41" s="41"/>
      <c r="R41" s="42"/>
      <c r="S41" s="24" t="str">
        <f t="shared" si="0"/>
        <v/>
      </c>
      <c r="T41" s="31"/>
      <c r="U41" s="31"/>
      <c r="V41" s="31"/>
      <c r="W41" s="31"/>
      <c r="X41" s="31"/>
      <c r="Y41" s="31"/>
      <c r="Z41" s="31"/>
      <c r="AA41" s="31"/>
      <c r="AB41" s="31"/>
      <c r="AD41" s="29"/>
      <c r="AE41" s="29"/>
      <c r="AF41" s="22"/>
      <c r="AG41" s="22"/>
      <c r="AH41" s="22"/>
      <c r="AI41" s="22"/>
      <c r="AJ41" s="22"/>
      <c r="AL41" s="22"/>
      <c r="AM41" s="22"/>
      <c r="AN41" s="22"/>
      <c r="AO41" s="22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9">
        <f t="shared" si="3"/>
        <v>0</v>
      </c>
    </row>
    <row r="42" spans="1:71" s="9" customFormat="1" ht="14.4" customHeight="1" x14ac:dyDescent="0.3">
      <c r="A42" s="25" t="str">
        <f t="shared" si="1"/>
        <v/>
      </c>
      <c r="B42" s="25" t="str">
        <f t="shared" si="2"/>
        <v/>
      </c>
      <c r="C42" s="43"/>
      <c r="D42" s="44"/>
      <c r="E42" s="44"/>
      <c r="F42" s="44"/>
      <c r="G42" s="44"/>
      <c r="H42" s="45"/>
      <c r="I42" s="40"/>
      <c r="J42" s="41"/>
      <c r="K42" s="41"/>
      <c r="L42" s="41"/>
      <c r="M42" s="41"/>
      <c r="N42" s="41"/>
      <c r="O42" s="41"/>
      <c r="P42" s="41"/>
      <c r="Q42" s="41"/>
      <c r="R42" s="42"/>
      <c r="S42" s="24" t="str">
        <f t="shared" si="0"/>
        <v/>
      </c>
      <c r="T42" s="31"/>
      <c r="U42" s="31"/>
      <c r="V42" s="31"/>
      <c r="W42" s="31"/>
      <c r="X42" s="31"/>
      <c r="Y42" s="31"/>
      <c r="Z42" s="31"/>
      <c r="AA42" s="31"/>
      <c r="AB42" s="31"/>
      <c r="AD42" s="29"/>
      <c r="AE42" s="29"/>
      <c r="AF42" s="22"/>
      <c r="AG42" s="22"/>
      <c r="AH42" s="22"/>
      <c r="AI42" s="22"/>
      <c r="AJ42" s="22"/>
      <c r="AL42" s="22"/>
      <c r="AM42" s="22"/>
      <c r="AN42" s="22"/>
      <c r="AO42" s="22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9">
        <f t="shared" si="3"/>
        <v>0</v>
      </c>
    </row>
    <row r="43" spans="1:71" s="9" customFormat="1" ht="14.4" customHeight="1" x14ac:dyDescent="0.3">
      <c r="A43" s="25" t="str">
        <f t="shared" si="1"/>
        <v/>
      </c>
      <c r="B43" s="25" t="str">
        <f t="shared" si="2"/>
        <v/>
      </c>
      <c r="C43" s="43"/>
      <c r="D43" s="44"/>
      <c r="E43" s="44"/>
      <c r="F43" s="44"/>
      <c r="G43" s="44"/>
      <c r="H43" s="45"/>
      <c r="I43" s="40"/>
      <c r="J43" s="41"/>
      <c r="K43" s="41"/>
      <c r="L43" s="41"/>
      <c r="M43" s="41"/>
      <c r="N43" s="41"/>
      <c r="O43" s="41"/>
      <c r="P43" s="41"/>
      <c r="Q43" s="41"/>
      <c r="R43" s="42"/>
      <c r="S43" s="24" t="str">
        <f t="shared" si="0"/>
        <v/>
      </c>
      <c r="T43" s="31"/>
      <c r="U43" s="31"/>
      <c r="V43" s="31"/>
      <c r="W43" s="31"/>
      <c r="X43" s="31"/>
      <c r="Y43" s="31"/>
      <c r="Z43" s="31"/>
      <c r="AA43" s="31"/>
      <c r="AB43" s="31"/>
      <c r="AD43" s="29"/>
      <c r="AE43" s="29"/>
      <c r="AF43" s="22"/>
      <c r="AG43" s="22"/>
      <c r="AH43" s="22"/>
      <c r="AI43" s="22"/>
      <c r="AJ43" s="22"/>
      <c r="AL43" s="22"/>
      <c r="AM43" s="22"/>
      <c r="AN43" s="22"/>
      <c r="AO43" s="22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9">
        <f t="shared" si="3"/>
        <v>0</v>
      </c>
    </row>
    <row r="44" spans="1:71" s="9" customFormat="1" ht="14.4" customHeight="1" x14ac:dyDescent="0.3">
      <c r="A44" s="25" t="str">
        <f t="shared" si="1"/>
        <v/>
      </c>
      <c r="B44" s="25" t="str">
        <f t="shared" si="2"/>
        <v/>
      </c>
      <c r="C44" s="43"/>
      <c r="D44" s="44"/>
      <c r="E44" s="44"/>
      <c r="F44" s="44"/>
      <c r="G44" s="44"/>
      <c r="H44" s="45"/>
      <c r="I44" s="40"/>
      <c r="J44" s="41"/>
      <c r="K44" s="41"/>
      <c r="L44" s="41"/>
      <c r="M44" s="41"/>
      <c r="N44" s="41"/>
      <c r="O44" s="41"/>
      <c r="P44" s="41"/>
      <c r="Q44" s="41"/>
      <c r="R44" s="42"/>
      <c r="S44" s="24" t="str">
        <f t="shared" si="0"/>
        <v/>
      </c>
      <c r="T44" s="31"/>
      <c r="U44" s="31"/>
      <c r="V44" s="31"/>
      <c r="W44" s="31"/>
      <c r="X44" s="31"/>
      <c r="Y44" s="31"/>
      <c r="Z44" s="31"/>
      <c r="AA44" s="31"/>
      <c r="AB44" s="31"/>
      <c r="AD44" s="29"/>
      <c r="AE44" s="29"/>
      <c r="AF44" s="22"/>
      <c r="AG44" s="22"/>
      <c r="AH44" s="22"/>
      <c r="AI44" s="22"/>
      <c r="AJ44" s="22"/>
      <c r="AL44" s="22"/>
      <c r="AM44" s="22"/>
      <c r="AN44" s="22"/>
      <c r="AO44" s="22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9">
        <f t="shared" si="3"/>
        <v>0</v>
      </c>
    </row>
    <row r="45" spans="1:71" s="9" customFormat="1" ht="14.4" customHeight="1" x14ac:dyDescent="0.3">
      <c r="A45" s="25" t="str">
        <f t="shared" si="1"/>
        <v/>
      </c>
      <c r="B45" s="25" t="str">
        <f t="shared" si="2"/>
        <v/>
      </c>
      <c r="C45" s="43"/>
      <c r="D45" s="44"/>
      <c r="E45" s="44"/>
      <c r="F45" s="44"/>
      <c r="G45" s="44"/>
      <c r="H45" s="45"/>
      <c r="I45" s="40"/>
      <c r="J45" s="41"/>
      <c r="K45" s="41"/>
      <c r="L45" s="41"/>
      <c r="M45" s="41"/>
      <c r="N45" s="41"/>
      <c r="O45" s="41"/>
      <c r="P45" s="41"/>
      <c r="Q45" s="41"/>
      <c r="R45" s="42"/>
      <c r="S45" s="24" t="str">
        <f t="shared" si="0"/>
        <v/>
      </c>
      <c r="T45" s="31"/>
      <c r="U45" s="31"/>
      <c r="V45" s="31"/>
      <c r="W45" s="31"/>
      <c r="X45" s="31"/>
      <c r="Y45" s="31"/>
      <c r="Z45" s="31"/>
      <c r="AA45" s="31"/>
      <c r="AB45" s="31"/>
      <c r="AD45" s="29"/>
      <c r="AE45" s="29"/>
      <c r="AF45" s="22"/>
      <c r="AG45" s="22"/>
      <c r="AH45" s="22"/>
      <c r="AI45" s="22"/>
      <c r="AJ45" s="22"/>
      <c r="AL45" s="22"/>
      <c r="AM45" s="22"/>
      <c r="AN45" s="22"/>
      <c r="AO45" s="22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9">
        <f t="shared" si="3"/>
        <v>0</v>
      </c>
    </row>
    <row r="46" spans="1:71" s="9" customFormat="1" ht="14.4" customHeight="1" x14ac:dyDescent="0.3">
      <c r="A46" s="25" t="str">
        <f t="shared" si="1"/>
        <v/>
      </c>
      <c r="B46" s="25" t="str">
        <f t="shared" si="2"/>
        <v/>
      </c>
      <c r="C46" s="43"/>
      <c r="D46" s="44"/>
      <c r="E46" s="44"/>
      <c r="F46" s="44"/>
      <c r="G46" s="44"/>
      <c r="H46" s="45"/>
      <c r="I46" s="40"/>
      <c r="J46" s="41"/>
      <c r="K46" s="41"/>
      <c r="L46" s="41"/>
      <c r="M46" s="41"/>
      <c r="N46" s="41"/>
      <c r="O46" s="41"/>
      <c r="P46" s="41"/>
      <c r="Q46" s="41"/>
      <c r="R46" s="42"/>
      <c r="S46" s="24" t="str">
        <f t="shared" si="0"/>
        <v/>
      </c>
      <c r="T46" s="31"/>
      <c r="U46" s="31"/>
      <c r="V46" s="31"/>
      <c r="W46" s="31"/>
      <c r="X46" s="31"/>
      <c r="Y46" s="31"/>
      <c r="Z46" s="31"/>
      <c r="AA46" s="31"/>
      <c r="AB46" s="31"/>
      <c r="AD46" s="29"/>
      <c r="AE46" s="29"/>
      <c r="AF46" s="22"/>
      <c r="AG46" s="22"/>
      <c r="AH46" s="22"/>
      <c r="AI46" s="22"/>
      <c r="AJ46" s="22"/>
      <c r="AL46" s="22"/>
      <c r="AM46" s="22"/>
      <c r="AN46" s="22"/>
      <c r="AO46" s="22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9">
        <f t="shared" si="3"/>
        <v>0</v>
      </c>
    </row>
    <row r="47" spans="1:71" s="9" customFormat="1" ht="14.4" customHeight="1" x14ac:dyDescent="0.3">
      <c r="A47" s="25" t="str">
        <f t="shared" si="1"/>
        <v/>
      </c>
      <c r="B47" s="25" t="str">
        <f t="shared" si="2"/>
        <v/>
      </c>
      <c r="C47" s="43"/>
      <c r="D47" s="44"/>
      <c r="E47" s="44"/>
      <c r="F47" s="44"/>
      <c r="G47" s="44"/>
      <c r="H47" s="45"/>
      <c r="I47" s="40"/>
      <c r="J47" s="41"/>
      <c r="K47" s="41"/>
      <c r="L47" s="41"/>
      <c r="M47" s="41"/>
      <c r="N47" s="41"/>
      <c r="O47" s="41"/>
      <c r="P47" s="41"/>
      <c r="Q47" s="41"/>
      <c r="R47" s="42"/>
      <c r="S47" s="24" t="str">
        <f t="shared" si="0"/>
        <v/>
      </c>
      <c r="T47" s="31"/>
      <c r="U47" s="31"/>
      <c r="V47" s="31"/>
      <c r="W47" s="31"/>
      <c r="X47" s="31"/>
      <c r="Y47" s="31"/>
      <c r="Z47" s="31"/>
      <c r="AA47" s="31"/>
      <c r="AB47" s="31"/>
      <c r="AD47" s="29"/>
      <c r="AE47" s="29"/>
      <c r="AF47" s="22"/>
      <c r="AG47" s="22"/>
      <c r="AH47" s="22"/>
      <c r="AI47" s="22"/>
      <c r="AJ47" s="22"/>
      <c r="AL47" s="22"/>
      <c r="AM47" s="22"/>
      <c r="AN47" s="22"/>
      <c r="AO47" s="22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9">
        <f t="shared" si="3"/>
        <v>0</v>
      </c>
    </row>
    <row r="48" spans="1:71" s="9" customFormat="1" ht="14.4" customHeight="1" x14ac:dyDescent="0.3">
      <c r="A48" s="25" t="str">
        <f t="shared" si="1"/>
        <v/>
      </c>
      <c r="B48" s="25" t="str">
        <f t="shared" si="2"/>
        <v/>
      </c>
      <c r="C48" s="43"/>
      <c r="D48" s="44"/>
      <c r="E48" s="44"/>
      <c r="F48" s="44"/>
      <c r="G48" s="44"/>
      <c r="H48" s="45"/>
      <c r="I48" s="40"/>
      <c r="J48" s="41"/>
      <c r="K48" s="41"/>
      <c r="L48" s="41"/>
      <c r="M48" s="41"/>
      <c r="N48" s="41"/>
      <c r="O48" s="41"/>
      <c r="P48" s="41"/>
      <c r="Q48" s="41"/>
      <c r="R48" s="42"/>
      <c r="S48" s="24" t="str">
        <f t="shared" si="0"/>
        <v/>
      </c>
      <c r="T48" s="31"/>
      <c r="U48" s="31"/>
      <c r="V48" s="31"/>
      <c r="W48" s="31"/>
      <c r="X48" s="31"/>
      <c r="Y48" s="31"/>
      <c r="Z48" s="31"/>
      <c r="AA48" s="31"/>
      <c r="AB48" s="31"/>
      <c r="AD48" s="29"/>
      <c r="AE48" s="29"/>
      <c r="AF48" s="22"/>
      <c r="AG48" s="22"/>
      <c r="AH48" s="22"/>
      <c r="AI48" s="22"/>
      <c r="AJ48" s="22"/>
      <c r="AL48" s="22"/>
      <c r="AM48" s="22"/>
      <c r="AN48" s="22"/>
      <c r="AO48" s="22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9">
        <f t="shared" si="3"/>
        <v>0</v>
      </c>
    </row>
    <row r="49" spans="1:71" s="9" customFormat="1" ht="14.4" customHeight="1" x14ac:dyDescent="0.3">
      <c r="A49" s="25" t="str">
        <f t="shared" si="1"/>
        <v/>
      </c>
      <c r="B49" s="25" t="str">
        <f t="shared" si="2"/>
        <v/>
      </c>
      <c r="C49" s="43"/>
      <c r="D49" s="44"/>
      <c r="E49" s="44"/>
      <c r="F49" s="44"/>
      <c r="G49" s="44"/>
      <c r="H49" s="45"/>
      <c r="I49" s="40"/>
      <c r="J49" s="41"/>
      <c r="K49" s="41"/>
      <c r="L49" s="41"/>
      <c r="M49" s="41"/>
      <c r="N49" s="41"/>
      <c r="O49" s="41"/>
      <c r="P49" s="41"/>
      <c r="Q49" s="41"/>
      <c r="R49" s="42"/>
      <c r="S49" s="24" t="str">
        <f t="shared" si="0"/>
        <v/>
      </c>
      <c r="T49" s="31"/>
      <c r="U49" s="31"/>
      <c r="V49" s="31"/>
      <c r="W49" s="31"/>
      <c r="X49" s="31"/>
      <c r="Y49" s="31"/>
      <c r="Z49" s="31"/>
      <c r="AA49" s="31"/>
      <c r="AB49" s="31"/>
      <c r="AD49" s="29"/>
      <c r="AE49" s="29"/>
      <c r="AF49" s="22"/>
      <c r="AG49" s="22"/>
      <c r="AH49" s="22"/>
      <c r="AI49" s="22"/>
      <c r="AJ49" s="22"/>
      <c r="AL49" s="22"/>
      <c r="AM49" s="22"/>
      <c r="AN49" s="22"/>
      <c r="AO49" s="22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9">
        <f t="shared" si="3"/>
        <v>0</v>
      </c>
    </row>
    <row r="50" spans="1:71" s="9" customFormat="1" ht="14.4" customHeight="1" x14ac:dyDescent="0.3">
      <c r="A50" s="25" t="str">
        <f t="shared" si="1"/>
        <v/>
      </c>
      <c r="B50" s="25" t="str">
        <f t="shared" si="2"/>
        <v/>
      </c>
      <c r="C50" s="43"/>
      <c r="D50" s="44"/>
      <c r="E50" s="44"/>
      <c r="F50" s="44"/>
      <c r="G50" s="44"/>
      <c r="H50" s="45"/>
      <c r="I50" s="40"/>
      <c r="J50" s="41"/>
      <c r="K50" s="41"/>
      <c r="L50" s="41"/>
      <c r="M50" s="41"/>
      <c r="N50" s="41"/>
      <c r="O50" s="41"/>
      <c r="P50" s="41"/>
      <c r="Q50" s="41"/>
      <c r="R50" s="42"/>
      <c r="S50" s="24" t="str">
        <f t="shared" si="0"/>
        <v/>
      </c>
      <c r="T50" s="31"/>
      <c r="U50" s="31"/>
      <c r="V50" s="31"/>
      <c r="W50" s="31"/>
      <c r="X50" s="31"/>
      <c r="Y50" s="31"/>
      <c r="Z50" s="31"/>
      <c r="AA50" s="31"/>
      <c r="AB50" s="31"/>
      <c r="AD50" s="29"/>
      <c r="AE50" s="29"/>
      <c r="AF50" s="22"/>
      <c r="AG50" s="22"/>
      <c r="AH50" s="22"/>
      <c r="AI50" s="22"/>
      <c r="AJ50" s="22"/>
      <c r="AL50" s="22"/>
      <c r="AM50" s="22"/>
      <c r="AN50" s="22"/>
      <c r="AO50" s="22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9">
        <f t="shared" si="3"/>
        <v>0</v>
      </c>
    </row>
    <row r="51" spans="1:71" s="9" customFormat="1" ht="14.4" customHeight="1" x14ac:dyDescent="0.3">
      <c r="A51" s="25" t="str">
        <f t="shared" si="1"/>
        <v/>
      </c>
      <c r="B51" s="25" t="str">
        <f t="shared" si="2"/>
        <v/>
      </c>
      <c r="C51" s="43"/>
      <c r="D51" s="44"/>
      <c r="E51" s="44"/>
      <c r="F51" s="44"/>
      <c r="G51" s="44"/>
      <c r="H51" s="45"/>
      <c r="I51" s="40"/>
      <c r="J51" s="41"/>
      <c r="K51" s="41"/>
      <c r="L51" s="41"/>
      <c r="M51" s="41"/>
      <c r="N51" s="41"/>
      <c r="O51" s="41"/>
      <c r="P51" s="41"/>
      <c r="Q51" s="41"/>
      <c r="R51" s="42"/>
      <c r="S51" s="24" t="str">
        <f t="shared" si="0"/>
        <v/>
      </c>
      <c r="T51" s="31"/>
      <c r="U51" s="31"/>
      <c r="V51" s="31"/>
      <c r="W51" s="31"/>
      <c r="X51" s="31"/>
      <c r="Y51" s="31"/>
      <c r="Z51" s="31"/>
      <c r="AA51" s="31"/>
      <c r="AB51" s="31"/>
      <c r="AD51" s="29"/>
      <c r="AE51" s="29"/>
      <c r="AF51" s="22"/>
      <c r="AG51" s="22"/>
      <c r="AH51" s="22"/>
      <c r="AI51" s="22"/>
      <c r="AJ51" s="22"/>
      <c r="AL51" s="22"/>
      <c r="AM51" s="22"/>
      <c r="AN51" s="22"/>
      <c r="AO51" s="22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9">
        <f t="shared" si="3"/>
        <v>0</v>
      </c>
    </row>
    <row r="52" spans="1:71" s="9" customFormat="1" ht="14.4" customHeight="1" x14ac:dyDescent="0.3">
      <c r="A52" s="25" t="str">
        <f t="shared" si="1"/>
        <v/>
      </c>
      <c r="B52" s="25" t="str">
        <f t="shared" si="2"/>
        <v/>
      </c>
      <c r="C52" s="43"/>
      <c r="D52" s="44"/>
      <c r="E52" s="44"/>
      <c r="F52" s="44"/>
      <c r="G52" s="44"/>
      <c r="H52" s="45"/>
      <c r="I52" s="40"/>
      <c r="J52" s="41"/>
      <c r="K52" s="41"/>
      <c r="L52" s="41"/>
      <c r="M52" s="41"/>
      <c r="N52" s="41"/>
      <c r="O52" s="41"/>
      <c r="P52" s="41"/>
      <c r="Q52" s="41"/>
      <c r="R52" s="42"/>
      <c r="S52" s="24" t="str">
        <f t="shared" si="0"/>
        <v/>
      </c>
      <c r="T52" s="31"/>
      <c r="U52" s="31"/>
      <c r="V52" s="31"/>
      <c r="W52" s="31"/>
      <c r="X52" s="31"/>
      <c r="Y52" s="31"/>
      <c r="Z52" s="31"/>
      <c r="AA52" s="31"/>
      <c r="AB52" s="31"/>
      <c r="AD52" s="29"/>
      <c r="AE52" s="29"/>
      <c r="AF52" s="22"/>
      <c r="AG52" s="22"/>
      <c r="AH52" s="22"/>
      <c r="AI52" s="22"/>
      <c r="AJ52" s="22"/>
      <c r="AL52" s="22"/>
      <c r="AM52" s="22"/>
      <c r="AN52" s="22"/>
      <c r="AO52" s="22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9">
        <f t="shared" si="3"/>
        <v>0</v>
      </c>
    </row>
    <row r="54" spans="1:71" ht="22.8" customHeight="1" x14ac:dyDescent="0.3">
      <c r="C54" s="49" t="s">
        <v>411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27"/>
    </row>
    <row r="55" spans="1:71" ht="4.05" customHeight="1" x14ac:dyDescent="0.3"/>
    <row r="56" spans="1:71" ht="30.6" customHeight="1" x14ac:dyDescent="0.3">
      <c r="B56" s="3">
        <v>3</v>
      </c>
      <c r="C56" s="46" t="s">
        <v>410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7" spans="1:71" ht="18" customHeight="1" x14ac:dyDescent="0.3">
      <c r="B57" s="3"/>
      <c r="C57" s="97" t="str">
        <f>IF(BS57="X","De berekeningen zijn pas volledig correct als er in de rubriek 'Foutmeldingen' geen foutmeldingen meer worden getoond!","")</f>
        <v/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S57" s="6" t="str">
        <f>IF(AND(C85="",C86="",C87=""),"","X")</f>
        <v/>
      </c>
    </row>
    <row r="58" spans="1:71" s="2" customFormat="1" ht="137.4" customHeight="1" x14ac:dyDescent="0.3">
      <c r="C58" s="74" t="s">
        <v>25</v>
      </c>
      <c r="D58" s="75"/>
      <c r="E58" s="75"/>
      <c r="F58" s="75"/>
      <c r="G58" s="75"/>
      <c r="H58" s="75"/>
      <c r="I58" s="53" t="s">
        <v>435</v>
      </c>
      <c r="J58" s="94"/>
      <c r="K58" s="94"/>
      <c r="L58" s="94"/>
      <c r="M58" s="94"/>
      <c r="N58" s="94"/>
      <c r="O58" s="94"/>
      <c r="P58" s="95"/>
      <c r="Q58" s="53" t="s">
        <v>39</v>
      </c>
      <c r="R58" s="94"/>
      <c r="S58" s="94"/>
      <c r="T58" s="94"/>
      <c r="U58" s="94"/>
      <c r="V58" s="94"/>
      <c r="W58" s="94"/>
      <c r="X58" s="95"/>
      <c r="Y58" s="53" t="s">
        <v>48</v>
      </c>
      <c r="Z58" s="94"/>
      <c r="AA58" s="94"/>
      <c r="AB58" s="94"/>
      <c r="AC58" s="94"/>
      <c r="AD58" s="94"/>
      <c r="AE58" s="94"/>
      <c r="AF58" s="95"/>
      <c r="AG58" s="53" t="s">
        <v>436</v>
      </c>
      <c r="AH58" s="94"/>
      <c r="AI58" s="94"/>
      <c r="AJ58" s="94"/>
      <c r="AK58" s="94"/>
      <c r="AL58" s="94"/>
      <c r="AM58" s="94"/>
      <c r="AN58" s="95"/>
      <c r="AO58" s="53" t="s">
        <v>433</v>
      </c>
      <c r="AP58" s="54"/>
      <c r="AQ58" s="54"/>
      <c r="AR58" s="54"/>
      <c r="AS58" s="96"/>
      <c r="AT58" s="93" t="s">
        <v>434</v>
      </c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12"/>
    </row>
    <row r="59" spans="1:71" x14ac:dyDescent="0.3">
      <c r="C59" s="84" t="str">
        <f>IF(C33="","",C33)</f>
        <v/>
      </c>
      <c r="D59" s="85"/>
      <c r="E59" s="85"/>
      <c r="F59" s="85"/>
      <c r="G59" s="85"/>
      <c r="H59" s="86"/>
      <c r="I59" s="90" t="str">
        <f t="shared" ref="I59" si="4">IF(C59="","",BS33)</f>
        <v/>
      </c>
      <c r="J59" s="55"/>
      <c r="K59" s="55"/>
      <c r="L59" s="55"/>
      <c r="M59" s="55"/>
      <c r="N59" s="55"/>
      <c r="O59" s="55"/>
      <c r="P59" s="56"/>
      <c r="Q59" s="91" t="str">
        <f>IF(C33="","",ROUNDDOWN(I59*data1!$B$5,0))</f>
        <v/>
      </c>
      <c r="R59" s="55"/>
      <c r="S59" s="55"/>
      <c r="T59" s="55"/>
      <c r="U59" s="55"/>
      <c r="V59" s="55"/>
      <c r="W59" s="55"/>
      <c r="X59" s="55"/>
      <c r="Y59" s="91" t="str">
        <f>IF(C33="","",ROUNDDOWN(I59*data1!$B$10,0))</f>
        <v/>
      </c>
      <c r="Z59" s="55"/>
      <c r="AA59" s="55"/>
      <c r="AB59" s="55"/>
      <c r="AC59" s="55"/>
      <c r="AD59" s="55"/>
      <c r="AE59" s="55"/>
      <c r="AF59" s="56"/>
      <c r="AG59" s="91" t="str">
        <f>IF(C33="","",IF(VLOOKUP($M$23,'instellingsgegevens BUSO'!$A$2:$M$5000,13,FALSE)="",ROUNDDOWN(I59*data1!$B$15,0),0))</f>
        <v/>
      </c>
      <c r="AH59" s="55"/>
      <c r="AI59" s="55"/>
      <c r="AJ59" s="55"/>
      <c r="AK59" s="55"/>
      <c r="AL59" s="55"/>
      <c r="AM59" s="55"/>
      <c r="AN59" s="56"/>
      <c r="AO59" s="92" t="str">
        <f>IF(C33="","",ROUND(I59*data1!$B$20,2))</f>
        <v/>
      </c>
      <c r="AP59" s="55"/>
      <c r="AQ59" s="55"/>
      <c r="AR59" s="55"/>
      <c r="AS59" s="56"/>
      <c r="AT59" s="92" t="str">
        <f>IF(C59="",""," vanaf "&amp;TEXT(C59,"DD/MM/JJJJ")&amp;IF(C60=""," tot en met 30/06/2024"," tot en met "&amp;TEXT(C60-1,"DD/MM/JJJJ")))</f>
        <v/>
      </c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6"/>
      <c r="BR59" s="11"/>
    </row>
    <row r="60" spans="1:71" x14ac:dyDescent="0.3">
      <c r="C60" s="84" t="str">
        <f t="shared" ref="C60:C78" si="5">IF(C34="","",C34)</f>
        <v/>
      </c>
      <c r="D60" s="85"/>
      <c r="E60" s="85"/>
      <c r="F60" s="85"/>
      <c r="G60" s="85"/>
      <c r="H60" s="86"/>
      <c r="I60" s="90" t="str">
        <f t="shared" ref="I60:I78" si="6">IF(C60="","",BS34)</f>
        <v/>
      </c>
      <c r="J60" s="55"/>
      <c r="K60" s="55"/>
      <c r="L60" s="55"/>
      <c r="M60" s="55"/>
      <c r="N60" s="55"/>
      <c r="O60" s="55"/>
      <c r="P60" s="56"/>
      <c r="Q60" s="91" t="str">
        <f>IF(C34="","",ROUNDDOWN(I60*data1!$B$5,0))</f>
        <v/>
      </c>
      <c r="R60" s="55"/>
      <c r="S60" s="55"/>
      <c r="T60" s="55"/>
      <c r="U60" s="55"/>
      <c r="V60" s="55"/>
      <c r="W60" s="55"/>
      <c r="X60" s="55"/>
      <c r="Y60" s="91" t="str">
        <f>IF(C34="","",ROUNDDOWN(I60*data1!$B$10,0))</f>
        <v/>
      </c>
      <c r="Z60" s="55"/>
      <c r="AA60" s="55"/>
      <c r="AB60" s="55"/>
      <c r="AC60" s="55"/>
      <c r="AD60" s="55"/>
      <c r="AE60" s="55"/>
      <c r="AF60" s="56"/>
      <c r="AG60" s="91" t="str">
        <f>IF(C34="","",IF(VLOOKUP($M$23,'instellingsgegevens BUSO'!$A$2:$M$5000,13,FALSE)="",ROUNDDOWN(I60*data1!$B$15,0),0))</f>
        <v/>
      </c>
      <c r="AH60" s="55"/>
      <c r="AI60" s="55"/>
      <c r="AJ60" s="55"/>
      <c r="AK60" s="55"/>
      <c r="AL60" s="55"/>
      <c r="AM60" s="55"/>
      <c r="AN60" s="56"/>
      <c r="AO60" s="92" t="str">
        <f>IF(C34="","",ROUND(I60*data1!$B$20,2))</f>
        <v/>
      </c>
      <c r="AP60" s="55"/>
      <c r="AQ60" s="55"/>
      <c r="AR60" s="55"/>
      <c r="AS60" s="56"/>
      <c r="AT60" s="87" t="str">
        <f>IF(A34="!"," Zie foutmelding bij vraag "&amp;B29&amp;"!",IF(C60="",""," vanaf "&amp;TEXT(C60,"DD/MM/JJJJ")&amp;IF(C61=""," tot en met 30/06/2024"," tot en met "&amp;TEXT(C61-1,"DD/MM/JJJJ"))))</f>
        <v/>
      </c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9"/>
      <c r="BR60" s="13"/>
    </row>
    <row r="61" spans="1:71" x14ac:dyDescent="0.3">
      <c r="C61" s="84" t="str">
        <f t="shared" si="5"/>
        <v/>
      </c>
      <c r="D61" s="85"/>
      <c r="E61" s="85"/>
      <c r="F61" s="85"/>
      <c r="G61" s="85"/>
      <c r="H61" s="86"/>
      <c r="I61" s="90" t="str">
        <f t="shared" si="6"/>
        <v/>
      </c>
      <c r="J61" s="55"/>
      <c r="K61" s="55"/>
      <c r="L61" s="55"/>
      <c r="M61" s="55"/>
      <c r="N61" s="55"/>
      <c r="O61" s="55"/>
      <c r="P61" s="56"/>
      <c r="Q61" s="91" t="str">
        <f>IF(C35="","",ROUNDDOWN(I61*data1!$B$5,0))</f>
        <v/>
      </c>
      <c r="R61" s="55"/>
      <c r="S61" s="55"/>
      <c r="T61" s="55"/>
      <c r="U61" s="55"/>
      <c r="V61" s="55"/>
      <c r="W61" s="55"/>
      <c r="X61" s="55"/>
      <c r="Y61" s="91" t="str">
        <f>IF(C35="","",ROUNDDOWN(I61*data1!$B$10,0))</f>
        <v/>
      </c>
      <c r="Z61" s="55"/>
      <c r="AA61" s="55"/>
      <c r="AB61" s="55"/>
      <c r="AC61" s="55"/>
      <c r="AD61" s="55"/>
      <c r="AE61" s="55"/>
      <c r="AF61" s="56"/>
      <c r="AG61" s="91" t="str">
        <f>IF(C35="","",IF(VLOOKUP($M$23,'instellingsgegevens BUSO'!$A$2:$M$5000,13,FALSE)="",ROUNDDOWN(I61*data1!$B$15,0),0))</f>
        <v/>
      </c>
      <c r="AH61" s="55"/>
      <c r="AI61" s="55"/>
      <c r="AJ61" s="55"/>
      <c r="AK61" s="55"/>
      <c r="AL61" s="55"/>
      <c r="AM61" s="55"/>
      <c r="AN61" s="56"/>
      <c r="AO61" s="92" t="str">
        <f>IF(C35="","",ROUND(I61*data1!$B$20,2))</f>
        <v/>
      </c>
      <c r="AP61" s="55"/>
      <c r="AQ61" s="55"/>
      <c r="AR61" s="55"/>
      <c r="AS61" s="56"/>
      <c r="AT61" s="87" t="str">
        <f>IF(A35="!"," Zie foutmelding bij vraag "&amp;B29&amp;"!",IF(C61="",""," vanaf "&amp;TEXT(C61,"DD/MM/JJJJ")&amp;IF(C62=""," tot en met 30/06/2024"," tot en met "&amp;TEXT(C62-1,"DD/MM/JJJJ"))))</f>
        <v/>
      </c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9"/>
      <c r="BR61" s="20"/>
    </row>
    <row r="62" spans="1:71" x14ac:dyDescent="0.3">
      <c r="C62" s="84" t="str">
        <f t="shared" si="5"/>
        <v/>
      </c>
      <c r="D62" s="85"/>
      <c r="E62" s="85"/>
      <c r="F62" s="85"/>
      <c r="G62" s="85"/>
      <c r="H62" s="86"/>
      <c r="I62" s="90" t="str">
        <f t="shared" si="6"/>
        <v/>
      </c>
      <c r="J62" s="55"/>
      <c r="K62" s="55"/>
      <c r="L62" s="55"/>
      <c r="M62" s="55"/>
      <c r="N62" s="55"/>
      <c r="O62" s="55"/>
      <c r="P62" s="56"/>
      <c r="Q62" s="91" t="str">
        <f>IF(C36="","",ROUNDDOWN(I62*data1!$B$5,0))</f>
        <v/>
      </c>
      <c r="R62" s="55"/>
      <c r="S62" s="55"/>
      <c r="T62" s="55"/>
      <c r="U62" s="55"/>
      <c r="V62" s="55"/>
      <c r="W62" s="55"/>
      <c r="X62" s="55"/>
      <c r="Y62" s="91" t="str">
        <f>IF(C36="","",ROUNDDOWN(I62*data1!$B$10,0))</f>
        <v/>
      </c>
      <c r="Z62" s="55"/>
      <c r="AA62" s="55"/>
      <c r="AB62" s="55"/>
      <c r="AC62" s="55"/>
      <c r="AD62" s="55"/>
      <c r="AE62" s="55"/>
      <c r="AF62" s="56"/>
      <c r="AG62" s="91" t="str">
        <f>IF(C36="","",IF(VLOOKUP($M$23,'instellingsgegevens BUSO'!$A$2:$M$5000,13,FALSE)="",ROUNDDOWN(I62*data1!$B$15,0),0))</f>
        <v/>
      </c>
      <c r="AH62" s="55"/>
      <c r="AI62" s="55"/>
      <c r="AJ62" s="55"/>
      <c r="AK62" s="55"/>
      <c r="AL62" s="55"/>
      <c r="AM62" s="55"/>
      <c r="AN62" s="56"/>
      <c r="AO62" s="92" t="str">
        <f>IF(C36="","",ROUND(I62*data1!$B$20,2))</f>
        <v/>
      </c>
      <c r="AP62" s="55"/>
      <c r="AQ62" s="55"/>
      <c r="AR62" s="55"/>
      <c r="AS62" s="56"/>
      <c r="AT62" s="87" t="str">
        <f>IF(A36="!"," Zie foutmelding bij vraag "&amp;B29&amp;"!",IF(C62="",""," vanaf "&amp;TEXT(C62,"DD/MM/JJJJ")&amp;IF(C63=""," tot en met 30/06/2024"," tot en met "&amp;TEXT(C63-1,"DD/MM/JJJJ"))))</f>
        <v/>
      </c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9"/>
      <c r="BR62" s="20"/>
    </row>
    <row r="63" spans="1:71" x14ac:dyDescent="0.3">
      <c r="C63" s="84" t="str">
        <f t="shared" si="5"/>
        <v/>
      </c>
      <c r="D63" s="85"/>
      <c r="E63" s="85"/>
      <c r="F63" s="85"/>
      <c r="G63" s="85"/>
      <c r="H63" s="86"/>
      <c r="I63" s="90" t="str">
        <f t="shared" si="6"/>
        <v/>
      </c>
      <c r="J63" s="55"/>
      <c r="K63" s="55"/>
      <c r="L63" s="55"/>
      <c r="M63" s="55"/>
      <c r="N63" s="55"/>
      <c r="O63" s="55"/>
      <c r="P63" s="56"/>
      <c r="Q63" s="91" t="str">
        <f>IF(C37="","",ROUNDDOWN(I63*data1!$B$5,0))</f>
        <v/>
      </c>
      <c r="R63" s="55"/>
      <c r="S63" s="55"/>
      <c r="T63" s="55"/>
      <c r="U63" s="55"/>
      <c r="V63" s="55"/>
      <c r="W63" s="55"/>
      <c r="X63" s="55"/>
      <c r="Y63" s="91" t="str">
        <f>IF(C37="","",ROUNDDOWN(I63*data1!$B$10,0))</f>
        <v/>
      </c>
      <c r="Z63" s="55"/>
      <c r="AA63" s="55"/>
      <c r="AB63" s="55"/>
      <c r="AC63" s="55"/>
      <c r="AD63" s="55"/>
      <c r="AE63" s="55"/>
      <c r="AF63" s="56"/>
      <c r="AG63" s="91" t="str">
        <f>IF(C37="","",IF(VLOOKUP($M$23,'instellingsgegevens BUSO'!$A$2:$M$5000,13,FALSE)="",ROUNDDOWN(I63*data1!$B$15,0),0))</f>
        <v/>
      </c>
      <c r="AH63" s="55"/>
      <c r="AI63" s="55"/>
      <c r="AJ63" s="55"/>
      <c r="AK63" s="55"/>
      <c r="AL63" s="55"/>
      <c r="AM63" s="55"/>
      <c r="AN63" s="56"/>
      <c r="AO63" s="92" t="str">
        <f>IF(C37="","",ROUND(I63*data1!$B$20,2))</f>
        <v/>
      </c>
      <c r="AP63" s="55"/>
      <c r="AQ63" s="55"/>
      <c r="AR63" s="55"/>
      <c r="AS63" s="56"/>
      <c r="AT63" s="87" t="str">
        <f>IF(A37="!"," Zie foutmelding bij vraag "&amp;B29&amp;"!",IF(C63="",""," vanaf "&amp;TEXT(C63,"DD/MM/JJJJ")&amp;IF(C64=""," tot en met 30/06/2024"," tot en met "&amp;TEXT(C64-1,"DD/MM/JJJJ"))))</f>
        <v/>
      </c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9"/>
      <c r="BR63" s="20"/>
    </row>
    <row r="64" spans="1:71" x14ac:dyDescent="0.3">
      <c r="C64" s="84" t="str">
        <f t="shared" si="5"/>
        <v/>
      </c>
      <c r="D64" s="85"/>
      <c r="E64" s="85"/>
      <c r="F64" s="85"/>
      <c r="G64" s="85"/>
      <c r="H64" s="86"/>
      <c r="I64" s="90" t="str">
        <f t="shared" si="6"/>
        <v/>
      </c>
      <c r="J64" s="55"/>
      <c r="K64" s="55"/>
      <c r="L64" s="55"/>
      <c r="M64" s="55"/>
      <c r="N64" s="55"/>
      <c r="O64" s="55"/>
      <c r="P64" s="56"/>
      <c r="Q64" s="91" t="str">
        <f>IF(C38="","",ROUNDDOWN(I64*data1!$B$5,0))</f>
        <v/>
      </c>
      <c r="R64" s="55"/>
      <c r="S64" s="55"/>
      <c r="T64" s="55"/>
      <c r="U64" s="55"/>
      <c r="V64" s="55"/>
      <c r="W64" s="55"/>
      <c r="X64" s="55"/>
      <c r="Y64" s="91" t="str">
        <f>IF(C38="","",ROUNDDOWN(I64*data1!$B$10,0))</f>
        <v/>
      </c>
      <c r="Z64" s="55"/>
      <c r="AA64" s="55"/>
      <c r="AB64" s="55"/>
      <c r="AC64" s="55"/>
      <c r="AD64" s="55"/>
      <c r="AE64" s="55"/>
      <c r="AF64" s="56"/>
      <c r="AG64" s="91" t="str">
        <f>IF(C38="","",IF(VLOOKUP($M$23,'instellingsgegevens BUSO'!$A$2:$M$5000,13,FALSE)="",ROUNDDOWN(I64*data1!$B$15,0),0))</f>
        <v/>
      </c>
      <c r="AH64" s="55"/>
      <c r="AI64" s="55"/>
      <c r="AJ64" s="55"/>
      <c r="AK64" s="55"/>
      <c r="AL64" s="55"/>
      <c r="AM64" s="55"/>
      <c r="AN64" s="56"/>
      <c r="AO64" s="92" t="str">
        <f>IF(C38="","",ROUND(I64*data1!$B$20,2))</f>
        <v/>
      </c>
      <c r="AP64" s="55"/>
      <c r="AQ64" s="55"/>
      <c r="AR64" s="55"/>
      <c r="AS64" s="56"/>
      <c r="AT64" s="87" t="str">
        <f>IF(A38="!"," Zie foutmelding bij vraag "&amp;B29&amp;"!",IF(C64="",""," vanaf "&amp;TEXT(C64,"DD/MM/JJJJ")&amp;IF(C65=""," tot en met 30/06/2024"," tot en met "&amp;TEXT(C65-1,"DD/MM/JJJJ"))))</f>
        <v/>
      </c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9"/>
      <c r="BR64" s="20"/>
    </row>
    <row r="65" spans="3:70" x14ac:dyDescent="0.3">
      <c r="C65" s="84" t="str">
        <f t="shared" si="5"/>
        <v/>
      </c>
      <c r="D65" s="85"/>
      <c r="E65" s="85"/>
      <c r="F65" s="85"/>
      <c r="G65" s="85"/>
      <c r="H65" s="86"/>
      <c r="I65" s="90" t="str">
        <f t="shared" si="6"/>
        <v/>
      </c>
      <c r="J65" s="55"/>
      <c r="K65" s="55"/>
      <c r="L65" s="55"/>
      <c r="M65" s="55"/>
      <c r="N65" s="55"/>
      <c r="O65" s="55"/>
      <c r="P65" s="56"/>
      <c r="Q65" s="91" t="str">
        <f>IF(C39="","",ROUNDDOWN(I65*data1!$B$5,0))</f>
        <v/>
      </c>
      <c r="R65" s="55"/>
      <c r="S65" s="55"/>
      <c r="T65" s="55"/>
      <c r="U65" s="55"/>
      <c r="V65" s="55"/>
      <c r="W65" s="55"/>
      <c r="X65" s="55"/>
      <c r="Y65" s="91" t="str">
        <f>IF(C39="","",ROUNDDOWN(I65*data1!$B$10,0))</f>
        <v/>
      </c>
      <c r="Z65" s="55"/>
      <c r="AA65" s="55"/>
      <c r="AB65" s="55"/>
      <c r="AC65" s="55"/>
      <c r="AD65" s="55"/>
      <c r="AE65" s="55"/>
      <c r="AF65" s="56"/>
      <c r="AG65" s="91" t="str">
        <f>IF(C39="","",IF(VLOOKUP($M$23,'instellingsgegevens BUSO'!$A$2:$M$5000,13,FALSE)="",ROUNDDOWN(I65*data1!$B$15,0),0))</f>
        <v/>
      </c>
      <c r="AH65" s="55"/>
      <c r="AI65" s="55"/>
      <c r="AJ65" s="55"/>
      <c r="AK65" s="55"/>
      <c r="AL65" s="55"/>
      <c r="AM65" s="55"/>
      <c r="AN65" s="56"/>
      <c r="AO65" s="92" t="str">
        <f>IF(C39="","",ROUND(I65*data1!$B$20,2))</f>
        <v/>
      </c>
      <c r="AP65" s="55"/>
      <c r="AQ65" s="55"/>
      <c r="AR65" s="55"/>
      <c r="AS65" s="56"/>
      <c r="AT65" s="87" t="str">
        <f>IF(A39="!"," Zie foutmelding bij vraag "&amp;B29&amp;"!",IF(C65="",""," vanaf "&amp;TEXT(C65,"DD/MM/JJJJ")&amp;IF(C66=""," tot en met 30/06/2024"," tot en met "&amp;TEXT(C66-1,"DD/MM/JJJJ"))))</f>
        <v/>
      </c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9"/>
      <c r="BR65" s="20"/>
    </row>
    <row r="66" spans="3:70" x14ac:dyDescent="0.3">
      <c r="C66" s="84" t="str">
        <f t="shared" si="5"/>
        <v/>
      </c>
      <c r="D66" s="85"/>
      <c r="E66" s="85"/>
      <c r="F66" s="85"/>
      <c r="G66" s="85"/>
      <c r="H66" s="86"/>
      <c r="I66" s="90" t="str">
        <f t="shared" si="6"/>
        <v/>
      </c>
      <c r="J66" s="55"/>
      <c r="K66" s="55"/>
      <c r="L66" s="55"/>
      <c r="M66" s="55"/>
      <c r="N66" s="55"/>
      <c r="O66" s="55"/>
      <c r="P66" s="56"/>
      <c r="Q66" s="91" t="str">
        <f>IF(C40="","",ROUNDDOWN(I66*data1!$B$5,0))</f>
        <v/>
      </c>
      <c r="R66" s="55"/>
      <c r="S66" s="55"/>
      <c r="T66" s="55"/>
      <c r="U66" s="55"/>
      <c r="V66" s="55"/>
      <c r="W66" s="55"/>
      <c r="X66" s="55"/>
      <c r="Y66" s="91" t="str">
        <f>IF(C40="","",ROUNDDOWN(I66*data1!$B$10,0))</f>
        <v/>
      </c>
      <c r="Z66" s="55"/>
      <c r="AA66" s="55"/>
      <c r="AB66" s="55"/>
      <c r="AC66" s="55"/>
      <c r="AD66" s="55"/>
      <c r="AE66" s="55"/>
      <c r="AF66" s="56"/>
      <c r="AG66" s="91" t="str">
        <f>IF(C40="","",IF(VLOOKUP($M$23,'instellingsgegevens BUSO'!$A$2:$M$5000,13,FALSE)="",ROUNDDOWN(I66*data1!$B$15,0),0))</f>
        <v/>
      </c>
      <c r="AH66" s="55"/>
      <c r="AI66" s="55"/>
      <c r="AJ66" s="55"/>
      <c r="AK66" s="55"/>
      <c r="AL66" s="55"/>
      <c r="AM66" s="55"/>
      <c r="AN66" s="56"/>
      <c r="AO66" s="92" t="str">
        <f>IF(C40="","",ROUND(I66*data1!$B$20,2))</f>
        <v/>
      </c>
      <c r="AP66" s="55"/>
      <c r="AQ66" s="55"/>
      <c r="AR66" s="55"/>
      <c r="AS66" s="56"/>
      <c r="AT66" s="87" t="str">
        <f>IF(A40="!"," Zie foutmelding bij vraag "&amp;B29&amp;"!",IF(C66="",""," vanaf "&amp;TEXT(C66,"DD/MM/JJJJ")&amp;IF(C67=""," tot en met 30/06/2024"," tot en met "&amp;TEXT(C67-1,"DD/MM/JJJJ"))))</f>
        <v/>
      </c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9"/>
      <c r="BR66" s="20"/>
    </row>
    <row r="67" spans="3:70" x14ac:dyDescent="0.3">
      <c r="C67" s="84" t="str">
        <f t="shared" si="5"/>
        <v/>
      </c>
      <c r="D67" s="85"/>
      <c r="E67" s="85"/>
      <c r="F67" s="85"/>
      <c r="G67" s="85"/>
      <c r="H67" s="86"/>
      <c r="I67" s="90" t="str">
        <f t="shared" si="6"/>
        <v/>
      </c>
      <c r="J67" s="55"/>
      <c r="K67" s="55"/>
      <c r="L67" s="55"/>
      <c r="M67" s="55"/>
      <c r="N67" s="55"/>
      <c r="O67" s="55"/>
      <c r="P67" s="56"/>
      <c r="Q67" s="91" t="str">
        <f>IF(C41="","",ROUNDDOWN(I67*data1!$B$5,0))</f>
        <v/>
      </c>
      <c r="R67" s="55"/>
      <c r="S67" s="55"/>
      <c r="T67" s="55"/>
      <c r="U67" s="55"/>
      <c r="V67" s="55"/>
      <c r="W67" s="55"/>
      <c r="X67" s="55"/>
      <c r="Y67" s="91" t="str">
        <f>IF(C41="","",ROUNDDOWN(I67*data1!$B$10,0))</f>
        <v/>
      </c>
      <c r="Z67" s="55"/>
      <c r="AA67" s="55"/>
      <c r="AB67" s="55"/>
      <c r="AC67" s="55"/>
      <c r="AD67" s="55"/>
      <c r="AE67" s="55"/>
      <c r="AF67" s="56"/>
      <c r="AG67" s="91" t="str">
        <f>IF(C41="","",IF(VLOOKUP($M$23,'instellingsgegevens BUSO'!$A$2:$M$5000,13,FALSE)="",ROUNDDOWN(I67*data1!$B$15,0),0))</f>
        <v/>
      </c>
      <c r="AH67" s="55"/>
      <c r="AI67" s="55"/>
      <c r="AJ67" s="55"/>
      <c r="AK67" s="55"/>
      <c r="AL67" s="55"/>
      <c r="AM67" s="55"/>
      <c r="AN67" s="56"/>
      <c r="AO67" s="92" t="str">
        <f>IF(C41="","",ROUND(I67*data1!$B$20,2))</f>
        <v/>
      </c>
      <c r="AP67" s="55"/>
      <c r="AQ67" s="55"/>
      <c r="AR67" s="55"/>
      <c r="AS67" s="56"/>
      <c r="AT67" s="87" t="str">
        <f>IF(A41="!"," Zie foutmelding bij vraag "&amp;B29&amp;"!",IF(C67="",""," vanaf "&amp;TEXT(C67,"DD/MM/JJJJ")&amp;IF(C68=""," tot en met 30/06/2024"," tot en met "&amp;TEXT(C68-1,"DD/MM/JJJJ"))))</f>
        <v/>
      </c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9"/>
      <c r="BR67" s="20"/>
    </row>
    <row r="68" spans="3:70" x14ac:dyDescent="0.3">
      <c r="C68" s="84" t="str">
        <f t="shared" si="5"/>
        <v/>
      </c>
      <c r="D68" s="85"/>
      <c r="E68" s="85"/>
      <c r="F68" s="85"/>
      <c r="G68" s="85"/>
      <c r="H68" s="86"/>
      <c r="I68" s="90" t="str">
        <f t="shared" si="6"/>
        <v/>
      </c>
      <c r="J68" s="55"/>
      <c r="K68" s="55"/>
      <c r="L68" s="55"/>
      <c r="M68" s="55"/>
      <c r="N68" s="55"/>
      <c r="O68" s="55"/>
      <c r="P68" s="56"/>
      <c r="Q68" s="91" t="str">
        <f>IF(C42="","",ROUNDDOWN(I68*data1!$B$5,0))</f>
        <v/>
      </c>
      <c r="R68" s="55"/>
      <c r="S68" s="55"/>
      <c r="T68" s="55"/>
      <c r="U68" s="55"/>
      <c r="V68" s="55"/>
      <c r="W68" s="55"/>
      <c r="X68" s="55"/>
      <c r="Y68" s="91" t="str">
        <f>IF(C42="","",ROUNDDOWN(I68*data1!$B$10,0))</f>
        <v/>
      </c>
      <c r="Z68" s="55"/>
      <c r="AA68" s="55"/>
      <c r="AB68" s="55"/>
      <c r="AC68" s="55"/>
      <c r="AD68" s="55"/>
      <c r="AE68" s="55"/>
      <c r="AF68" s="56"/>
      <c r="AG68" s="91" t="str">
        <f>IF(C42="","",IF(VLOOKUP($M$23,'instellingsgegevens BUSO'!$A$2:$M$5000,13,FALSE)="",ROUNDDOWN(I68*data1!$B$15,0),0))</f>
        <v/>
      </c>
      <c r="AH68" s="55"/>
      <c r="AI68" s="55"/>
      <c r="AJ68" s="55"/>
      <c r="AK68" s="55"/>
      <c r="AL68" s="55"/>
      <c r="AM68" s="55"/>
      <c r="AN68" s="56"/>
      <c r="AO68" s="92" t="str">
        <f>IF(C42="","",ROUND(I68*data1!$B$20,2))</f>
        <v/>
      </c>
      <c r="AP68" s="55"/>
      <c r="AQ68" s="55"/>
      <c r="AR68" s="55"/>
      <c r="AS68" s="56"/>
      <c r="AT68" s="87" t="str">
        <f>IF(A42="!"," Zie foutmelding bij vraag "&amp;B29&amp;"!",IF(C68="",""," vanaf "&amp;TEXT(C68,"DD/MM/JJJJ")&amp;IF(C69=""," tot en met 30/06/2024"," tot en met "&amp;TEXT(C69-1,"DD/MM/JJJJ"))))</f>
        <v/>
      </c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9"/>
      <c r="BR68" s="20"/>
    </row>
    <row r="69" spans="3:70" x14ac:dyDescent="0.3">
      <c r="C69" s="84" t="str">
        <f t="shared" si="5"/>
        <v/>
      </c>
      <c r="D69" s="85"/>
      <c r="E69" s="85"/>
      <c r="F69" s="85"/>
      <c r="G69" s="85"/>
      <c r="H69" s="86"/>
      <c r="I69" s="90" t="str">
        <f t="shared" si="6"/>
        <v/>
      </c>
      <c r="J69" s="55"/>
      <c r="K69" s="55"/>
      <c r="L69" s="55"/>
      <c r="M69" s="55"/>
      <c r="N69" s="55"/>
      <c r="O69" s="55"/>
      <c r="P69" s="56"/>
      <c r="Q69" s="91" t="str">
        <f>IF(C43="","",ROUNDDOWN(I69*data1!$B$5,0))</f>
        <v/>
      </c>
      <c r="R69" s="55"/>
      <c r="S69" s="55"/>
      <c r="T69" s="55"/>
      <c r="U69" s="55"/>
      <c r="V69" s="55"/>
      <c r="W69" s="55"/>
      <c r="X69" s="55"/>
      <c r="Y69" s="91" t="str">
        <f>IF(C43="","",ROUNDDOWN(I69*data1!$B$10,0))</f>
        <v/>
      </c>
      <c r="Z69" s="55"/>
      <c r="AA69" s="55"/>
      <c r="AB69" s="55"/>
      <c r="AC69" s="55"/>
      <c r="AD69" s="55"/>
      <c r="AE69" s="55"/>
      <c r="AF69" s="56"/>
      <c r="AG69" s="91" t="str">
        <f>IF(C43="","",IF(VLOOKUP($M$23,'instellingsgegevens BUSO'!$A$2:$M$5000,13,FALSE)="",ROUNDDOWN(I69*data1!$B$15,0),0))</f>
        <v/>
      </c>
      <c r="AH69" s="55"/>
      <c r="AI69" s="55"/>
      <c r="AJ69" s="55"/>
      <c r="AK69" s="55"/>
      <c r="AL69" s="55"/>
      <c r="AM69" s="55"/>
      <c r="AN69" s="56"/>
      <c r="AO69" s="92" t="str">
        <f>IF(C43="","",ROUND(I69*data1!$B$20,2))</f>
        <v/>
      </c>
      <c r="AP69" s="55"/>
      <c r="AQ69" s="55"/>
      <c r="AR69" s="55"/>
      <c r="AS69" s="56"/>
      <c r="AT69" s="87" t="str">
        <f>IF(A43="!"," Zie foutmelding bij vraag "&amp;B29&amp;"!",IF(C69="",""," vanaf "&amp;TEXT(C69,"DD/MM/JJJJ")&amp;IF(C70=""," tot en met 30/06/2024"," tot en met "&amp;TEXT(C70-1,"DD/MM/JJJJ"))))</f>
        <v/>
      </c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9"/>
      <c r="BR69" s="20"/>
    </row>
    <row r="70" spans="3:70" x14ac:dyDescent="0.3">
      <c r="C70" s="84" t="str">
        <f t="shared" si="5"/>
        <v/>
      </c>
      <c r="D70" s="85"/>
      <c r="E70" s="85"/>
      <c r="F70" s="85"/>
      <c r="G70" s="85"/>
      <c r="H70" s="86"/>
      <c r="I70" s="90" t="str">
        <f t="shared" si="6"/>
        <v/>
      </c>
      <c r="J70" s="55"/>
      <c r="K70" s="55"/>
      <c r="L70" s="55"/>
      <c r="M70" s="55"/>
      <c r="N70" s="55"/>
      <c r="O70" s="55"/>
      <c r="P70" s="56"/>
      <c r="Q70" s="91" t="str">
        <f>IF(C44="","",ROUNDDOWN(I70*data1!$B$5,0))</f>
        <v/>
      </c>
      <c r="R70" s="55"/>
      <c r="S70" s="55"/>
      <c r="T70" s="55"/>
      <c r="U70" s="55"/>
      <c r="V70" s="55"/>
      <c r="W70" s="55"/>
      <c r="X70" s="55"/>
      <c r="Y70" s="91" t="str">
        <f>IF(C44="","",ROUNDDOWN(I70*data1!$B$10,0))</f>
        <v/>
      </c>
      <c r="Z70" s="55"/>
      <c r="AA70" s="55"/>
      <c r="AB70" s="55"/>
      <c r="AC70" s="55"/>
      <c r="AD70" s="55"/>
      <c r="AE70" s="55"/>
      <c r="AF70" s="56"/>
      <c r="AG70" s="91" t="str">
        <f>IF(C44="","",IF(VLOOKUP($M$23,'instellingsgegevens BUSO'!$A$2:$M$5000,13,FALSE)="",ROUNDDOWN(I70*data1!$B$15,0),0))</f>
        <v/>
      </c>
      <c r="AH70" s="55"/>
      <c r="AI70" s="55"/>
      <c r="AJ70" s="55"/>
      <c r="AK70" s="55"/>
      <c r="AL70" s="55"/>
      <c r="AM70" s="55"/>
      <c r="AN70" s="56"/>
      <c r="AO70" s="92" t="str">
        <f>IF(C44="","",ROUND(I70*data1!$B$20,2))</f>
        <v/>
      </c>
      <c r="AP70" s="55"/>
      <c r="AQ70" s="55"/>
      <c r="AR70" s="55"/>
      <c r="AS70" s="56"/>
      <c r="AT70" s="87" t="str">
        <f>IF(A44="!"," Zie foutmelding bij vraag "&amp;B29&amp;"!",IF(C70="",""," vanaf "&amp;TEXT(C70,"DD/MM/JJJJ")&amp;IF(C71=""," tot en met 30/06/2024"," tot en met "&amp;TEXT(C71-1,"DD/MM/JJJJ"))))</f>
        <v/>
      </c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9"/>
      <c r="BR70" s="20"/>
    </row>
    <row r="71" spans="3:70" x14ac:dyDescent="0.3">
      <c r="C71" s="84" t="str">
        <f t="shared" si="5"/>
        <v/>
      </c>
      <c r="D71" s="85"/>
      <c r="E71" s="85"/>
      <c r="F71" s="85"/>
      <c r="G71" s="85"/>
      <c r="H71" s="86"/>
      <c r="I71" s="90" t="str">
        <f t="shared" si="6"/>
        <v/>
      </c>
      <c r="J71" s="55"/>
      <c r="K71" s="55"/>
      <c r="L71" s="55"/>
      <c r="M71" s="55"/>
      <c r="N71" s="55"/>
      <c r="O71" s="55"/>
      <c r="P71" s="56"/>
      <c r="Q71" s="91" t="str">
        <f>IF(C45="","",ROUNDDOWN(I71*data1!$B$5,0))</f>
        <v/>
      </c>
      <c r="R71" s="55"/>
      <c r="S71" s="55"/>
      <c r="T71" s="55"/>
      <c r="U71" s="55"/>
      <c r="V71" s="55"/>
      <c r="W71" s="55"/>
      <c r="X71" s="55"/>
      <c r="Y71" s="91" t="str">
        <f>IF(C45="","",ROUNDDOWN(I71*data1!$B$10,0))</f>
        <v/>
      </c>
      <c r="Z71" s="55"/>
      <c r="AA71" s="55"/>
      <c r="AB71" s="55"/>
      <c r="AC71" s="55"/>
      <c r="AD71" s="55"/>
      <c r="AE71" s="55"/>
      <c r="AF71" s="56"/>
      <c r="AG71" s="91" t="str">
        <f>IF(C45="","",IF(VLOOKUP($M$23,'instellingsgegevens BUSO'!$A$2:$M$5000,13,FALSE)="",ROUNDDOWN(I71*data1!$B$15,0),0))</f>
        <v/>
      </c>
      <c r="AH71" s="55"/>
      <c r="AI71" s="55"/>
      <c r="AJ71" s="55"/>
      <c r="AK71" s="55"/>
      <c r="AL71" s="55"/>
      <c r="AM71" s="55"/>
      <c r="AN71" s="56"/>
      <c r="AO71" s="92" t="str">
        <f>IF(C45="","",ROUND(I71*data1!$B$20,2))</f>
        <v/>
      </c>
      <c r="AP71" s="55"/>
      <c r="AQ71" s="55"/>
      <c r="AR71" s="55"/>
      <c r="AS71" s="56"/>
      <c r="AT71" s="87" t="str">
        <f>IF(A45="!"," Zie foutmelding bij vraag "&amp;B29&amp;"!",IF(C71="",""," vanaf "&amp;TEXT(C71,"DD/MM/JJJJ")&amp;IF(C72=""," tot en met 30/06/2024"," tot en met "&amp;TEXT(C72-1,"DD/MM/JJJJ"))))</f>
        <v/>
      </c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9"/>
      <c r="BR71" s="20"/>
    </row>
    <row r="72" spans="3:70" x14ac:dyDescent="0.3">
      <c r="C72" s="84" t="str">
        <f t="shared" si="5"/>
        <v/>
      </c>
      <c r="D72" s="85"/>
      <c r="E72" s="85"/>
      <c r="F72" s="85"/>
      <c r="G72" s="85"/>
      <c r="H72" s="86"/>
      <c r="I72" s="90" t="str">
        <f t="shared" si="6"/>
        <v/>
      </c>
      <c r="J72" s="55"/>
      <c r="K72" s="55"/>
      <c r="L72" s="55"/>
      <c r="M72" s="55"/>
      <c r="N72" s="55"/>
      <c r="O72" s="55"/>
      <c r="P72" s="56"/>
      <c r="Q72" s="91" t="str">
        <f>IF(C46="","",ROUNDDOWN(I72*data1!$B$5,0))</f>
        <v/>
      </c>
      <c r="R72" s="55"/>
      <c r="S72" s="55"/>
      <c r="T72" s="55"/>
      <c r="U72" s="55"/>
      <c r="V72" s="55"/>
      <c r="W72" s="55"/>
      <c r="X72" s="55"/>
      <c r="Y72" s="91" t="str">
        <f>IF(C46="","",ROUNDDOWN(I72*data1!$B$10,0))</f>
        <v/>
      </c>
      <c r="Z72" s="55"/>
      <c r="AA72" s="55"/>
      <c r="AB72" s="55"/>
      <c r="AC72" s="55"/>
      <c r="AD72" s="55"/>
      <c r="AE72" s="55"/>
      <c r="AF72" s="56"/>
      <c r="AG72" s="91" t="str">
        <f>IF(C46="","",IF(VLOOKUP($M$23,'instellingsgegevens BUSO'!$A$2:$M$5000,13,FALSE)="",ROUNDDOWN(I72*data1!$B$15,0),0))</f>
        <v/>
      </c>
      <c r="AH72" s="55"/>
      <c r="AI72" s="55"/>
      <c r="AJ72" s="55"/>
      <c r="AK72" s="55"/>
      <c r="AL72" s="55"/>
      <c r="AM72" s="55"/>
      <c r="AN72" s="56"/>
      <c r="AO72" s="92" t="str">
        <f>IF(C46="","",ROUND(I72*data1!$B$20,2))</f>
        <v/>
      </c>
      <c r="AP72" s="55"/>
      <c r="AQ72" s="55"/>
      <c r="AR72" s="55"/>
      <c r="AS72" s="56"/>
      <c r="AT72" s="87" t="str">
        <f>IF(A46="!"," Zie foutmelding bij vraag "&amp;B29&amp;"!",IF(C72="",""," vanaf "&amp;TEXT(C72,"DD/MM/JJJJ")&amp;IF(C73=""," tot en met 30/06/2024"," tot en met "&amp;TEXT(C73-1,"DD/MM/JJJJ"))))</f>
        <v/>
      </c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9"/>
      <c r="BR72" s="20"/>
    </row>
    <row r="73" spans="3:70" x14ac:dyDescent="0.3">
      <c r="C73" s="84" t="str">
        <f t="shared" si="5"/>
        <v/>
      </c>
      <c r="D73" s="85"/>
      <c r="E73" s="85"/>
      <c r="F73" s="85"/>
      <c r="G73" s="85"/>
      <c r="H73" s="86"/>
      <c r="I73" s="90" t="str">
        <f t="shared" si="6"/>
        <v/>
      </c>
      <c r="J73" s="55"/>
      <c r="K73" s="55"/>
      <c r="L73" s="55"/>
      <c r="M73" s="55"/>
      <c r="N73" s="55"/>
      <c r="O73" s="55"/>
      <c r="P73" s="56"/>
      <c r="Q73" s="91" t="str">
        <f>IF(C47="","",ROUNDDOWN(I73*data1!$B$5,0))</f>
        <v/>
      </c>
      <c r="R73" s="55"/>
      <c r="S73" s="55"/>
      <c r="T73" s="55"/>
      <c r="U73" s="55"/>
      <c r="V73" s="55"/>
      <c r="W73" s="55"/>
      <c r="X73" s="55"/>
      <c r="Y73" s="91" t="str">
        <f>IF(C47="","",ROUNDDOWN(I73*data1!$B$10,0))</f>
        <v/>
      </c>
      <c r="Z73" s="55"/>
      <c r="AA73" s="55"/>
      <c r="AB73" s="55"/>
      <c r="AC73" s="55"/>
      <c r="AD73" s="55"/>
      <c r="AE73" s="55"/>
      <c r="AF73" s="56"/>
      <c r="AG73" s="91" t="str">
        <f>IF(C47="","",IF(VLOOKUP($M$23,'instellingsgegevens BUSO'!$A$2:$M$5000,13,FALSE)="",ROUNDDOWN(I73*data1!$B$15,0),0))</f>
        <v/>
      </c>
      <c r="AH73" s="55"/>
      <c r="AI73" s="55"/>
      <c r="AJ73" s="55"/>
      <c r="AK73" s="55"/>
      <c r="AL73" s="55"/>
      <c r="AM73" s="55"/>
      <c r="AN73" s="56"/>
      <c r="AO73" s="92" t="str">
        <f>IF(C47="","",ROUND(I73*data1!$B$20,2))</f>
        <v/>
      </c>
      <c r="AP73" s="55"/>
      <c r="AQ73" s="55"/>
      <c r="AR73" s="55"/>
      <c r="AS73" s="56"/>
      <c r="AT73" s="87" t="str">
        <f>IF(A47="!"," Zie foutmelding bij vraag "&amp;B29&amp;"!",IF(C73="",""," vanaf "&amp;TEXT(C73,"DD/MM/JJJJ")&amp;IF(C74=""," tot en met 30/06/2024"," tot en met "&amp;TEXT(C74-1,"DD/MM/JJJJ"))))</f>
        <v/>
      </c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9"/>
      <c r="BR73" s="20"/>
    </row>
    <row r="74" spans="3:70" x14ac:dyDescent="0.3">
      <c r="C74" s="84" t="str">
        <f t="shared" si="5"/>
        <v/>
      </c>
      <c r="D74" s="85"/>
      <c r="E74" s="85"/>
      <c r="F74" s="85"/>
      <c r="G74" s="85"/>
      <c r="H74" s="86"/>
      <c r="I74" s="90" t="str">
        <f t="shared" si="6"/>
        <v/>
      </c>
      <c r="J74" s="55"/>
      <c r="K74" s="55"/>
      <c r="L74" s="55"/>
      <c r="M74" s="55"/>
      <c r="N74" s="55"/>
      <c r="O74" s="55"/>
      <c r="P74" s="56"/>
      <c r="Q74" s="91" t="str">
        <f>IF(C48="","",ROUNDDOWN(I74*data1!$B$5,0))</f>
        <v/>
      </c>
      <c r="R74" s="55"/>
      <c r="S74" s="55"/>
      <c r="T74" s="55"/>
      <c r="U74" s="55"/>
      <c r="V74" s="55"/>
      <c r="W74" s="55"/>
      <c r="X74" s="55"/>
      <c r="Y74" s="91" t="str">
        <f>IF(C48="","",ROUNDDOWN(I74*data1!$B$10,0))</f>
        <v/>
      </c>
      <c r="Z74" s="55"/>
      <c r="AA74" s="55"/>
      <c r="AB74" s="55"/>
      <c r="AC74" s="55"/>
      <c r="AD74" s="55"/>
      <c r="AE74" s="55"/>
      <c r="AF74" s="56"/>
      <c r="AG74" s="91" t="str">
        <f>IF(C48="","",IF(VLOOKUP($M$23,'instellingsgegevens BUSO'!$A$2:$M$5000,13,FALSE)="",ROUNDDOWN(I74*data1!$B$15,0),0))</f>
        <v/>
      </c>
      <c r="AH74" s="55"/>
      <c r="AI74" s="55"/>
      <c r="AJ74" s="55"/>
      <c r="AK74" s="55"/>
      <c r="AL74" s="55"/>
      <c r="AM74" s="55"/>
      <c r="AN74" s="56"/>
      <c r="AO74" s="92" t="str">
        <f>IF(C48="","",ROUND(I74*data1!$B$20,2))</f>
        <v/>
      </c>
      <c r="AP74" s="55"/>
      <c r="AQ74" s="55"/>
      <c r="AR74" s="55"/>
      <c r="AS74" s="56"/>
      <c r="AT74" s="87" t="str">
        <f>IF(A48="!"," Zie foutmelding bij vraag "&amp;B29&amp;"!",IF(C74="",""," vanaf "&amp;TEXT(C74,"DD/MM/JJJJ")&amp;IF(C75=""," tot en met 30/06/2024"," tot en met "&amp;TEXT(C75-1,"DD/MM/JJJJ"))))</f>
        <v/>
      </c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9"/>
      <c r="BR74" s="20"/>
    </row>
    <row r="75" spans="3:70" x14ac:dyDescent="0.3">
      <c r="C75" s="84" t="str">
        <f t="shared" si="5"/>
        <v/>
      </c>
      <c r="D75" s="85"/>
      <c r="E75" s="85"/>
      <c r="F75" s="85"/>
      <c r="G75" s="85"/>
      <c r="H75" s="86"/>
      <c r="I75" s="90" t="str">
        <f t="shared" si="6"/>
        <v/>
      </c>
      <c r="J75" s="55"/>
      <c r="K75" s="55"/>
      <c r="L75" s="55"/>
      <c r="M75" s="55"/>
      <c r="N75" s="55"/>
      <c r="O75" s="55"/>
      <c r="P75" s="56"/>
      <c r="Q75" s="91" t="str">
        <f>IF(C49="","",ROUNDDOWN(I75*data1!$B$5,0))</f>
        <v/>
      </c>
      <c r="R75" s="55"/>
      <c r="S75" s="55"/>
      <c r="T75" s="55"/>
      <c r="U75" s="55"/>
      <c r="V75" s="55"/>
      <c r="W75" s="55"/>
      <c r="X75" s="55"/>
      <c r="Y75" s="91" t="str">
        <f>IF(C49="","",ROUNDDOWN(I75*data1!$B$10,0))</f>
        <v/>
      </c>
      <c r="Z75" s="55"/>
      <c r="AA75" s="55"/>
      <c r="AB75" s="55"/>
      <c r="AC75" s="55"/>
      <c r="AD75" s="55"/>
      <c r="AE75" s="55"/>
      <c r="AF75" s="56"/>
      <c r="AG75" s="91" t="str">
        <f>IF(C49="","",IF(VLOOKUP($M$23,'instellingsgegevens BUSO'!$A$2:$M$5000,13,FALSE)="",ROUNDDOWN(I75*data1!$B$15,0),0))</f>
        <v/>
      </c>
      <c r="AH75" s="55"/>
      <c r="AI75" s="55"/>
      <c r="AJ75" s="55"/>
      <c r="AK75" s="55"/>
      <c r="AL75" s="55"/>
      <c r="AM75" s="55"/>
      <c r="AN75" s="56"/>
      <c r="AO75" s="92" t="str">
        <f>IF(C49="","",ROUND(I75*data1!$B$20,2))</f>
        <v/>
      </c>
      <c r="AP75" s="55"/>
      <c r="AQ75" s="55"/>
      <c r="AR75" s="55"/>
      <c r="AS75" s="56"/>
      <c r="AT75" s="87" t="str">
        <f>IF(A49="!"," Zie foutmelding bij vraag "&amp;B29&amp;"!",IF(C75="",""," vanaf "&amp;TEXT(C75,"DD/MM/JJJJ")&amp;IF(C76=""," tot en met 30/06/2024"," tot en met "&amp;TEXT(C76-1,"DD/MM/JJJJ"))))</f>
        <v/>
      </c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9"/>
      <c r="BR75" s="20"/>
    </row>
    <row r="76" spans="3:70" x14ac:dyDescent="0.3">
      <c r="C76" s="84" t="str">
        <f t="shared" si="5"/>
        <v/>
      </c>
      <c r="D76" s="85"/>
      <c r="E76" s="85"/>
      <c r="F76" s="85"/>
      <c r="G76" s="85"/>
      <c r="H76" s="86"/>
      <c r="I76" s="90" t="str">
        <f t="shared" si="6"/>
        <v/>
      </c>
      <c r="J76" s="55"/>
      <c r="K76" s="55"/>
      <c r="L76" s="55"/>
      <c r="M76" s="55"/>
      <c r="N76" s="55"/>
      <c r="O76" s="55"/>
      <c r="P76" s="56"/>
      <c r="Q76" s="91" t="str">
        <f>IF(C50="","",ROUNDDOWN(I76*data1!$B$5,0))</f>
        <v/>
      </c>
      <c r="R76" s="55"/>
      <c r="S76" s="55"/>
      <c r="T76" s="55"/>
      <c r="U76" s="55"/>
      <c r="V76" s="55"/>
      <c r="W76" s="55"/>
      <c r="X76" s="55"/>
      <c r="Y76" s="91" t="str">
        <f>IF(C50="","",ROUNDDOWN(I76*data1!$B$10,0))</f>
        <v/>
      </c>
      <c r="Z76" s="55"/>
      <c r="AA76" s="55"/>
      <c r="AB76" s="55"/>
      <c r="AC76" s="55"/>
      <c r="AD76" s="55"/>
      <c r="AE76" s="55"/>
      <c r="AF76" s="56"/>
      <c r="AG76" s="91" t="str">
        <f>IF(C50="","",IF(VLOOKUP($M$23,'instellingsgegevens BUSO'!$A$2:$M$5000,13,FALSE)="",ROUNDDOWN(I76*data1!$B$15,0),0))</f>
        <v/>
      </c>
      <c r="AH76" s="55"/>
      <c r="AI76" s="55"/>
      <c r="AJ76" s="55"/>
      <c r="AK76" s="55"/>
      <c r="AL76" s="55"/>
      <c r="AM76" s="55"/>
      <c r="AN76" s="56"/>
      <c r="AO76" s="92" t="str">
        <f>IF(C50="","",ROUND(I76*data1!$B$20,2))</f>
        <v/>
      </c>
      <c r="AP76" s="55"/>
      <c r="AQ76" s="55"/>
      <c r="AR76" s="55"/>
      <c r="AS76" s="56"/>
      <c r="AT76" s="87" t="str">
        <f>IF(A50="!"," Zie foutmelding bij vraag "&amp;B29&amp;"!",IF(C76="",""," vanaf "&amp;TEXT(C76,"DD/MM/JJJJ")&amp;IF(C77=""," tot en met 30/06/2024"," tot en met "&amp;TEXT(C77-1,"DD/MM/JJJJ"))))</f>
        <v/>
      </c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9"/>
      <c r="BR76" s="20"/>
    </row>
    <row r="77" spans="3:70" x14ac:dyDescent="0.3">
      <c r="C77" s="84" t="str">
        <f t="shared" si="5"/>
        <v/>
      </c>
      <c r="D77" s="85"/>
      <c r="E77" s="85"/>
      <c r="F77" s="85"/>
      <c r="G77" s="85"/>
      <c r="H77" s="86"/>
      <c r="I77" s="90" t="str">
        <f t="shared" si="6"/>
        <v/>
      </c>
      <c r="J77" s="55"/>
      <c r="K77" s="55"/>
      <c r="L77" s="55"/>
      <c r="M77" s="55"/>
      <c r="N77" s="55"/>
      <c r="O77" s="55"/>
      <c r="P77" s="56"/>
      <c r="Q77" s="91" t="str">
        <f>IF(C51="","",ROUNDDOWN(I77*data1!$B$5,0))</f>
        <v/>
      </c>
      <c r="R77" s="55"/>
      <c r="S77" s="55"/>
      <c r="T77" s="55"/>
      <c r="U77" s="55"/>
      <c r="V77" s="55"/>
      <c r="W77" s="55"/>
      <c r="X77" s="55"/>
      <c r="Y77" s="91" t="str">
        <f>IF(C51="","",ROUNDDOWN(I77*data1!$B$10,0))</f>
        <v/>
      </c>
      <c r="Z77" s="55"/>
      <c r="AA77" s="55"/>
      <c r="AB77" s="55"/>
      <c r="AC77" s="55"/>
      <c r="AD77" s="55"/>
      <c r="AE77" s="55"/>
      <c r="AF77" s="56"/>
      <c r="AG77" s="91" t="str">
        <f>IF(C51="","",IF(VLOOKUP($M$23,'instellingsgegevens BUSO'!$A$2:$M$5000,13,FALSE)="",ROUNDDOWN(I77*data1!$B$15,0),0))</f>
        <v/>
      </c>
      <c r="AH77" s="55"/>
      <c r="AI77" s="55"/>
      <c r="AJ77" s="55"/>
      <c r="AK77" s="55"/>
      <c r="AL77" s="55"/>
      <c r="AM77" s="55"/>
      <c r="AN77" s="56"/>
      <c r="AO77" s="92" t="str">
        <f>IF(C51="","",ROUND(I77*data1!$B$20,2))</f>
        <v/>
      </c>
      <c r="AP77" s="55"/>
      <c r="AQ77" s="55"/>
      <c r="AR77" s="55"/>
      <c r="AS77" s="56"/>
      <c r="AT77" s="87" t="str">
        <f>IF(A51="!"," Zie foutmelding bij vraag "&amp;B29&amp;"!",IF(C77="",""," vanaf "&amp;TEXT(C77,"DD/MM/JJJJ")&amp;IF(C78=""," tot en met 30/06/2024"," tot en met "&amp;TEXT(C78-1,"DD/MM/JJJJ"))))</f>
        <v/>
      </c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9"/>
      <c r="BR77" s="20"/>
    </row>
    <row r="78" spans="3:70" x14ac:dyDescent="0.3">
      <c r="C78" s="84" t="str">
        <f t="shared" si="5"/>
        <v/>
      </c>
      <c r="D78" s="85"/>
      <c r="E78" s="85"/>
      <c r="F78" s="85"/>
      <c r="G78" s="85"/>
      <c r="H78" s="86"/>
      <c r="I78" s="90" t="str">
        <f t="shared" si="6"/>
        <v/>
      </c>
      <c r="J78" s="55"/>
      <c r="K78" s="55"/>
      <c r="L78" s="55"/>
      <c r="M78" s="55"/>
      <c r="N78" s="55"/>
      <c r="O78" s="55"/>
      <c r="P78" s="56"/>
      <c r="Q78" s="91" t="str">
        <f>IF(C52="","",ROUNDDOWN(I78*data1!$B$5,0))</f>
        <v/>
      </c>
      <c r="R78" s="55"/>
      <c r="S78" s="55"/>
      <c r="T78" s="55"/>
      <c r="U78" s="55"/>
      <c r="V78" s="55"/>
      <c r="W78" s="55"/>
      <c r="X78" s="55"/>
      <c r="Y78" s="91" t="str">
        <f>IF(C52="","",ROUNDDOWN(I78*data1!$B$10,0))</f>
        <v/>
      </c>
      <c r="Z78" s="55"/>
      <c r="AA78" s="55"/>
      <c r="AB78" s="55"/>
      <c r="AC78" s="55"/>
      <c r="AD78" s="55"/>
      <c r="AE78" s="55"/>
      <c r="AF78" s="56"/>
      <c r="AG78" s="91" t="str">
        <f>IF(C52="","",IF(VLOOKUP($M$23,'instellingsgegevens BUSO'!$A$2:$M$5000,13,FALSE)="",ROUNDDOWN(I78*data1!$B$15,0),0))</f>
        <v/>
      </c>
      <c r="AH78" s="55"/>
      <c r="AI78" s="55"/>
      <c r="AJ78" s="55"/>
      <c r="AK78" s="55"/>
      <c r="AL78" s="55"/>
      <c r="AM78" s="55"/>
      <c r="AN78" s="56"/>
      <c r="AO78" s="92" t="str">
        <f>IF(C52="","",ROUND(I78*data1!$B$20,2))</f>
        <v/>
      </c>
      <c r="AP78" s="55"/>
      <c r="AQ78" s="55"/>
      <c r="AR78" s="55"/>
      <c r="AS78" s="56"/>
      <c r="AT78" s="87" t="str">
        <f>IF(C78="",""," vanaf "&amp;TEXT(C78,"DD/MM/JJJJ")&amp;IF(C79=""," tot en met 30/06/2024"," tot en met "&amp;TEXT(C79-1,"DD/MM/JJJJ")))</f>
        <v/>
      </c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9"/>
      <c r="BR78" s="20"/>
    </row>
    <row r="80" spans="3:70" ht="22.8" customHeight="1" x14ac:dyDescent="0.3">
      <c r="C80" s="49" t="s">
        <v>27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27"/>
    </row>
    <row r="81" spans="2:69" ht="4.05" customHeight="1" x14ac:dyDescent="0.3"/>
    <row r="82" spans="2:69" x14ac:dyDescent="0.3">
      <c r="B82" s="10">
        <v>4</v>
      </c>
      <c r="C82" s="26" t="s">
        <v>28</v>
      </c>
    </row>
    <row r="83" spans="2:69" x14ac:dyDescent="0.3">
      <c r="C83" s="32" t="s">
        <v>412</v>
      </c>
    </row>
    <row r="84" spans="2:69" ht="4.05" customHeight="1" x14ac:dyDescent="0.3"/>
    <row r="85" spans="2:69" ht="15" customHeight="1" x14ac:dyDescent="0.3">
      <c r="C85" s="78" t="str">
        <f>IF(AND(S21="",R23=""),"",IF(S21&lt;&gt;"","U hebt het nummer van uw school niet ingevuld!",IF(R23&lt;&gt;"","Het instellingsnummer dat u hebt ingevuld bestaat niet of is geen nummer van een school voor buitengewoon secundair onderwijs!","")))</f>
        <v/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80"/>
    </row>
    <row r="86" spans="2:69" ht="15" customHeight="1" x14ac:dyDescent="0.3">
      <c r="C86" s="73" t="str">
        <f>IF(AND(S33="",S34="",S35="",S36="",S37="",S38="",S39="",S40="",S41="",S42="",S43="",S44="",S45="",S46="",S47="",S48="",S49="",S50="",S51="",S52=""),"","U hebt bij vraag "&amp;B29&amp;" op minstens één rij het leerlingenaantal of de instapdatum niet ingevuld!")</f>
        <v/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</row>
    <row r="87" spans="2:69" ht="28.8" customHeight="1" x14ac:dyDescent="0.3">
      <c r="C87" s="81" t="str">
        <f>IF(COUNTIF(A33:A52,"!")&gt;0,"U hebt bij vraag "&amp;B29&amp;" op minstens één rij een datum ingevuld die vroeger valt of gelijk is aan dan de datum van de vorige herberekening of u hebt tussen twee herberekeningen minstens één datum blanco gelaten! Zie '!' voor de betrokken datum(s).","")</f>
        <v/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3"/>
    </row>
  </sheetData>
  <sheetProtection algorithmName="SHA-512" hashValue="C0ELh5nyyh+41zpJ1AwQttPi6xr58GGUDKPxVV1B9vBMkPU35ZaANvisncgcGc1dNrXD6bk2WVB5pmoVh75akw==" saltValue="e+F7UpvfRcqSFPvIFnTRmQ==" spinCount="100000" sheet="1" objects="1" scenarios="1"/>
  <mergeCells count="210">
    <mergeCell ref="C57:BQ57"/>
    <mergeCell ref="I71:P71"/>
    <mergeCell ref="Q71:X71"/>
    <mergeCell ref="Y71:AF71"/>
    <mergeCell ref="AG71:AN71"/>
    <mergeCell ref="AO71:AS71"/>
    <mergeCell ref="AO78:AS78"/>
    <mergeCell ref="Y75:AF75"/>
    <mergeCell ref="AG75:AN75"/>
    <mergeCell ref="AO75:AS75"/>
    <mergeCell ref="I76:P76"/>
    <mergeCell ref="Q76:X76"/>
    <mergeCell ref="Y76:AF76"/>
    <mergeCell ref="AG76:AN76"/>
    <mergeCell ref="AO76:AS76"/>
    <mergeCell ref="I77:P77"/>
    <mergeCell ref="Q77:X77"/>
    <mergeCell ref="Y77:AF77"/>
    <mergeCell ref="AG77:AN77"/>
    <mergeCell ref="AO77:AS77"/>
    <mergeCell ref="I75:P75"/>
    <mergeCell ref="Q75:X75"/>
    <mergeCell ref="I73:P73"/>
    <mergeCell ref="Q73:X73"/>
    <mergeCell ref="AG62:AN62"/>
    <mergeCell ref="AO62:AS62"/>
    <mergeCell ref="I63:P63"/>
    <mergeCell ref="Q63:X63"/>
    <mergeCell ref="Y63:AF63"/>
    <mergeCell ref="AG63:AN63"/>
    <mergeCell ref="AO63:AS63"/>
    <mergeCell ref="AG73:AN73"/>
    <mergeCell ref="AO73:AS73"/>
    <mergeCell ref="I67:P67"/>
    <mergeCell ref="Q67:X67"/>
    <mergeCell ref="Y67:AF67"/>
    <mergeCell ref="AG67:AN67"/>
    <mergeCell ref="AO67:AS67"/>
    <mergeCell ref="I68:P68"/>
    <mergeCell ref="Q68:X68"/>
    <mergeCell ref="Y68:AF68"/>
    <mergeCell ref="AG68:AN68"/>
    <mergeCell ref="AO68:AS68"/>
    <mergeCell ref="I69:P69"/>
    <mergeCell ref="AG70:AN70"/>
    <mergeCell ref="AO70:AS70"/>
    <mergeCell ref="AT77:BQ77"/>
    <mergeCell ref="I58:P58"/>
    <mergeCell ref="Q58:X58"/>
    <mergeCell ref="Y58:AF58"/>
    <mergeCell ref="AG58:AN58"/>
    <mergeCell ref="AO58:AS58"/>
    <mergeCell ref="I59:P59"/>
    <mergeCell ref="Q59:X59"/>
    <mergeCell ref="Y59:AF59"/>
    <mergeCell ref="AO59:AS59"/>
    <mergeCell ref="AG59:AN59"/>
    <mergeCell ref="I60:P60"/>
    <mergeCell ref="Q60:X60"/>
    <mergeCell ref="Y60:AF60"/>
    <mergeCell ref="AG60:AN60"/>
    <mergeCell ref="AO60:AS60"/>
    <mergeCell ref="I61:P61"/>
    <mergeCell ref="Q61:X61"/>
    <mergeCell ref="Y61:AF61"/>
    <mergeCell ref="AG61:AN61"/>
    <mergeCell ref="AO61:AS61"/>
    <mergeCell ref="Y73:AF73"/>
    <mergeCell ref="I62:P62"/>
    <mergeCell ref="Q62:X62"/>
    <mergeCell ref="AT68:BQ68"/>
    <mergeCell ref="AT69:BQ69"/>
    <mergeCell ref="AT70:BQ70"/>
    <mergeCell ref="AT71:BQ71"/>
    <mergeCell ref="AT72:BQ72"/>
    <mergeCell ref="AT73:BQ73"/>
    <mergeCell ref="AT74:BQ74"/>
    <mergeCell ref="AT75:BQ75"/>
    <mergeCell ref="AT76:BQ76"/>
    <mergeCell ref="I74:P74"/>
    <mergeCell ref="Q74:X74"/>
    <mergeCell ref="Y74:AF74"/>
    <mergeCell ref="AG74:AN74"/>
    <mergeCell ref="AO74:AS74"/>
    <mergeCell ref="I72:P72"/>
    <mergeCell ref="Q72:X72"/>
    <mergeCell ref="Y72:AF72"/>
    <mergeCell ref="AG72:AN72"/>
    <mergeCell ref="AO72:AS72"/>
    <mergeCell ref="C72:H72"/>
    <mergeCell ref="C71:H71"/>
    <mergeCell ref="C70:H70"/>
    <mergeCell ref="C61:H61"/>
    <mergeCell ref="C60:H60"/>
    <mergeCell ref="C58:H58"/>
    <mergeCell ref="I64:P64"/>
    <mergeCell ref="Q64:X64"/>
    <mergeCell ref="Y64:AF64"/>
    <mergeCell ref="I65:P65"/>
    <mergeCell ref="Q65:X65"/>
    <mergeCell ref="Y65:AF65"/>
    <mergeCell ref="Q69:X69"/>
    <mergeCell ref="Y69:AF69"/>
    <mergeCell ref="I70:P70"/>
    <mergeCell ref="Q70:X70"/>
    <mergeCell ref="Y70:AF70"/>
    <mergeCell ref="Y62:AF62"/>
    <mergeCell ref="C59:H59"/>
    <mergeCell ref="AT58:BQ58"/>
    <mergeCell ref="AT59:BQ59"/>
    <mergeCell ref="C65:H65"/>
    <mergeCell ref="C64:H64"/>
    <mergeCell ref="C67:H67"/>
    <mergeCell ref="C66:H66"/>
    <mergeCell ref="C63:H63"/>
    <mergeCell ref="C62:H62"/>
    <mergeCell ref="C69:H69"/>
    <mergeCell ref="C68:H68"/>
    <mergeCell ref="AG64:AN64"/>
    <mergeCell ref="AO64:AS64"/>
    <mergeCell ref="AG65:AN65"/>
    <mergeCell ref="AO65:AS65"/>
    <mergeCell ref="AG69:AN69"/>
    <mergeCell ref="AO69:AS69"/>
    <mergeCell ref="AT60:BQ60"/>
    <mergeCell ref="AT61:BQ61"/>
    <mergeCell ref="AT62:BQ62"/>
    <mergeCell ref="AT63:BQ63"/>
    <mergeCell ref="AT64:BQ64"/>
    <mergeCell ref="AT65:BQ65"/>
    <mergeCell ref="AT66:BQ66"/>
    <mergeCell ref="AT67:BQ67"/>
    <mergeCell ref="C47:H47"/>
    <mergeCell ref="C49:H49"/>
    <mergeCell ref="I49:R49"/>
    <mergeCell ref="C50:H50"/>
    <mergeCell ref="C80:BQ80"/>
    <mergeCell ref="C86:BQ86"/>
    <mergeCell ref="C85:BQ85"/>
    <mergeCell ref="C87:BQ87"/>
    <mergeCell ref="C78:H78"/>
    <mergeCell ref="C77:H77"/>
    <mergeCell ref="C76:H76"/>
    <mergeCell ref="AT78:BQ78"/>
    <mergeCell ref="I78:P78"/>
    <mergeCell ref="Q78:X78"/>
    <mergeCell ref="Y78:AF78"/>
    <mergeCell ref="AG78:AN78"/>
    <mergeCell ref="I66:P66"/>
    <mergeCell ref="Q66:X66"/>
    <mergeCell ref="Y66:AF66"/>
    <mergeCell ref="AG66:AN66"/>
    <mergeCell ref="AO66:AS66"/>
    <mergeCell ref="C75:H75"/>
    <mergeCell ref="C74:H74"/>
    <mergeCell ref="C73:H73"/>
    <mergeCell ref="I47:R47"/>
    <mergeCell ref="I46:R46"/>
    <mergeCell ref="I48:R48"/>
    <mergeCell ref="I35:R35"/>
    <mergeCell ref="I36:R36"/>
    <mergeCell ref="I40:R40"/>
    <mergeCell ref="I41:R41"/>
    <mergeCell ref="I42:R42"/>
    <mergeCell ref="I43:R43"/>
    <mergeCell ref="C46:H46"/>
    <mergeCell ref="C32:H32"/>
    <mergeCell ref="C33:H33"/>
    <mergeCell ref="C34:H34"/>
    <mergeCell ref="C35:H35"/>
    <mergeCell ref="C36:H36"/>
    <mergeCell ref="C37:H37"/>
    <mergeCell ref="C38:H38"/>
    <mergeCell ref="C39:H39"/>
    <mergeCell ref="C19:BQ19"/>
    <mergeCell ref="M23:Q23"/>
    <mergeCell ref="C40:H40"/>
    <mergeCell ref="C27:BQ27"/>
    <mergeCell ref="I37:R37"/>
    <mergeCell ref="I38:R38"/>
    <mergeCell ref="I39:R39"/>
    <mergeCell ref="C30:BQ30"/>
    <mergeCell ref="AD4:BQ7"/>
    <mergeCell ref="C14:BQ14"/>
    <mergeCell ref="S32:BQ32"/>
    <mergeCell ref="R23:BQ23"/>
    <mergeCell ref="I50:R50"/>
    <mergeCell ref="C51:H51"/>
    <mergeCell ref="I51:R51"/>
    <mergeCell ref="C56:BQ56"/>
    <mergeCell ref="C52:H52"/>
    <mergeCell ref="I52:R52"/>
    <mergeCell ref="M25:BQ25"/>
    <mergeCell ref="C54:BQ54"/>
    <mergeCell ref="BE1:BQ1"/>
    <mergeCell ref="C48:H48"/>
    <mergeCell ref="I32:R32"/>
    <mergeCell ref="I33:R33"/>
    <mergeCell ref="I34:R34"/>
    <mergeCell ref="C41:H41"/>
    <mergeCell ref="C42:H42"/>
    <mergeCell ref="C43:H43"/>
    <mergeCell ref="C44:H44"/>
    <mergeCell ref="C45:H45"/>
    <mergeCell ref="I44:R44"/>
    <mergeCell ref="I45:R45"/>
    <mergeCell ref="C2:BQ2"/>
    <mergeCell ref="C12:BQ12"/>
    <mergeCell ref="C17:BQ17"/>
    <mergeCell ref="C3:BQ3"/>
  </mergeCells>
  <conditionalFormatting sqref="R23:BF23">
    <cfRule type="expression" dxfId="16" priority="56">
      <formula>#REF!&lt;&gt;""</formula>
    </cfRule>
  </conditionalFormatting>
  <conditionalFormatting sqref="C57">
    <cfRule type="expression" dxfId="15" priority="54">
      <formula>$BS$57="X"</formula>
    </cfRule>
  </conditionalFormatting>
  <conditionalFormatting sqref="S34:S39">
    <cfRule type="expression" dxfId="14" priority="66">
      <formula>B34="!"</formula>
    </cfRule>
  </conditionalFormatting>
  <conditionalFormatting sqref="S40">
    <cfRule type="expression" dxfId="13" priority="13">
      <formula>B40="!"</formula>
    </cfRule>
  </conditionalFormatting>
  <conditionalFormatting sqref="S41">
    <cfRule type="expression" dxfId="12" priority="12">
      <formula>B41="!"</formula>
    </cfRule>
  </conditionalFormatting>
  <conditionalFormatting sqref="S42">
    <cfRule type="expression" dxfId="11" priority="11">
      <formula>B42="!"</formula>
    </cfRule>
  </conditionalFormatting>
  <conditionalFormatting sqref="S43">
    <cfRule type="expression" dxfId="10" priority="10">
      <formula>B43="!"</formula>
    </cfRule>
  </conditionalFormatting>
  <conditionalFormatting sqref="S44">
    <cfRule type="expression" dxfId="9" priority="9">
      <formula>B44="!"</formula>
    </cfRule>
  </conditionalFormatting>
  <conditionalFormatting sqref="S45">
    <cfRule type="expression" dxfId="8" priority="8">
      <formula>B45="!"</formula>
    </cfRule>
  </conditionalFormatting>
  <conditionalFormatting sqref="S46">
    <cfRule type="expression" dxfId="7" priority="7">
      <formula>B46="!"</formula>
    </cfRule>
  </conditionalFormatting>
  <conditionalFormatting sqref="S47">
    <cfRule type="expression" dxfId="6" priority="6">
      <formula>B47="!"</formula>
    </cfRule>
  </conditionalFormatting>
  <conditionalFormatting sqref="S48">
    <cfRule type="expression" dxfId="5" priority="5">
      <formula>B48="!"</formula>
    </cfRule>
  </conditionalFormatting>
  <conditionalFormatting sqref="S49">
    <cfRule type="expression" dxfId="4" priority="4">
      <formula>B49="!"</formula>
    </cfRule>
  </conditionalFormatting>
  <conditionalFormatting sqref="S50">
    <cfRule type="expression" dxfId="3" priority="3">
      <formula>B50="!"</formula>
    </cfRule>
  </conditionalFormatting>
  <conditionalFormatting sqref="S51">
    <cfRule type="expression" dxfId="2" priority="2">
      <formula>B51="!"</formula>
    </cfRule>
  </conditionalFormatting>
  <conditionalFormatting sqref="S52">
    <cfRule type="expression" dxfId="1" priority="1">
      <formula>B52="!"</formula>
    </cfRule>
  </conditionalFormatting>
  <conditionalFormatting sqref="S33">
    <cfRule type="expression" dxfId="0" priority="68">
      <formula>B33="!"</formula>
    </cfRule>
  </conditionalFormatting>
  <dataValidations count="2">
    <dataValidation type="date" allowBlank="1" showInputMessage="1" showErrorMessage="1" error="De datum moet vallen in de periode van 3 oktober 2023 tot en met 30 juni 2024!" prompt="Vul de datum in waarop u een nieuwe simulatie wilt uitvoeren." sqref="C33:H52" xr:uid="{BD528CE6-9970-466E-906E-7F16101AAC77}">
      <formula1>45202</formula1>
      <formula2>45473</formula2>
    </dataValidation>
    <dataValidation type="whole" allowBlank="1" showInputMessage="1" showErrorMessage="1" error="Vul geen nul-waarden of cijfers na de komma in!" prompt="Vul het aantal leerlingen uit het BUITENGEWOON secundair onderwijs in dat in de periode van 3 oktober 2023 tot 30 juni 2024 instapt en in aanmerking komt volgens de voorwaarden beschreven in punt 2. Vul alleen het aantal BIJKOMENDE inschrijvingen in!" sqref="I33:R51 I52:R52" xr:uid="{3892909F-2A3E-4D06-BEEC-215EB8F65862}">
      <formula1>1</formula1>
      <formula2>1000</formula2>
    </dataValidation>
  </dataValidations>
  <hyperlinks>
    <hyperlink ref="C30:BQ30" r:id="rId1" location="2-1-1" display="- Ga na hoeveel leerlingen vanaf 4 maart 2022 voldoen aan de voorwaarden zoals beschreven onder punt 2.1.3. van de omzendbrief." xr:uid="{39766A0F-01F4-4EAE-877B-A50BC2184F86}"/>
    <hyperlink ref="C56:BQ56" r:id="rId2" location="2-1-3-2-2" display="Het aantal extra lesuren, extra uren personeelsomkadering en extra werkingsbudget waarop de in aanmerking komende leerlingen recht hebben, vindt u terug onder punt 2.1.3.2.2. van de omzendbrief." xr:uid="{75C217CE-FEFA-40C5-B06B-5575E0D3489E}"/>
    <hyperlink ref="C14:BQ14" r:id="rId3" display="Meer informatie over deze simulatietool en de wijze van berekening vindt u in de omzendbrief Bao/2022/01 van 31 maart 2022 over de dringende maatregelen voor het basisonderwijs naar aanleiding van de Oekraïnecrisis." xr:uid="{EBA810A5-E89F-4D3C-B026-333737358938}"/>
  </hyperlinks>
  <pageMargins left="0.70866141732283472" right="0.70866141732283472" top="0" bottom="0.15748031496062992" header="0.31496062992125984" footer="0"/>
  <pageSetup paperSize="9" scale="72" orientation="landscape" useFirstPageNumber="1" r:id="rId4"/>
  <headerFooter differentFirst="1">
    <oddFooter>&amp;LSimulatietool berekening van extra lesuren, extra uren personeelsomkadering en extra werkingsbudget in het buitengewoon secund. ond. n.a.v. de Oekraïnecrisis voor het schooljaar 2023-2024 o.b.v. instroom na 1e schooldag oktober&amp; - pagina &amp;P van &amp;N</oddFooter>
    <firstFooter>&amp;L&amp;G</firstFooter>
  </headerFooter>
  <rowBreaks count="2" manualBreakCount="2">
    <brk id="39" max="68" man="1"/>
    <brk id="78" max="68" man="1"/>
  </rowBreaks>
  <colBreaks count="1" manualBreakCount="1">
    <brk id="69" max="1048575" man="1"/>
  </colBreaks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F9CB-592D-46C0-B441-7CFA64996344}">
  <dimension ref="A1:B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4.33203125" customWidth="1"/>
    <col min="2" max="2" width="29" bestFit="1" customWidth="1"/>
    <col min="3" max="3" width="31.5546875" bestFit="1" customWidth="1"/>
    <col min="4" max="4" width="14.44140625" bestFit="1" customWidth="1"/>
    <col min="5" max="5" width="14.33203125" customWidth="1"/>
    <col min="6" max="6" width="28.44140625" bestFit="1" customWidth="1"/>
  </cols>
  <sheetData>
    <row r="1" spans="1:2" ht="23.4" x14ac:dyDescent="0.45">
      <c r="A1" s="17" t="s">
        <v>38</v>
      </c>
    </row>
    <row r="2" spans="1:2" ht="6" customHeight="1" x14ac:dyDescent="0.3">
      <c r="A2" s="15"/>
    </row>
    <row r="3" spans="1:2" x14ac:dyDescent="0.3">
      <c r="A3" s="16" t="s">
        <v>41</v>
      </c>
    </row>
    <row r="4" spans="1:2" ht="6" customHeight="1" x14ac:dyDescent="0.3">
      <c r="A4" s="15"/>
    </row>
    <row r="5" spans="1:2" x14ac:dyDescent="0.3">
      <c r="A5" s="15" t="s">
        <v>44</v>
      </c>
      <c r="B5" s="33">
        <v>5.1315765999999998</v>
      </c>
    </row>
    <row r="6" spans="1:2" x14ac:dyDescent="0.3">
      <c r="A6" s="15"/>
      <c r="B6" s="15"/>
    </row>
    <row r="7" spans="1:2" x14ac:dyDescent="0.3">
      <c r="A7" s="14"/>
    </row>
    <row r="8" spans="1:2" x14ac:dyDescent="0.3">
      <c r="A8" s="16" t="s">
        <v>40</v>
      </c>
    </row>
    <row r="9" spans="1:2" ht="6" customHeight="1" x14ac:dyDescent="0.3">
      <c r="A9" s="15"/>
    </row>
    <row r="10" spans="1:2" x14ac:dyDescent="0.3">
      <c r="A10" s="15" t="s">
        <v>45</v>
      </c>
      <c r="B10" s="15">
        <v>0.11599751</v>
      </c>
    </row>
    <row r="11" spans="1:2" x14ac:dyDescent="0.3">
      <c r="A11" s="15"/>
      <c r="B11" s="15"/>
    </row>
    <row r="13" spans="1:2" x14ac:dyDescent="0.3">
      <c r="A13" s="16" t="s">
        <v>42</v>
      </c>
    </row>
    <row r="14" spans="1:2" ht="6" customHeight="1" x14ac:dyDescent="0.3">
      <c r="A14" s="15"/>
    </row>
    <row r="15" spans="1:2" x14ac:dyDescent="0.3">
      <c r="A15" s="15" t="s">
        <v>43</v>
      </c>
      <c r="B15" s="15">
        <v>1.1218285400000001</v>
      </c>
    </row>
    <row r="16" spans="1:2" x14ac:dyDescent="0.3">
      <c r="A16" s="15"/>
      <c r="B16" s="15"/>
    </row>
    <row r="18" spans="1:2" x14ac:dyDescent="0.3">
      <c r="A18" s="16" t="s">
        <v>46</v>
      </c>
    </row>
    <row r="19" spans="1:2" ht="6" customHeight="1" x14ac:dyDescent="0.3">
      <c r="A19" s="15"/>
    </row>
    <row r="20" spans="1:2" x14ac:dyDescent="0.3">
      <c r="A20" s="15" t="s">
        <v>47</v>
      </c>
      <c r="B20" s="15">
        <v>889.23</v>
      </c>
    </row>
  </sheetData>
  <sheetProtection algorithmName="SHA-512" hashValue="syVF9C7YDqHjQwCcx7tHj51c/vxlMYROeggT4eyx1ADZhtyvXcWFF/C9l1NyXLLLf0eI8lFI2aH6N3A1HiZ1yw==" saltValue="0FlPqxLHYE83kHM1j1sIg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D4ACD-28A1-40BB-ABF6-85971B570C6B}">
  <dimension ref="A1:M2718"/>
  <sheetViews>
    <sheetView workbookViewId="0">
      <pane xSplit="6" ySplit="1" topLeftCell="K2" activePane="bottomRight" state="frozen"/>
      <selection pane="topRight" activeCell="G1" sqref="G1"/>
      <selection pane="bottomLeft" activeCell="A2" sqref="A2"/>
      <selection pane="bottomRight" activeCell="M19" sqref="M19"/>
    </sheetView>
  </sheetViews>
  <sheetFormatPr defaultRowHeight="14.4" x14ac:dyDescent="0.3"/>
  <cols>
    <col min="1" max="1" width="17.6640625" bestFit="1" customWidth="1"/>
    <col min="2" max="2" width="14" bestFit="1" customWidth="1"/>
    <col min="3" max="3" width="40.21875" bestFit="1" customWidth="1"/>
    <col min="4" max="4" width="38.21875" bestFit="1" customWidth="1"/>
    <col min="5" max="5" width="12.109375" bestFit="1" customWidth="1"/>
    <col min="6" max="6" width="26.77734375" bestFit="1" customWidth="1"/>
    <col min="7" max="7" width="12.77734375" bestFit="1" customWidth="1"/>
    <col min="8" max="8" width="21" bestFit="1" customWidth="1"/>
    <col min="9" max="9" width="39" bestFit="1" customWidth="1"/>
    <col min="10" max="10" width="11.33203125" bestFit="1" customWidth="1"/>
    <col min="11" max="11" width="93.44140625" style="36" bestFit="1" customWidth="1"/>
    <col min="12" max="12" width="7.21875" bestFit="1" customWidth="1"/>
    <col min="13" max="13" width="5.88671875" style="38" bestFit="1" customWidth="1"/>
  </cols>
  <sheetData>
    <row r="1" spans="1:13" x14ac:dyDescent="0.3">
      <c r="A1" t="s">
        <v>9</v>
      </c>
      <c r="B1" t="s">
        <v>21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s="36" t="s">
        <v>22</v>
      </c>
      <c r="L1" t="s">
        <v>20</v>
      </c>
      <c r="M1" s="37" t="s">
        <v>404</v>
      </c>
    </row>
    <row r="2" spans="1:13" x14ac:dyDescent="0.3">
      <c r="A2">
        <v>27193</v>
      </c>
      <c r="B2">
        <v>2</v>
      </c>
      <c r="C2" t="s">
        <v>49</v>
      </c>
      <c r="D2" t="s">
        <v>50</v>
      </c>
      <c r="E2">
        <v>1120</v>
      </c>
      <c r="F2" t="s">
        <v>441</v>
      </c>
      <c r="G2" t="s">
        <v>51</v>
      </c>
      <c r="H2" t="s">
        <v>413</v>
      </c>
      <c r="I2" t="s">
        <v>52</v>
      </c>
      <c r="J2" t="s">
        <v>53</v>
      </c>
      <c r="K2" s="36" t="str">
        <f>IF(A2="","",C2&amp;", "&amp;D2&amp;", "&amp;E2&amp;" "&amp;F2)</f>
        <v>GO! SBSO Campus Heemschool, Beizegemstraat 132, 1120 NEDER-OVER-HEEMBEEK</v>
      </c>
      <c r="L2" t="s">
        <v>31</v>
      </c>
    </row>
    <row r="3" spans="1:13" x14ac:dyDescent="0.3">
      <c r="A3">
        <v>27201</v>
      </c>
      <c r="B3">
        <v>2</v>
      </c>
      <c r="C3" t="s">
        <v>54</v>
      </c>
      <c r="D3" t="s">
        <v>55</v>
      </c>
      <c r="E3">
        <v>2970</v>
      </c>
      <c r="F3" t="s">
        <v>442</v>
      </c>
      <c r="G3" t="s">
        <v>56</v>
      </c>
      <c r="H3" t="s">
        <v>414</v>
      </c>
      <c r="I3" t="s">
        <v>57</v>
      </c>
      <c r="J3" t="s">
        <v>58</v>
      </c>
      <c r="K3" s="36" t="str">
        <f t="shared" ref="K3:K66" si="0">IF(A3="","",C3&amp;", "&amp;D3&amp;", "&amp;E3&amp;" "&amp;F3)</f>
        <v>GO! SBSO Zonnebos, Moerstraat 50, 2970 'S GRAVENWEZEL</v>
      </c>
      <c r="L3" t="s">
        <v>31</v>
      </c>
    </row>
    <row r="4" spans="1:13" x14ac:dyDescent="0.3">
      <c r="A4">
        <v>27219</v>
      </c>
      <c r="B4">
        <v>2</v>
      </c>
      <c r="C4" t="s">
        <v>59</v>
      </c>
      <c r="D4" t="s">
        <v>60</v>
      </c>
      <c r="E4">
        <v>2460</v>
      </c>
      <c r="F4" t="s">
        <v>443</v>
      </c>
      <c r="G4" t="s">
        <v>61</v>
      </c>
      <c r="H4" t="s">
        <v>414</v>
      </c>
      <c r="I4" t="s">
        <v>57</v>
      </c>
      <c r="J4" t="s">
        <v>58</v>
      </c>
      <c r="K4" s="36" t="str">
        <f t="shared" si="0"/>
        <v>GO! SBSO De 3master, Kempenstraat 32, 2460 KASTERLEE</v>
      </c>
      <c r="L4" t="s">
        <v>31</v>
      </c>
    </row>
    <row r="5" spans="1:13" x14ac:dyDescent="0.3">
      <c r="A5">
        <v>27227</v>
      </c>
      <c r="B5">
        <v>2</v>
      </c>
      <c r="C5" t="s">
        <v>62</v>
      </c>
      <c r="D5" t="s">
        <v>63</v>
      </c>
      <c r="E5">
        <v>2840</v>
      </c>
      <c r="F5" t="s">
        <v>444</v>
      </c>
      <c r="G5" t="s">
        <v>64</v>
      </c>
      <c r="H5" t="s">
        <v>414</v>
      </c>
      <c r="I5" t="s">
        <v>57</v>
      </c>
      <c r="J5" t="s">
        <v>58</v>
      </c>
      <c r="K5" s="36" t="str">
        <f t="shared" si="0"/>
        <v>GO! SBSO Groenlaar, Predikherenhoevestraat 31, 2840 REET</v>
      </c>
      <c r="L5" t="s">
        <v>31</v>
      </c>
    </row>
    <row r="6" spans="1:13" x14ac:dyDescent="0.3">
      <c r="A6">
        <v>27235</v>
      </c>
      <c r="B6">
        <v>2</v>
      </c>
      <c r="C6" t="s">
        <v>65</v>
      </c>
      <c r="D6" t="s">
        <v>66</v>
      </c>
      <c r="E6">
        <v>9100</v>
      </c>
      <c r="F6" t="s">
        <v>445</v>
      </c>
      <c r="G6" t="s">
        <v>67</v>
      </c>
      <c r="H6" t="s">
        <v>413</v>
      </c>
      <c r="I6" t="s">
        <v>52</v>
      </c>
      <c r="J6" t="s">
        <v>53</v>
      </c>
      <c r="K6" s="36" t="str">
        <f t="shared" si="0"/>
        <v>GO! SBSO Baken, Bellestraat 89, 9100 SINT-NIKLAAS</v>
      </c>
      <c r="L6" t="s">
        <v>31</v>
      </c>
    </row>
    <row r="7" spans="1:13" x14ac:dyDescent="0.3">
      <c r="A7">
        <v>27243</v>
      </c>
      <c r="B7">
        <v>2</v>
      </c>
      <c r="C7" t="s">
        <v>446</v>
      </c>
      <c r="D7" t="s">
        <v>68</v>
      </c>
      <c r="E7">
        <v>3001</v>
      </c>
      <c r="F7" t="s">
        <v>447</v>
      </c>
      <c r="G7" t="s">
        <v>69</v>
      </c>
      <c r="H7" t="s">
        <v>413</v>
      </c>
      <c r="I7" t="s">
        <v>52</v>
      </c>
      <c r="J7" t="s">
        <v>53</v>
      </c>
      <c r="K7" s="36" t="str">
        <f t="shared" si="0"/>
        <v>GO!SBSO Woudlucht, Prosperdreef 3, 3001 HEVERLEE</v>
      </c>
      <c r="L7" t="s">
        <v>31</v>
      </c>
    </row>
    <row r="8" spans="1:13" x14ac:dyDescent="0.3">
      <c r="A8">
        <v>27251</v>
      </c>
      <c r="B8">
        <v>2</v>
      </c>
      <c r="C8" t="s">
        <v>448</v>
      </c>
      <c r="D8" t="s">
        <v>70</v>
      </c>
      <c r="E8">
        <v>3600</v>
      </c>
      <c r="F8" t="s">
        <v>449</v>
      </c>
      <c r="G8" t="s">
        <v>71</v>
      </c>
      <c r="H8" t="s">
        <v>417</v>
      </c>
      <c r="I8" t="s">
        <v>72</v>
      </c>
      <c r="J8" t="s">
        <v>401</v>
      </c>
      <c r="K8" s="36" t="str">
        <f t="shared" si="0"/>
        <v>GO! SBSO Groeicampus secundair, Richter 27, 3600 GENK</v>
      </c>
      <c r="L8" t="s">
        <v>31</v>
      </c>
    </row>
    <row r="9" spans="1:13" x14ac:dyDescent="0.3">
      <c r="A9">
        <v>27268</v>
      </c>
      <c r="B9">
        <v>2</v>
      </c>
      <c r="C9" t="s">
        <v>73</v>
      </c>
      <c r="D9" t="s">
        <v>74</v>
      </c>
      <c r="E9">
        <v>3720</v>
      </c>
      <c r="F9" t="s">
        <v>450</v>
      </c>
      <c r="G9" t="s">
        <v>75</v>
      </c>
      <c r="H9" t="s">
        <v>417</v>
      </c>
      <c r="I9" t="s">
        <v>72</v>
      </c>
      <c r="J9" t="s">
        <v>401</v>
      </c>
      <c r="K9" s="36" t="str">
        <f t="shared" si="0"/>
        <v>GO! Next SBSO De Dageraad, Tapstraat 12, 3720 KORTESSEM</v>
      </c>
      <c r="L9" t="s">
        <v>31</v>
      </c>
    </row>
    <row r="10" spans="1:13" x14ac:dyDescent="0.3">
      <c r="A10">
        <v>27276</v>
      </c>
      <c r="B10">
        <v>2</v>
      </c>
      <c r="C10" t="s">
        <v>76</v>
      </c>
      <c r="D10" t="s">
        <v>77</v>
      </c>
      <c r="E10">
        <v>3920</v>
      </c>
      <c r="F10" t="s">
        <v>451</v>
      </c>
      <c r="G10" t="s">
        <v>78</v>
      </c>
      <c r="H10" t="s">
        <v>417</v>
      </c>
      <c r="I10" t="s">
        <v>72</v>
      </c>
      <c r="J10" t="s">
        <v>401</v>
      </c>
      <c r="K10" s="36" t="str">
        <f t="shared" si="0"/>
        <v>GO! SBSO Helix, Speelpleinstraat 77, 3920 LOMMEL</v>
      </c>
      <c r="L10" t="s">
        <v>31</v>
      </c>
    </row>
    <row r="11" spans="1:13" x14ac:dyDescent="0.3">
      <c r="A11">
        <v>27284</v>
      </c>
      <c r="B11">
        <v>2</v>
      </c>
      <c r="C11" t="s">
        <v>79</v>
      </c>
      <c r="D11" t="s">
        <v>452</v>
      </c>
      <c r="E11">
        <v>8200</v>
      </c>
      <c r="F11" t="s">
        <v>453</v>
      </c>
      <c r="G11" t="s">
        <v>80</v>
      </c>
      <c r="H11" t="s">
        <v>413</v>
      </c>
      <c r="I11" t="s">
        <v>52</v>
      </c>
      <c r="J11" t="s">
        <v>53</v>
      </c>
      <c r="K11" s="36" t="str">
        <f t="shared" si="0"/>
        <v>GO! SBSO De Varens, Nieuwe Sint-Annadreef 27, 8200 SINT-ANDRIES</v>
      </c>
      <c r="L11" t="s">
        <v>31</v>
      </c>
    </row>
    <row r="12" spans="1:13" x14ac:dyDescent="0.3">
      <c r="A12">
        <v>27292</v>
      </c>
      <c r="B12">
        <v>2</v>
      </c>
      <c r="C12" t="s">
        <v>81</v>
      </c>
      <c r="D12" t="s">
        <v>82</v>
      </c>
      <c r="E12">
        <v>8400</v>
      </c>
      <c r="F12" t="s">
        <v>454</v>
      </c>
      <c r="G12" t="s">
        <v>83</v>
      </c>
      <c r="H12" t="s">
        <v>413</v>
      </c>
      <c r="I12" t="s">
        <v>52</v>
      </c>
      <c r="J12" t="s">
        <v>53</v>
      </c>
      <c r="K12" s="36" t="str">
        <f t="shared" si="0"/>
        <v>GO! SBSO Aan Zee, Maurits Sabbestraat 8, 8400 OOSTENDE</v>
      </c>
      <c r="L12" t="s">
        <v>31</v>
      </c>
    </row>
    <row r="13" spans="1:13" x14ac:dyDescent="0.3">
      <c r="A13">
        <v>27301</v>
      </c>
      <c r="B13">
        <v>2</v>
      </c>
      <c r="C13" t="s">
        <v>84</v>
      </c>
      <c r="D13" t="s">
        <v>85</v>
      </c>
      <c r="E13">
        <v>8510</v>
      </c>
      <c r="F13" t="s">
        <v>455</v>
      </c>
      <c r="G13" t="s">
        <v>86</v>
      </c>
      <c r="H13" t="s">
        <v>413</v>
      </c>
      <c r="I13" t="s">
        <v>52</v>
      </c>
      <c r="J13" t="s">
        <v>53</v>
      </c>
      <c r="K13" s="36" t="str">
        <f t="shared" si="0"/>
        <v>GO! athena-campus Ter Bruyninge BuSO, Bruyningstraat 52, 8510 MARKE</v>
      </c>
      <c r="L13" t="s">
        <v>31</v>
      </c>
    </row>
    <row r="14" spans="1:13" x14ac:dyDescent="0.3">
      <c r="A14">
        <v>27318</v>
      </c>
      <c r="B14">
        <v>2</v>
      </c>
      <c r="C14" t="s">
        <v>87</v>
      </c>
      <c r="D14" t="s">
        <v>88</v>
      </c>
      <c r="E14">
        <v>8800</v>
      </c>
      <c r="F14" t="s">
        <v>456</v>
      </c>
      <c r="G14" t="s">
        <v>89</v>
      </c>
      <c r="H14" t="s">
        <v>413</v>
      </c>
      <c r="I14" t="s">
        <v>52</v>
      </c>
      <c r="J14" t="s">
        <v>53</v>
      </c>
      <c r="K14" s="36" t="str">
        <f t="shared" si="0"/>
        <v>GO! SBSO Sterrebos, Bornstraat 52, 8800 RUMBEKE</v>
      </c>
      <c r="L14" t="s">
        <v>31</v>
      </c>
    </row>
    <row r="15" spans="1:13" x14ac:dyDescent="0.3">
      <c r="A15">
        <v>27326</v>
      </c>
      <c r="B15">
        <v>2</v>
      </c>
      <c r="C15" t="s">
        <v>415</v>
      </c>
      <c r="D15" t="s">
        <v>90</v>
      </c>
      <c r="E15">
        <v>9041</v>
      </c>
      <c r="F15" t="s">
        <v>457</v>
      </c>
      <c r="G15" t="s">
        <v>416</v>
      </c>
      <c r="H15" t="s">
        <v>413</v>
      </c>
      <c r="I15" t="s">
        <v>52</v>
      </c>
      <c r="J15" t="s">
        <v>53</v>
      </c>
      <c r="K15" s="36" t="str">
        <f t="shared" si="0"/>
        <v>GO! SBSO Campus Impuls, Wolfputstraat 42, 9041 OOSTAKKER</v>
      </c>
      <c r="L15" t="s">
        <v>31</v>
      </c>
    </row>
    <row r="16" spans="1:13" x14ac:dyDescent="0.3">
      <c r="A16">
        <v>27334</v>
      </c>
      <c r="B16">
        <v>2</v>
      </c>
      <c r="C16" t="s">
        <v>91</v>
      </c>
      <c r="D16" t="s">
        <v>92</v>
      </c>
      <c r="E16">
        <v>9940</v>
      </c>
      <c r="F16" t="s">
        <v>458</v>
      </c>
      <c r="G16" t="s">
        <v>93</v>
      </c>
      <c r="H16" t="s">
        <v>413</v>
      </c>
      <c r="I16" t="s">
        <v>52</v>
      </c>
      <c r="J16" t="s">
        <v>53</v>
      </c>
      <c r="K16" s="36" t="str">
        <f t="shared" si="0"/>
        <v>GO! SBSO t Vurstjen, Vurstjen 27, 9940 EVERGEM</v>
      </c>
      <c r="L16" t="s">
        <v>31</v>
      </c>
    </row>
    <row r="17" spans="1:13" x14ac:dyDescent="0.3">
      <c r="A17">
        <v>27342</v>
      </c>
      <c r="B17">
        <v>2</v>
      </c>
      <c r="C17" t="s">
        <v>94</v>
      </c>
      <c r="D17" t="s">
        <v>95</v>
      </c>
      <c r="E17">
        <v>9300</v>
      </c>
      <c r="F17" t="s">
        <v>459</v>
      </c>
      <c r="G17" t="s">
        <v>96</v>
      </c>
      <c r="H17" t="s">
        <v>413</v>
      </c>
      <c r="I17" t="s">
        <v>52</v>
      </c>
      <c r="J17" t="s">
        <v>53</v>
      </c>
      <c r="K17" s="36" t="str">
        <f t="shared" si="0"/>
        <v>GO! IBSO De Horizon, Molendreef 57, 9300 AALST</v>
      </c>
      <c r="L17" t="s">
        <v>31</v>
      </c>
    </row>
    <row r="18" spans="1:13" x14ac:dyDescent="0.3">
      <c r="A18">
        <v>27359</v>
      </c>
      <c r="B18">
        <v>2</v>
      </c>
      <c r="C18" t="s">
        <v>97</v>
      </c>
      <c r="D18" t="s">
        <v>98</v>
      </c>
      <c r="E18">
        <v>1000</v>
      </c>
      <c r="F18" t="s">
        <v>460</v>
      </c>
      <c r="G18" t="s">
        <v>99</v>
      </c>
      <c r="H18" t="s">
        <v>413</v>
      </c>
      <c r="I18" t="s">
        <v>52</v>
      </c>
      <c r="J18" t="s">
        <v>53</v>
      </c>
      <c r="K18" s="36" t="str">
        <f t="shared" si="0"/>
        <v>Buso Zaveldal, Nieuwland 198, 1000 BRUSSEL</v>
      </c>
      <c r="L18" t="s">
        <v>31</v>
      </c>
    </row>
    <row r="19" spans="1:13" x14ac:dyDescent="0.3">
      <c r="A19">
        <v>27367</v>
      </c>
      <c r="B19">
        <v>2</v>
      </c>
      <c r="C19" t="s">
        <v>100</v>
      </c>
      <c r="D19" t="s">
        <v>101</v>
      </c>
      <c r="E19">
        <v>1602</v>
      </c>
      <c r="F19" t="s">
        <v>461</v>
      </c>
      <c r="G19" t="s">
        <v>102</v>
      </c>
      <c r="H19" t="s">
        <v>413</v>
      </c>
      <c r="I19" t="s">
        <v>52</v>
      </c>
      <c r="J19" t="s">
        <v>53</v>
      </c>
      <c r="K19" s="36" t="str">
        <f t="shared" si="0"/>
        <v>Buso Cardijnschool, Inkendaalstraat 1, 1602 VLEZENBEEK</v>
      </c>
      <c r="L19" t="s">
        <v>31</v>
      </c>
      <c r="M19" s="39" t="s">
        <v>405</v>
      </c>
    </row>
    <row r="20" spans="1:13" x14ac:dyDescent="0.3">
      <c r="A20">
        <v>27383</v>
      </c>
      <c r="B20">
        <v>2</v>
      </c>
      <c r="C20" t="s">
        <v>103</v>
      </c>
      <c r="D20" t="s">
        <v>104</v>
      </c>
      <c r="E20">
        <v>1082</v>
      </c>
      <c r="F20" t="s">
        <v>462</v>
      </c>
      <c r="G20" t="s">
        <v>105</v>
      </c>
      <c r="H20" t="s">
        <v>413</v>
      </c>
      <c r="I20" t="s">
        <v>52</v>
      </c>
      <c r="J20" t="s">
        <v>53</v>
      </c>
      <c r="K20" s="36" t="str">
        <f t="shared" si="0"/>
        <v>Buso Kasterlinden, Groot-Bijgaardenstraat 434, 1082 SINT-AGATHA-BERCHEM</v>
      </c>
      <c r="L20" t="s">
        <v>31</v>
      </c>
    </row>
    <row r="21" spans="1:13" x14ac:dyDescent="0.3">
      <c r="A21">
        <v>27391</v>
      </c>
      <c r="B21">
        <v>2</v>
      </c>
      <c r="C21" t="s">
        <v>106</v>
      </c>
      <c r="D21" t="s">
        <v>107</v>
      </c>
      <c r="E21">
        <v>1200</v>
      </c>
      <c r="F21" t="s">
        <v>463</v>
      </c>
      <c r="G21" t="s">
        <v>108</v>
      </c>
      <c r="H21" t="s">
        <v>413</v>
      </c>
      <c r="I21" t="s">
        <v>52</v>
      </c>
      <c r="J21" t="s">
        <v>53</v>
      </c>
      <c r="K21" s="36" t="str">
        <f t="shared" si="0"/>
        <v>Koninklijk Instituut Woluwe - Buso, Georges Henrilaan 278, 1200 SINT-LAMBRECHTS-WOLUWE</v>
      </c>
      <c r="L21" t="s">
        <v>31</v>
      </c>
    </row>
    <row r="22" spans="1:13" x14ac:dyDescent="0.3">
      <c r="A22">
        <v>27409</v>
      </c>
      <c r="B22">
        <v>2</v>
      </c>
      <c r="C22" t="s">
        <v>109</v>
      </c>
      <c r="D22" t="s">
        <v>18</v>
      </c>
      <c r="E22">
        <v>1500</v>
      </c>
      <c r="F22" t="s">
        <v>464</v>
      </c>
      <c r="G22" t="s">
        <v>110</v>
      </c>
      <c r="H22" t="s">
        <v>413</v>
      </c>
      <c r="I22" t="s">
        <v>52</v>
      </c>
      <c r="J22" t="s">
        <v>53</v>
      </c>
      <c r="K22" s="36" t="str">
        <f t="shared" si="0"/>
        <v>Buso Don Bosco, Lenniksesteenweg 2, 1500 HALLE</v>
      </c>
      <c r="L22" t="s">
        <v>31</v>
      </c>
    </row>
    <row r="23" spans="1:13" x14ac:dyDescent="0.3">
      <c r="A23">
        <v>27425</v>
      </c>
      <c r="B23">
        <v>2</v>
      </c>
      <c r="C23" t="s">
        <v>111</v>
      </c>
      <c r="D23" t="s">
        <v>112</v>
      </c>
      <c r="E23">
        <v>1760</v>
      </c>
      <c r="F23" t="s">
        <v>465</v>
      </c>
      <c r="G23" t="s">
        <v>113</v>
      </c>
      <c r="H23" t="s">
        <v>413</v>
      </c>
      <c r="I23" t="s">
        <v>52</v>
      </c>
      <c r="J23" t="s">
        <v>53</v>
      </c>
      <c r="K23" s="36" t="str">
        <f t="shared" si="0"/>
        <v>Buso Sint-Franciscus, Lostraat 175, 1760 ROOSDAAL</v>
      </c>
      <c r="L23" t="s">
        <v>31</v>
      </c>
    </row>
    <row r="24" spans="1:13" x14ac:dyDescent="0.3">
      <c r="A24">
        <v>27433</v>
      </c>
      <c r="B24">
        <v>2</v>
      </c>
      <c r="C24" t="s">
        <v>114</v>
      </c>
      <c r="D24" t="s">
        <v>115</v>
      </c>
      <c r="E24">
        <v>1800</v>
      </c>
      <c r="F24" t="s">
        <v>466</v>
      </c>
      <c r="G24" t="s">
        <v>116</v>
      </c>
      <c r="H24" t="s">
        <v>413</v>
      </c>
      <c r="I24" t="s">
        <v>52</v>
      </c>
      <c r="J24" t="s">
        <v>53</v>
      </c>
      <c r="K24" s="36" t="str">
        <f t="shared" si="0"/>
        <v>Stedelijke Buso De Vest, Vestenstraat 14, 1800 VILVOORDE</v>
      </c>
      <c r="L24" t="s">
        <v>31</v>
      </c>
    </row>
    <row r="25" spans="1:13" x14ac:dyDescent="0.3">
      <c r="A25">
        <v>27441</v>
      </c>
      <c r="B25">
        <v>2</v>
      </c>
      <c r="C25" t="s">
        <v>117</v>
      </c>
      <c r="D25" t="s">
        <v>118</v>
      </c>
      <c r="E25">
        <v>1745</v>
      </c>
      <c r="F25" t="s">
        <v>467</v>
      </c>
      <c r="G25" t="s">
        <v>119</v>
      </c>
      <c r="H25" t="s">
        <v>413</v>
      </c>
      <c r="I25" t="s">
        <v>52</v>
      </c>
      <c r="J25" t="s">
        <v>53</v>
      </c>
      <c r="K25" s="36" t="str">
        <f t="shared" si="0"/>
        <v>Buso Maria Assumpta, Heiveld 15, 1745 OPWIJK</v>
      </c>
      <c r="L25" t="s">
        <v>31</v>
      </c>
    </row>
    <row r="26" spans="1:13" x14ac:dyDescent="0.3">
      <c r="A26">
        <v>27458</v>
      </c>
      <c r="B26">
        <v>2</v>
      </c>
      <c r="C26" t="s">
        <v>468</v>
      </c>
      <c r="D26" t="s">
        <v>120</v>
      </c>
      <c r="E26">
        <v>1745</v>
      </c>
      <c r="F26" t="s">
        <v>467</v>
      </c>
      <c r="G26" t="s">
        <v>121</v>
      </c>
      <c r="H26" t="s">
        <v>413</v>
      </c>
      <c r="I26" t="s">
        <v>52</v>
      </c>
      <c r="J26" t="s">
        <v>53</v>
      </c>
      <c r="K26" s="36" t="str">
        <f t="shared" si="0"/>
        <v>GO! SBSO Schoolhuis, Schoolstraat 11, 1745 OPWIJK</v>
      </c>
      <c r="L26" t="s">
        <v>31</v>
      </c>
    </row>
    <row r="27" spans="1:13" x14ac:dyDescent="0.3">
      <c r="A27">
        <v>27474</v>
      </c>
      <c r="B27">
        <v>2</v>
      </c>
      <c r="C27" t="s">
        <v>122</v>
      </c>
      <c r="D27" t="s">
        <v>123</v>
      </c>
      <c r="E27">
        <v>2018</v>
      </c>
      <c r="F27" t="s">
        <v>469</v>
      </c>
      <c r="G27" t="s">
        <v>124</v>
      </c>
      <c r="H27" t="s">
        <v>417</v>
      </c>
      <c r="I27" t="s">
        <v>72</v>
      </c>
      <c r="J27" t="s">
        <v>401</v>
      </c>
      <c r="K27" s="36" t="str">
        <f t="shared" si="0"/>
        <v>Buso - Parcival-Steinerschool, Lamorinièrestraat 77, 2018 ANTWERPEN</v>
      </c>
      <c r="L27" t="s">
        <v>31</v>
      </c>
    </row>
    <row r="28" spans="1:13" x14ac:dyDescent="0.3">
      <c r="A28">
        <v>27482</v>
      </c>
      <c r="B28">
        <v>2</v>
      </c>
      <c r="C28" t="s">
        <v>125</v>
      </c>
      <c r="D28" t="s">
        <v>126</v>
      </c>
      <c r="E28">
        <v>2018</v>
      </c>
      <c r="F28" t="s">
        <v>469</v>
      </c>
      <c r="G28" t="s">
        <v>127</v>
      </c>
      <c r="H28" t="s">
        <v>417</v>
      </c>
      <c r="I28" t="s">
        <v>72</v>
      </c>
      <c r="J28" t="s">
        <v>401</v>
      </c>
      <c r="K28" s="36" t="str">
        <f t="shared" si="0"/>
        <v>BuSO KOCA Secundair Onderwijs(OV1t7&amp;OV3), Van Schoonbekestraat 131, 2018 ANTWERPEN</v>
      </c>
      <c r="L28" t="s">
        <v>31</v>
      </c>
    </row>
    <row r="29" spans="1:13" x14ac:dyDescent="0.3">
      <c r="A29">
        <v>27491</v>
      </c>
      <c r="B29">
        <v>2</v>
      </c>
      <c r="C29" t="s">
        <v>128</v>
      </c>
      <c r="D29" t="s">
        <v>129</v>
      </c>
      <c r="E29">
        <v>2018</v>
      </c>
      <c r="F29" t="s">
        <v>469</v>
      </c>
      <c r="G29" t="s">
        <v>130</v>
      </c>
      <c r="H29" t="s">
        <v>417</v>
      </c>
      <c r="I29" t="s">
        <v>72</v>
      </c>
      <c r="J29" t="s">
        <v>401</v>
      </c>
      <c r="K29" s="36" t="str">
        <f t="shared" si="0"/>
        <v>Buso De Markgrave, Markgravelei 81, 2018 ANTWERPEN</v>
      </c>
      <c r="L29" t="s">
        <v>31</v>
      </c>
    </row>
    <row r="30" spans="1:13" x14ac:dyDescent="0.3">
      <c r="A30">
        <v>27508</v>
      </c>
      <c r="B30">
        <v>2</v>
      </c>
      <c r="C30" t="s">
        <v>131</v>
      </c>
      <c r="D30" t="s">
        <v>132</v>
      </c>
      <c r="E30">
        <v>2060</v>
      </c>
      <c r="F30" t="s">
        <v>469</v>
      </c>
      <c r="G30" t="s">
        <v>133</v>
      </c>
      <c r="H30" t="s">
        <v>417</v>
      </c>
      <c r="I30" t="s">
        <v>72</v>
      </c>
      <c r="J30" t="s">
        <v>401</v>
      </c>
      <c r="K30" s="36" t="str">
        <f t="shared" si="0"/>
        <v>Buso Sint-Jozefinstituut, Kerkstraat 153, 2060 ANTWERPEN</v>
      </c>
      <c r="L30" t="s">
        <v>31</v>
      </c>
    </row>
    <row r="31" spans="1:13" x14ac:dyDescent="0.3">
      <c r="A31">
        <v>27516</v>
      </c>
      <c r="B31">
        <v>2</v>
      </c>
      <c r="C31" t="s">
        <v>134</v>
      </c>
      <c r="D31" t="s">
        <v>135</v>
      </c>
      <c r="E31">
        <v>2018</v>
      </c>
      <c r="F31" t="s">
        <v>469</v>
      </c>
      <c r="G31" t="s">
        <v>136</v>
      </c>
      <c r="H31" t="s">
        <v>417</v>
      </c>
      <c r="I31" t="s">
        <v>72</v>
      </c>
      <c r="J31" t="s">
        <v>401</v>
      </c>
      <c r="K31" s="36" t="str">
        <f t="shared" si="0"/>
        <v>Buso Katrinahof, Peter Benoitstraat 44, 2018 ANTWERPEN</v>
      </c>
      <c r="L31" t="s">
        <v>31</v>
      </c>
    </row>
    <row r="32" spans="1:13" x14ac:dyDescent="0.3">
      <c r="A32">
        <v>27524</v>
      </c>
      <c r="B32">
        <v>2</v>
      </c>
      <c r="C32" t="s">
        <v>137</v>
      </c>
      <c r="D32" t="s">
        <v>138</v>
      </c>
      <c r="E32">
        <v>2000</v>
      </c>
      <c r="F32" t="s">
        <v>469</v>
      </c>
      <c r="G32" t="s">
        <v>139</v>
      </c>
      <c r="H32" t="s">
        <v>414</v>
      </c>
      <c r="I32" t="s">
        <v>57</v>
      </c>
      <c r="J32" t="s">
        <v>58</v>
      </c>
      <c r="K32" s="36" t="str">
        <f t="shared" si="0"/>
        <v>De Leerexpert, Begijnenvest 35, 2000 ANTWERPEN</v>
      </c>
      <c r="L32" t="s">
        <v>31</v>
      </c>
    </row>
    <row r="33" spans="1:13" x14ac:dyDescent="0.3">
      <c r="A33">
        <v>27532</v>
      </c>
      <c r="B33">
        <v>2</v>
      </c>
      <c r="C33" t="s">
        <v>137</v>
      </c>
      <c r="D33" t="s">
        <v>140</v>
      </c>
      <c r="E33">
        <v>2060</v>
      </c>
      <c r="F33" t="s">
        <v>469</v>
      </c>
      <c r="G33" t="s">
        <v>141</v>
      </c>
      <c r="H33" t="s">
        <v>414</v>
      </c>
      <c r="I33" t="s">
        <v>57</v>
      </c>
      <c r="J33" t="s">
        <v>58</v>
      </c>
      <c r="K33" s="36" t="str">
        <f t="shared" si="0"/>
        <v>De Leerexpert, Schoolstraat 2, 2060 ANTWERPEN</v>
      </c>
      <c r="L33" t="s">
        <v>31</v>
      </c>
    </row>
    <row r="34" spans="1:13" x14ac:dyDescent="0.3">
      <c r="A34">
        <v>27541</v>
      </c>
      <c r="B34">
        <v>2</v>
      </c>
      <c r="C34" t="s">
        <v>131</v>
      </c>
      <c r="D34" t="s">
        <v>142</v>
      </c>
      <c r="E34">
        <v>2000</v>
      </c>
      <c r="F34" t="s">
        <v>469</v>
      </c>
      <c r="G34" t="s">
        <v>143</v>
      </c>
      <c r="H34" t="s">
        <v>417</v>
      </c>
      <c r="I34" t="s">
        <v>72</v>
      </c>
      <c r="J34" t="s">
        <v>401</v>
      </c>
      <c r="K34" s="36" t="str">
        <f t="shared" si="0"/>
        <v>Buso Sint-Jozefinstituut, Sint-Jacobsmarkt 38, 2000 ANTWERPEN</v>
      </c>
      <c r="L34" t="s">
        <v>31</v>
      </c>
    </row>
    <row r="35" spans="1:13" x14ac:dyDescent="0.3">
      <c r="A35">
        <v>27557</v>
      </c>
      <c r="B35">
        <v>2</v>
      </c>
      <c r="C35" t="s">
        <v>144</v>
      </c>
      <c r="D35" t="s">
        <v>145</v>
      </c>
      <c r="E35">
        <v>2050</v>
      </c>
      <c r="F35" t="s">
        <v>469</v>
      </c>
      <c r="G35" t="s">
        <v>146</v>
      </c>
      <c r="H35" t="s">
        <v>414</v>
      </c>
      <c r="I35" t="s">
        <v>57</v>
      </c>
      <c r="J35" t="s">
        <v>58</v>
      </c>
      <c r="K35" s="36" t="str">
        <f t="shared" si="0"/>
        <v>De Leerexpert_Burchtse Weel, Burchtse Weel 102, 2050 ANTWERPEN</v>
      </c>
      <c r="L35" t="s">
        <v>31</v>
      </c>
    </row>
    <row r="36" spans="1:13" x14ac:dyDescent="0.3">
      <c r="A36">
        <v>27565</v>
      </c>
      <c r="B36">
        <v>2</v>
      </c>
      <c r="C36" t="s">
        <v>147</v>
      </c>
      <c r="D36" t="s">
        <v>148</v>
      </c>
      <c r="E36">
        <v>2100</v>
      </c>
      <c r="F36" t="s">
        <v>470</v>
      </c>
      <c r="G36" t="s">
        <v>149</v>
      </c>
      <c r="H36" t="s">
        <v>414</v>
      </c>
      <c r="I36" t="s">
        <v>57</v>
      </c>
      <c r="J36" t="s">
        <v>58</v>
      </c>
      <c r="K36" s="36" t="str">
        <f t="shared" si="0"/>
        <v>De Leerexpert Schotensestnwg 252, Schotensesteenweg 252, 2100 DEURNE</v>
      </c>
      <c r="L36" t="s">
        <v>31</v>
      </c>
    </row>
    <row r="37" spans="1:13" x14ac:dyDescent="0.3">
      <c r="A37">
        <v>27573</v>
      </c>
      <c r="B37">
        <v>2</v>
      </c>
      <c r="C37" t="s">
        <v>150</v>
      </c>
      <c r="D37" t="s">
        <v>151</v>
      </c>
      <c r="E37">
        <v>2900</v>
      </c>
      <c r="F37" t="s">
        <v>471</v>
      </c>
      <c r="G37" t="s">
        <v>152</v>
      </c>
      <c r="H37" t="s">
        <v>417</v>
      </c>
      <c r="I37" t="s">
        <v>72</v>
      </c>
      <c r="J37" t="s">
        <v>401</v>
      </c>
      <c r="K37" s="36" t="str">
        <f t="shared" si="0"/>
        <v>Buso t Lommert, Botermelkbaan 75, 2900 SCHOTEN</v>
      </c>
      <c r="L37" t="s">
        <v>31</v>
      </c>
    </row>
    <row r="38" spans="1:13" x14ac:dyDescent="0.3">
      <c r="A38">
        <v>27581</v>
      </c>
      <c r="B38">
        <v>2</v>
      </c>
      <c r="C38" t="s">
        <v>153</v>
      </c>
      <c r="D38" t="s">
        <v>154</v>
      </c>
      <c r="E38">
        <v>2960</v>
      </c>
      <c r="F38" t="s">
        <v>472</v>
      </c>
      <c r="G38" t="s">
        <v>155</v>
      </c>
      <c r="H38" t="s">
        <v>417</v>
      </c>
      <c r="I38" t="s">
        <v>72</v>
      </c>
      <c r="J38" t="s">
        <v>401</v>
      </c>
      <c r="K38" s="36" t="str">
        <f t="shared" si="0"/>
        <v>Buso Kristus-Koning, Bethaniënlei 5, 2960 SINT-JOB-IN-'T-GOOR</v>
      </c>
      <c r="L38" t="s">
        <v>31</v>
      </c>
    </row>
    <row r="39" spans="1:13" x14ac:dyDescent="0.3">
      <c r="A39">
        <v>27599</v>
      </c>
      <c r="B39">
        <v>2</v>
      </c>
      <c r="C39" t="s">
        <v>156</v>
      </c>
      <c r="D39" t="s">
        <v>157</v>
      </c>
      <c r="E39">
        <v>2930</v>
      </c>
      <c r="F39" t="s">
        <v>473</v>
      </c>
      <c r="G39" t="s">
        <v>158</v>
      </c>
      <c r="H39" t="s">
        <v>414</v>
      </c>
      <c r="I39" t="s">
        <v>57</v>
      </c>
      <c r="J39" t="s">
        <v>58</v>
      </c>
      <c r="K39" s="36" t="str">
        <f t="shared" si="0"/>
        <v>De Leerexpert Dullingen, Dullingen 46, 2930 BRASSCHAAT</v>
      </c>
      <c r="L39" t="s">
        <v>31</v>
      </c>
    </row>
    <row r="40" spans="1:13" x14ac:dyDescent="0.3">
      <c r="A40">
        <v>27607</v>
      </c>
      <c r="B40">
        <v>2</v>
      </c>
      <c r="C40" t="s">
        <v>159</v>
      </c>
      <c r="D40" t="s">
        <v>160</v>
      </c>
      <c r="E40">
        <v>2990</v>
      </c>
      <c r="F40" t="s">
        <v>474</v>
      </c>
      <c r="G40" t="s">
        <v>161</v>
      </c>
      <c r="H40" t="s">
        <v>417</v>
      </c>
      <c r="I40" t="s">
        <v>72</v>
      </c>
      <c r="J40" t="s">
        <v>401</v>
      </c>
      <c r="K40" s="36" t="str">
        <f t="shared" si="0"/>
        <v>Buso Berkenbeek, Nieuwmoerse Steenweg 113_C, 2990 WUUSTWEZEL</v>
      </c>
      <c r="L40" t="s">
        <v>31</v>
      </c>
    </row>
    <row r="41" spans="1:13" x14ac:dyDescent="0.3">
      <c r="A41">
        <v>27615</v>
      </c>
      <c r="B41">
        <v>2</v>
      </c>
      <c r="C41" t="s">
        <v>162</v>
      </c>
      <c r="D41" t="s">
        <v>163</v>
      </c>
      <c r="E41">
        <v>2360</v>
      </c>
      <c r="F41" t="s">
        <v>475</v>
      </c>
      <c r="G41" t="s">
        <v>476</v>
      </c>
      <c r="H41" t="s">
        <v>417</v>
      </c>
      <c r="I41" t="s">
        <v>72</v>
      </c>
      <c r="J41" t="s">
        <v>401</v>
      </c>
      <c r="K41" s="36" t="str">
        <f t="shared" si="0"/>
        <v>Buso VIBO De Brem, Oude Arendonkse Baan 36, 2360 OUD-TURNHOUT</v>
      </c>
      <c r="L41" t="s">
        <v>31</v>
      </c>
    </row>
    <row r="42" spans="1:13" x14ac:dyDescent="0.3">
      <c r="A42">
        <v>27623</v>
      </c>
      <c r="B42">
        <v>2</v>
      </c>
      <c r="C42" t="s">
        <v>164</v>
      </c>
      <c r="D42" t="s">
        <v>165</v>
      </c>
      <c r="E42">
        <v>2242</v>
      </c>
      <c r="F42" t="s">
        <v>477</v>
      </c>
      <c r="G42" t="s">
        <v>166</v>
      </c>
      <c r="H42" t="s">
        <v>417</v>
      </c>
      <c r="I42" t="s">
        <v>72</v>
      </c>
      <c r="J42" t="s">
        <v>401</v>
      </c>
      <c r="K42" s="36" t="str">
        <f t="shared" si="0"/>
        <v>Pulderbos Secundair Onderwijs (BuSO), Reebergenlaan 4, 2242 PULDERBOS</v>
      </c>
      <c r="L42" t="s">
        <v>31</v>
      </c>
      <c r="M42" s="39" t="s">
        <v>405</v>
      </c>
    </row>
    <row r="43" spans="1:13" x14ac:dyDescent="0.3">
      <c r="A43">
        <v>27631</v>
      </c>
      <c r="B43">
        <v>2</v>
      </c>
      <c r="C43" t="s">
        <v>167</v>
      </c>
      <c r="D43" t="s">
        <v>168</v>
      </c>
      <c r="E43">
        <v>2400</v>
      </c>
      <c r="F43" t="s">
        <v>478</v>
      </c>
      <c r="G43" t="s">
        <v>169</v>
      </c>
      <c r="H43" t="s">
        <v>414</v>
      </c>
      <c r="I43" t="s">
        <v>57</v>
      </c>
      <c r="J43" t="s">
        <v>58</v>
      </c>
      <c r="K43" s="36" t="str">
        <f t="shared" si="0"/>
        <v>Gemeentelijke Buso Galbergen, Don Boscostraat 39, 2400 MOL</v>
      </c>
      <c r="L43" t="s">
        <v>31</v>
      </c>
    </row>
    <row r="44" spans="1:13" x14ac:dyDescent="0.3">
      <c r="A44">
        <v>27649</v>
      </c>
      <c r="B44">
        <v>2</v>
      </c>
      <c r="C44" t="s">
        <v>170</v>
      </c>
      <c r="D44" t="s">
        <v>171</v>
      </c>
      <c r="E44">
        <v>2440</v>
      </c>
      <c r="F44" t="s">
        <v>479</v>
      </c>
      <c r="G44" t="s">
        <v>402</v>
      </c>
      <c r="H44" t="s">
        <v>417</v>
      </c>
      <c r="I44" t="s">
        <v>72</v>
      </c>
      <c r="J44" t="s">
        <v>401</v>
      </c>
      <c r="K44" s="36" t="str">
        <f t="shared" si="0"/>
        <v>Buso Oosterlo, Eindhoutseweg 25, 2440 GEEL</v>
      </c>
      <c r="L44" t="s">
        <v>31</v>
      </c>
    </row>
    <row r="45" spans="1:13" x14ac:dyDescent="0.3">
      <c r="A45">
        <v>27656</v>
      </c>
      <c r="B45">
        <v>2</v>
      </c>
      <c r="C45" t="s">
        <v>172</v>
      </c>
      <c r="D45" t="s">
        <v>173</v>
      </c>
      <c r="E45">
        <v>2500</v>
      </c>
      <c r="F45" t="s">
        <v>480</v>
      </c>
      <c r="G45" t="s">
        <v>174</v>
      </c>
      <c r="H45" t="s">
        <v>417</v>
      </c>
      <c r="I45" t="s">
        <v>72</v>
      </c>
      <c r="J45" t="s">
        <v>401</v>
      </c>
      <c r="K45" s="36" t="str">
        <f t="shared" si="0"/>
        <v>Buso De Regenboog, Kapelstraat 33, 2500 LIER</v>
      </c>
      <c r="L45" t="s">
        <v>31</v>
      </c>
    </row>
    <row r="46" spans="1:13" x14ac:dyDescent="0.3">
      <c r="A46">
        <v>27664</v>
      </c>
      <c r="B46">
        <v>2</v>
      </c>
      <c r="C46" t="s">
        <v>175</v>
      </c>
      <c r="D46" t="s">
        <v>176</v>
      </c>
      <c r="E46">
        <v>2870</v>
      </c>
      <c r="F46" t="s">
        <v>481</v>
      </c>
      <c r="G46" t="s">
        <v>177</v>
      </c>
      <c r="H46" t="s">
        <v>417</v>
      </c>
      <c r="I46" t="s">
        <v>72</v>
      </c>
      <c r="J46" t="s">
        <v>401</v>
      </c>
      <c r="K46" s="36" t="str">
        <f t="shared" si="0"/>
        <v>Buso Sint-Jan Berchmansinstituut, Hof-ten-Berglaan 8, 2870 PUURS-SINT-AMANDS</v>
      </c>
      <c r="L46" t="s">
        <v>31</v>
      </c>
    </row>
    <row r="47" spans="1:13" x14ac:dyDescent="0.3">
      <c r="A47">
        <v>27681</v>
      </c>
      <c r="B47">
        <v>2</v>
      </c>
      <c r="C47" t="s">
        <v>178</v>
      </c>
      <c r="D47" t="s">
        <v>179</v>
      </c>
      <c r="E47">
        <v>9100</v>
      </c>
      <c r="F47" t="s">
        <v>445</v>
      </c>
      <c r="G47" t="s">
        <v>180</v>
      </c>
      <c r="H47" t="s">
        <v>413</v>
      </c>
      <c r="I47" t="s">
        <v>52</v>
      </c>
      <c r="J47" t="s">
        <v>53</v>
      </c>
      <c r="K47" s="36" t="str">
        <f t="shared" si="0"/>
        <v>Buso VTS 3 - OV 3, Breedstraat 104, 9100 SINT-NIKLAAS</v>
      </c>
      <c r="L47" t="s">
        <v>31</v>
      </c>
    </row>
    <row r="48" spans="1:13" x14ac:dyDescent="0.3">
      <c r="A48">
        <v>27698</v>
      </c>
      <c r="B48">
        <v>2</v>
      </c>
      <c r="C48" t="s">
        <v>181</v>
      </c>
      <c r="D48" t="s">
        <v>182</v>
      </c>
      <c r="E48">
        <v>2800</v>
      </c>
      <c r="F48" t="s">
        <v>482</v>
      </c>
      <c r="G48" t="s">
        <v>183</v>
      </c>
      <c r="H48" t="s">
        <v>414</v>
      </c>
      <c r="I48" t="s">
        <v>57</v>
      </c>
      <c r="J48" t="s">
        <v>58</v>
      </c>
      <c r="K48" s="36" t="str">
        <f t="shared" si="0"/>
        <v>GO! Busleyden Ath. De Beemden, Stuivenbergbaan 135, 2800 MECHELEN</v>
      </c>
      <c r="L48" t="s">
        <v>31</v>
      </c>
    </row>
    <row r="49" spans="1:12" x14ac:dyDescent="0.3">
      <c r="A49">
        <v>27706</v>
      </c>
      <c r="B49">
        <v>2</v>
      </c>
      <c r="C49" t="s">
        <v>184</v>
      </c>
      <c r="D49" t="s">
        <v>185</v>
      </c>
      <c r="E49">
        <v>2800</v>
      </c>
      <c r="F49" t="s">
        <v>482</v>
      </c>
      <c r="G49" t="s">
        <v>186</v>
      </c>
      <c r="H49" t="s">
        <v>417</v>
      </c>
      <c r="I49" t="s">
        <v>72</v>
      </c>
      <c r="J49" t="s">
        <v>401</v>
      </c>
      <c r="K49" s="36" t="str">
        <f t="shared" si="0"/>
        <v>Buso Sint-Janshof, Nekkerspoelstraat 358_B, 2800 MECHELEN</v>
      </c>
      <c r="L49" t="s">
        <v>31</v>
      </c>
    </row>
    <row r="50" spans="1:12" x14ac:dyDescent="0.3">
      <c r="A50">
        <v>27722</v>
      </c>
      <c r="B50">
        <v>2</v>
      </c>
      <c r="C50" t="s">
        <v>187</v>
      </c>
      <c r="D50" t="s">
        <v>188</v>
      </c>
      <c r="E50">
        <v>3000</v>
      </c>
      <c r="F50" t="s">
        <v>483</v>
      </c>
      <c r="G50" t="s">
        <v>189</v>
      </c>
      <c r="H50" t="s">
        <v>413</v>
      </c>
      <c r="I50" t="s">
        <v>52</v>
      </c>
      <c r="J50" t="s">
        <v>53</v>
      </c>
      <c r="K50" s="36" t="str">
        <f t="shared" si="0"/>
        <v>Buso Windekind, Schapenstraat 98, 3000 LEUVEN</v>
      </c>
      <c r="L50" t="s">
        <v>31</v>
      </c>
    </row>
    <row r="51" spans="1:12" x14ac:dyDescent="0.3">
      <c r="A51">
        <v>27731</v>
      </c>
      <c r="B51">
        <v>2</v>
      </c>
      <c r="C51" t="s">
        <v>190</v>
      </c>
      <c r="D51" t="s">
        <v>191</v>
      </c>
      <c r="E51">
        <v>3001</v>
      </c>
      <c r="F51" t="s">
        <v>447</v>
      </c>
      <c r="G51" t="s">
        <v>192</v>
      </c>
      <c r="H51" t="s">
        <v>413</v>
      </c>
      <c r="I51" t="s">
        <v>52</v>
      </c>
      <c r="J51" t="s">
        <v>53</v>
      </c>
      <c r="K51" s="36" t="str">
        <f t="shared" si="0"/>
        <v>Buso Ter Bank, Tervuursesteenweg 295, 3001 HEVERLEE</v>
      </c>
      <c r="L51" t="s">
        <v>31</v>
      </c>
    </row>
    <row r="52" spans="1:12" x14ac:dyDescent="0.3">
      <c r="A52">
        <v>27755</v>
      </c>
      <c r="B52">
        <v>2</v>
      </c>
      <c r="C52" t="s">
        <v>193</v>
      </c>
      <c r="D52" t="s">
        <v>194</v>
      </c>
      <c r="E52">
        <v>2220</v>
      </c>
      <c r="F52" t="s">
        <v>484</v>
      </c>
      <c r="G52" t="s">
        <v>195</v>
      </c>
      <c r="H52" t="s">
        <v>417</v>
      </c>
      <c r="I52" t="s">
        <v>72</v>
      </c>
      <c r="J52" t="s">
        <v>401</v>
      </c>
      <c r="K52" s="36" t="str">
        <f t="shared" si="0"/>
        <v>Buso Mevrouw Govaerts instituut, Kastanjedreef 12, 2220 HEIST-OP-DEN-BERG</v>
      </c>
      <c r="L52" t="s">
        <v>31</v>
      </c>
    </row>
    <row r="53" spans="1:12" x14ac:dyDescent="0.3">
      <c r="A53">
        <v>27763</v>
      </c>
      <c r="B53">
        <v>2</v>
      </c>
      <c r="C53" t="s">
        <v>196</v>
      </c>
      <c r="D53" t="s">
        <v>197</v>
      </c>
      <c r="E53">
        <v>2260</v>
      </c>
      <c r="F53" t="s">
        <v>485</v>
      </c>
      <c r="G53" t="s">
        <v>198</v>
      </c>
      <c r="H53" t="s">
        <v>417</v>
      </c>
      <c r="I53" t="s">
        <v>72</v>
      </c>
      <c r="J53" t="s">
        <v>401</v>
      </c>
      <c r="K53" s="36" t="str">
        <f t="shared" si="0"/>
        <v>Tongelsbos BuSO, Oevelse dreef 20, 2260 WESTERLO</v>
      </c>
      <c r="L53" t="s">
        <v>31</v>
      </c>
    </row>
    <row r="54" spans="1:12" x14ac:dyDescent="0.3">
      <c r="A54">
        <v>27771</v>
      </c>
      <c r="B54">
        <v>2</v>
      </c>
      <c r="C54" t="s">
        <v>199</v>
      </c>
      <c r="D54" t="s">
        <v>200</v>
      </c>
      <c r="E54">
        <v>3200</v>
      </c>
      <c r="F54" t="s">
        <v>486</v>
      </c>
      <c r="G54" t="s">
        <v>201</v>
      </c>
      <c r="H54" t="s">
        <v>413</v>
      </c>
      <c r="I54" t="s">
        <v>52</v>
      </c>
      <c r="J54" t="s">
        <v>53</v>
      </c>
      <c r="K54" s="36" t="str">
        <f t="shared" si="0"/>
        <v>Stedelijke Buso De Brug, Amerstraat 3, 3200 AARSCHOT</v>
      </c>
      <c r="L54" t="s">
        <v>31</v>
      </c>
    </row>
    <row r="55" spans="1:12" x14ac:dyDescent="0.3">
      <c r="A55">
        <v>27789</v>
      </c>
      <c r="B55">
        <v>2</v>
      </c>
      <c r="C55" t="s">
        <v>202</v>
      </c>
      <c r="D55" t="s">
        <v>203</v>
      </c>
      <c r="E55">
        <v>3294</v>
      </c>
      <c r="F55" t="s">
        <v>487</v>
      </c>
      <c r="G55" t="s">
        <v>204</v>
      </c>
      <c r="H55" t="s">
        <v>413</v>
      </c>
      <c r="I55" t="s">
        <v>52</v>
      </c>
      <c r="J55" t="s">
        <v>53</v>
      </c>
      <c r="K55" s="36" t="str">
        <f t="shared" si="0"/>
        <v>Buso De Bremberg, Groenstraat 16, 3294 MOLENSTEDE</v>
      </c>
      <c r="L55" t="s">
        <v>31</v>
      </c>
    </row>
    <row r="56" spans="1:12" x14ac:dyDescent="0.3">
      <c r="A56">
        <v>27805</v>
      </c>
      <c r="B56">
        <v>2</v>
      </c>
      <c r="C56" t="s">
        <v>205</v>
      </c>
      <c r="D56" t="s">
        <v>206</v>
      </c>
      <c r="E56">
        <v>3320</v>
      </c>
      <c r="F56" t="s">
        <v>488</v>
      </c>
      <c r="G56" t="s">
        <v>207</v>
      </c>
      <c r="H56" t="s">
        <v>413</v>
      </c>
      <c r="I56" t="s">
        <v>52</v>
      </c>
      <c r="J56" t="s">
        <v>53</v>
      </c>
      <c r="K56" s="36" t="str">
        <f t="shared" si="0"/>
        <v>Buso Mariadal, Klein Overlaar 3, 3320 HOEGAARDEN</v>
      </c>
      <c r="L56" t="s">
        <v>31</v>
      </c>
    </row>
    <row r="57" spans="1:12" x14ac:dyDescent="0.3">
      <c r="A57">
        <v>27821</v>
      </c>
      <c r="B57">
        <v>2</v>
      </c>
      <c r="C57" t="s">
        <v>208</v>
      </c>
      <c r="D57" t="s">
        <v>209</v>
      </c>
      <c r="E57">
        <v>3500</v>
      </c>
      <c r="F57" t="s">
        <v>489</v>
      </c>
      <c r="G57" t="s">
        <v>210</v>
      </c>
      <c r="H57" t="s">
        <v>417</v>
      </c>
      <c r="I57" t="s">
        <v>72</v>
      </c>
      <c r="J57" t="s">
        <v>401</v>
      </c>
      <c r="K57" s="36" t="str">
        <f t="shared" si="0"/>
        <v>Buso - KIDS, Borggravevijversstraat 9, 3500 HASSELT</v>
      </c>
      <c r="L57" t="s">
        <v>31</v>
      </c>
    </row>
    <row r="58" spans="1:12" x14ac:dyDescent="0.3">
      <c r="A58">
        <v>27839</v>
      </c>
      <c r="B58">
        <v>2</v>
      </c>
      <c r="C58" t="s">
        <v>211</v>
      </c>
      <c r="D58" t="s">
        <v>212</v>
      </c>
      <c r="E58">
        <v>3990</v>
      </c>
      <c r="F58" t="s">
        <v>490</v>
      </c>
      <c r="G58" t="s">
        <v>213</v>
      </c>
      <c r="H58" t="s">
        <v>417</v>
      </c>
      <c r="I58" t="s">
        <v>72</v>
      </c>
      <c r="J58" t="s">
        <v>401</v>
      </c>
      <c r="K58" s="36" t="str">
        <f t="shared" si="0"/>
        <v>Buso Sint-Elisabeth (OV2 &amp; OV4), Steenovenstraat 20, 3990 WIJCHMAAL</v>
      </c>
      <c r="L58" t="s">
        <v>31</v>
      </c>
    </row>
    <row r="59" spans="1:12" x14ac:dyDescent="0.3">
      <c r="A59">
        <v>27847</v>
      </c>
      <c r="B59">
        <v>2</v>
      </c>
      <c r="C59" t="s">
        <v>214</v>
      </c>
      <c r="D59" t="s">
        <v>491</v>
      </c>
      <c r="E59">
        <v>3910</v>
      </c>
      <c r="F59" t="s">
        <v>492</v>
      </c>
      <c r="G59" t="s">
        <v>493</v>
      </c>
      <c r="H59" t="s">
        <v>417</v>
      </c>
      <c r="I59" t="s">
        <v>72</v>
      </c>
      <c r="J59" t="s">
        <v>401</v>
      </c>
      <c r="K59" s="36" t="str">
        <f t="shared" si="0"/>
        <v>Buso Sint-Jozef, Stationsstraat 74, 3910 PELT</v>
      </c>
      <c r="L59" t="s">
        <v>31</v>
      </c>
    </row>
    <row r="60" spans="1:12" x14ac:dyDescent="0.3">
      <c r="A60">
        <v>27854</v>
      </c>
      <c r="B60">
        <v>2</v>
      </c>
      <c r="C60" t="s">
        <v>215</v>
      </c>
      <c r="D60" t="s">
        <v>216</v>
      </c>
      <c r="E60">
        <v>3600</v>
      </c>
      <c r="F60" t="s">
        <v>449</v>
      </c>
      <c r="G60" t="s">
        <v>217</v>
      </c>
      <c r="H60" t="s">
        <v>417</v>
      </c>
      <c r="I60" t="s">
        <v>72</v>
      </c>
      <c r="J60" t="s">
        <v>401</v>
      </c>
      <c r="K60" s="36" t="str">
        <f t="shared" si="0"/>
        <v>Provinciale BuSO De Wissel, Arbeidsstraat 66, 3600 GENK</v>
      </c>
      <c r="L60" t="s">
        <v>31</v>
      </c>
    </row>
    <row r="61" spans="1:12" x14ac:dyDescent="0.3">
      <c r="A61">
        <v>27862</v>
      </c>
      <c r="B61">
        <v>2</v>
      </c>
      <c r="C61" t="s">
        <v>218</v>
      </c>
      <c r="D61" t="s">
        <v>219</v>
      </c>
      <c r="E61">
        <v>3590</v>
      </c>
      <c r="F61" t="s">
        <v>494</v>
      </c>
      <c r="G61" t="s">
        <v>220</v>
      </c>
      <c r="H61" t="s">
        <v>417</v>
      </c>
      <c r="I61" t="s">
        <v>72</v>
      </c>
      <c r="J61" t="s">
        <v>401</v>
      </c>
      <c r="K61" s="36" t="str">
        <f t="shared" si="0"/>
        <v>Buso Sint-Gerardus, Sint-Gerardusdreef 1, 3590 DIEPENBEEK</v>
      </c>
      <c r="L61" t="s">
        <v>31</v>
      </c>
    </row>
    <row r="62" spans="1:12" x14ac:dyDescent="0.3">
      <c r="A62">
        <v>27871</v>
      </c>
      <c r="B62">
        <v>2</v>
      </c>
      <c r="C62" t="s">
        <v>221</v>
      </c>
      <c r="D62" t="s">
        <v>222</v>
      </c>
      <c r="E62">
        <v>3650</v>
      </c>
      <c r="F62" t="s">
        <v>495</v>
      </c>
      <c r="G62" t="s">
        <v>223</v>
      </c>
      <c r="H62" t="s">
        <v>417</v>
      </c>
      <c r="I62" t="s">
        <v>72</v>
      </c>
      <c r="J62" t="s">
        <v>401</v>
      </c>
      <c r="K62" s="36" t="str">
        <f t="shared" si="0"/>
        <v>STEBO Dilsen, Rijksweg 454, 3650 DILSEN-STOKKEM</v>
      </c>
      <c r="L62" t="s">
        <v>31</v>
      </c>
    </row>
    <row r="63" spans="1:12" x14ac:dyDescent="0.3">
      <c r="A63">
        <v>27888</v>
      </c>
      <c r="B63">
        <v>2</v>
      </c>
      <c r="C63" t="s">
        <v>224</v>
      </c>
      <c r="D63" t="s">
        <v>225</v>
      </c>
      <c r="E63">
        <v>3650</v>
      </c>
      <c r="F63" t="s">
        <v>495</v>
      </c>
      <c r="G63" t="s">
        <v>226</v>
      </c>
      <c r="H63" t="s">
        <v>417</v>
      </c>
      <c r="I63" t="s">
        <v>72</v>
      </c>
      <c r="J63" t="s">
        <v>401</v>
      </c>
      <c r="K63" s="36" t="str">
        <f t="shared" si="0"/>
        <v>Buso De Garve, Langs de Graaf 11, 3650 DILSEN-STOKKEM</v>
      </c>
      <c r="L63" t="s">
        <v>31</v>
      </c>
    </row>
    <row r="64" spans="1:12" x14ac:dyDescent="0.3">
      <c r="A64">
        <v>27896</v>
      </c>
      <c r="B64">
        <v>2</v>
      </c>
      <c r="C64" t="s">
        <v>227</v>
      </c>
      <c r="D64" t="s">
        <v>496</v>
      </c>
      <c r="E64">
        <v>3680</v>
      </c>
      <c r="F64" t="s">
        <v>497</v>
      </c>
      <c r="G64" t="s">
        <v>228</v>
      </c>
      <c r="H64" t="s">
        <v>417</v>
      </c>
      <c r="I64" t="s">
        <v>72</v>
      </c>
      <c r="J64" t="s">
        <v>401</v>
      </c>
      <c r="K64" s="36" t="str">
        <f t="shared" si="0"/>
        <v>Buso Ter Engelen, Burgemeester Philipslaan 15_A, 3680 MAASEIK</v>
      </c>
      <c r="L64" t="s">
        <v>31</v>
      </c>
    </row>
    <row r="65" spans="1:13" x14ac:dyDescent="0.3">
      <c r="A65">
        <v>27904</v>
      </c>
      <c r="B65">
        <v>2</v>
      </c>
      <c r="C65" t="s">
        <v>229</v>
      </c>
      <c r="D65" t="s">
        <v>230</v>
      </c>
      <c r="E65">
        <v>3680</v>
      </c>
      <c r="F65" t="s">
        <v>497</v>
      </c>
      <c r="G65" t="s">
        <v>231</v>
      </c>
      <c r="H65" t="s">
        <v>417</v>
      </c>
      <c r="I65" t="s">
        <v>72</v>
      </c>
      <c r="J65" t="s">
        <v>401</v>
      </c>
      <c r="K65" s="36" t="str">
        <f t="shared" si="0"/>
        <v>Buso Sint-Jansberg, Weertersteenweg 135, 3680 MAASEIK</v>
      </c>
      <c r="L65" t="s">
        <v>31</v>
      </c>
    </row>
    <row r="66" spans="1:13" x14ac:dyDescent="0.3">
      <c r="A66">
        <v>27912</v>
      </c>
      <c r="B66">
        <v>2</v>
      </c>
      <c r="C66" t="s">
        <v>232</v>
      </c>
      <c r="D66" t="s">
        <v>233</v>
      </c>
      <c r="E66">
        <v>3700</v>
      </c>
      <c r="F66" t="s">
        <v>498</v>
      </c>
      <c r="G66" t="s">
        <v>234</v>
      </c>
      <c r="H66" t="s">
        <v>417</v>
      </c>
      <c r="I66" t="s">
        <v>72</v>
      </c>
      <c r="J66" t="s">
        <v>401</v>
      </c>
      <c r="K66" s="36" t="str">
        <f t="shared" si="0"/>
        <v>GO! SBSO Sibbo, Corversstraat 33, 3700 TONGEREN</v>
      </c>
      <c r="L66" t="s">
        <v>31</v>
      </c>
    </row>
    <row r="67" spans="1:13" x14ac:dyDescent="0.3">
      <c r="A67">
        <v>27938</v>
      </c>
      <c r="B67">
        <v>2</v>
      </c>
      <c r="C67" t="s">
        <v>235</v>
      </c>
      <c r="D67" t="s">
        <v>34</v>
      </c>
      <c r="E67">
        <v>3920</v>
      </c>
      <c r="F67" t="s">
        <v>451</v>
      </c>
      <c r="G67" t="s">
        <v>35</v>
      </c>
      <c r="H67" t="s">
        <v>417</v>
      </c>
      <c r="I67" t="s">
        <v>72</v>
      </c>
      <c r="J67" t="s">
        <v>401</v>
      </c>
      <c r="K67" s="36" t="str">
        <f t="shared" ref="K67:K130" si="1">IF(A67="","",C67&amp;", "&amp;D67&amp;", "&amp;E67&amp;" "&amp;F67)</f>
        <v>Provinciale Buso PROVIL ION, Duinenstraat 1, 3920 LOMMEL</v>
      </c>
      <c r="L67" t="s">
        <v>31</v>
      </c>
    </row>
    <row r="68" spans="1:13" x14ac:dyDescent="0.3">
      <c r="A68">
        <v>27946</v>
      </c>
      <c r="B68">
        <v>2</v>
      </c>
      <c r="C68" t="s">
        <v>236</v>
      </c>
      <c r="D68" t="s">
        <v>237</v>
      </c>
      <c r="E68">
        <v>3560</v>
      </c>
      <c r="F68" t="s">
        <v>499</v>
      </c>
      <c r="G68" t="s">
        <v>238</v>
      </c>
      <c r="H68" t="s">
        <v>417</v>
      </c>
      <c r="I68" t="s">
        <v>72</v>
      </c>
      <c r="J68" t="s">
        <v>401</v>
      </c>
      <c r="K68" s="36" t="str">
        <f t="shared" si="1"/>
        <v>Secundaire scholen St-Ferdinand OV3, St.-Ferdinandstraat 1, 3560 LUMMEN</v>
      </c>
      <c r="L68" t="s">
        <v>31</v>
      </c>
    </row>
    <row r="69" spans="1:13" x14ac:dyDescent="0.3">
      <c r="A69">
        <v>27961</v>
      </c>
      <c r="B69">
        <v>2</v>
      </c>
      <c r="C69" t="s">
        <v>239</v>
      </c>
      <c r="D69" t="s">
        <v>240</v>
      </c>
      <c r="E69">
        <v>3580</v>
      </c>
      <c r="F69" t="s">
        <v>500</v>
      </c>
      <c r="G69" t="s">
        <v>241</v>
      </c>
      <c r="H69" t="s">
        <v>417</v>
      </c>
      <c r="I69" t="s">
        <v>72</v>
      </c>
      <c r="J69" t="s">
        <v>401</v>
      </c>
      <c r="K69" s="36" t="str">
        <f t="shared" si="1"/>
        <v>Buso Sint-Barbara, Mijnschoolstraat 63, 3580 BERINGEN</v>
      </c>
      <c r="L69" t="s">
        <v>31</v>
      </c>
    </row>
    <row r="70" spans="1:13" x14ac:dyDescent="0.3">
      <c r="A70">
        <v>27995</v>
      </c>
      <c r="B70">
        <v>2</v>
      </c>
      <c r="C70" t="s">
        <v>242</v>
      </c>
      <c r="D70" t="s">
        <v>243</v>
      </c>
      <c r="E70">
        <v>9000</v>
      </c>
      <c r="F70" t="s">
        <v>501</v>
      </c>
      <c r="G70" t="s">
        <v>244</v>
      </c>
      <c r="H70" t="s">
        <v>413</v>
      </c>
      <c r="I70" t="s">
        <v>52</v>
      </c>
      <c r="J70" t="s">
        <v>53</v>
      </c>
      <c r="K70" s="36" t="str">
        <f t="shared" si="1"/>
        <v>Buso Sint-Rafael, Maagdestraat 56, 9000 GENT</v>
      </c>
      <c r="L70" t="s">
        <v>31</v>
      </c>
    </row>
    <row r="71" spans="1:13" x14ac:dyDescent="0.3">
      <c r="A71">
        <v>28019</v>
      </c>
      <c r="B71">
        <v>2</v>
      </c>
      <c r="C71" t="s">
        <v>245</v>
      </c>
      <c r="D71" t="s">
        <v>246</v>
      </c>
      <c r="E71">
        <v>8820</v>
      </c>
      <c r="F71" t="s">
        <v>502</v>
      </c>
      <c r="G71" t="s">
        <v>247</v>
      </c>
      <c r="H71" t="s">
        <v>417</v>
      </c>
      <c r="I71" t="s">
        <v>72</v>
      </c>
      <c r="J71" t="s">
        <v>401</v>
      </c>
      <c r="K71" s="36" t="str">
        <f t="shared" si="1"/>
        <v>Buso Huize Tordale, Bruggestraat 39, 8820 TORHOUT</v>
      </c>
      <c r="L71" t="s">
        <v>31</v>
      </c>
    </row>
    <row r="72" spans="1:13" x14ac:dyDescent="0.3">
      <c r="A72">
        <v>28027</v>
      </c>
      <c r="B72">
        <v>2</v>
      </c>
      <c r="C72" t="s">
        <v>248</v>
      </c>
      <c r="D72" t="s">
        <v>503</v>
      </c>
      <c r="E72">
        <v>8650</v>
      </c>
      <c r="F72" t="s">
        <v>504</v>
      </c>
      <c r="G72" t="s">
        <v>249</v>
      </c>
      <c r="H72" t="s">
        <v>417</v>
      </c>
      <c r="I72" t="s">
        <v>72</v>
      </c>
      <c r="J72" t="s">
        <v>401</v>
      </c>
      <c r="K72" s="36" t="str">
        <f t="shared" si="1"/>
        <v>Buso Heuvelzicht, Stokstraat 1_A, 8650 KLERKEN</v>
      </c>
      <c r="L72" t="s">
        <v>31</v>
      </c>
    </row>
    <row r="73" spans="1:13" x14ac:dyDescent="0.3">
      <c r="A73">
        <v>28035</v>
      </c>
      <c r="B73">
        <v>2</v>
      </c>
      <c r="C73" t="s">
        <v>250</v>
      </c>
      <c r="D73" t="s">
        <v>505</v>
      </c>
      <c r="E73">
        <v>8200</v>
      </c>
      <c r="F73" t="s">
        <v>506</v>
      </c>
      <c r="G73" t="s">
        <v>251</v>
      </c>
      <c r="H73" t="s">
        <v>417</v>
      </c>
      <c r="I73" t="s">
        <v>72</v>
      </c>
      <c r="J73" t="s">
        <v>401</v>
      </c>
      <c r="K73" s="36" t="str">
        <f t="shared" si="1"/>
        <v>Buso Ravelijn, Barrièrestraat 4_A, 8200 SINT-MICHIELS</v>
      </c>
      <c r="L73" t="s">
        <v>31</v>
      </c>
    </row>
    <row r="74" spans="1:13" x14ac:dyDescent="0.3">
      <c r="A74">
        <v>28043</v>
      </c>
      <c r="B74">
        <v>2</v>
      </c>
      <c r="C74" t="s">
        <v>252</v>
      </c>
      <c r="D74" t="s">
        <v>253</v>
      </c>
      <c r="E74">
        <v>8310</v>
      </c>
      <c r="F74" t="s">
        <v>507</v>
      </c>
      <c r="G74" t="s">
        <v>254</v>
      </c>
      <c r="H74" t="s">
        <v>417</v>
      </c>
      <c r="I74" t="s">
        <v>72</v>
      </c>
      <c r="J74" t="s">
        <v>401</v>
      </c>
      <c r="K74" s="36" t="str">
        <f t="shared" si="1"/>
        <v>Buso Haverlo, Weidestraat 156, 8310 ASSEBROEK</v>
      </c>
      <c r="L74" t="s">
        <v>31</v>
      </c>
    </row>
    <row r="75" spans="1:13" x14ac:dyDescent="0.3">
      <c r="A75">
        <v>28051</v>
      </c>
      <c r="B75">
        <v>2</v>
      </c>
      <c r="C75" t="s">
        <v>255</v>
      </c>
      <c r="D75" t="s">
        <v>256</v>
      </c>
      <c r="E75">
        <v>8430</v>
      </c>
      <c r="F75" t="s">
        <v>508</v>
      </c>
      <c r="G75" t="s">
        <v>257</v>
      </c>
      <c r="H75" t="s">
        <v>417</v>
      </c>
      <c r="I75" t="s">
        <v>72</v>
      </c>
      <c r="J75" t="s">
        <v>401</v>
      </c>
      <c r="K75" s="36" t="str">
        <f t="shared" si="1"/>
        <v>Buso Ter Strepe, Westendelaan 39, 8430 MIDDELKERKE</v>
      </c>
      <c r="L75" t="s">
        <v>31</v>
      </c>
    </row>
    <row r="76" spans="1:13" x14ac:dyDescent="0.3">
      <c r="A76">
        <v>28068</v>
      </c>
      <c r="B76">
        <v>2</v>
      </c>
      <c r="C76" t="s">
        <v>258</v>
      </c>
      <c r="D76" t="s">
        <v>259</v>
      </c>
      <c r="E76">
        <v>8420</v>
      </c>
      <c r="F76" t="s">
        <v>509</v>
      </c>
      <c r="G76" t="s">
        <v>260</v>
      </c>
      <c r="H76" t="s">
        <v>413</v>
      </c>
      <c r="I76" t="s">
        <v>52</v>
      </c>
      <c r="J76" t="s">
        <v>53</v>
      </c>
      <c r="K76" s="36" t="str">
        <f t="shared" si="1"/>
        <v>GO! SBSO Zeelyceum, Koninklijke Baan 5, 8420 DE HAAN</v>
      </c>
      <c r="L76" t="s">
        <v>31</v>
      </c>
      <c r="M76" s="39" t="s">
        <v>405</v>
      </c>
    </row>
    <row r="77" spans="1:13" x14ac:dyDescent="0.3">
      <c r="A77">
        <v>28076</v>
      </c>
      <c r="B77">
        <v>2</v>
      </c>
      <c r="C77" t="s">
        <v>418</v>
      </c>
      <c r="D77" t="s">
        <v>261</v>
      </c>
      <c r="E77">
        <v>8670</v>
      </c>
      <c r="F77" t="s">
        <v>510</v>
      </c>
      <c r="G77" t="s">
        <v>262</v>
      </c>
      <c r="H77" t="s">
        <v>417</v>
      </c>
      <c r="I77" t="s">
        <v>72</v>
      </c>
      <c r="J77" t="s">
        <v>401</v>
      </c>
      <c r="K77" s="36" t="str">
        <f t="shared" si="1"/>
        <v>Inspirant aan zee BuSO, Albert I Laan 56, 8670 OOSTDUINKERKE</v>
      </c>
      <c r="L77" t="s">
        <v>31</v>
      </c>
    </row>
    <row r="78" spans="1:13" x14ac:dyDescent="0.3">
      <c r="A78">
        <v>28101</v>
      </c>
      <c r="B78">
        <v>2</v>
      </c>
      <c r="C78" t="s">
        <v>263</v>
      </c>
      <c r="D78" t="s">
        <v>33</v>
      </c>
      <c r="E78">
        <v>8790</v>
      </c>
      <c r="F78" t="s">
        <v>511</v>
      </c>
      <c r="G78" t="s">
        <v>264</v>
      </c>
      <c r="H78" t="s">
        <v>417</v>
      </c>
      <c r="I78" t="s">
        <v>72</v>
      </c>
      <c r="J78" t="s">
        <v>401</v>
      </c>
      <c r="K78" s="36" t="str">
        <f t="shared" si="1"/>
        <v>Sint-Paulusschool campus VTI/VIBSO, Toekomststraat 75, 8790 WAREGEM</v>
      </c>
      <c r="L78" t="s">
        <v>31</v>
      </c>
    </row>
    <row r="79" spans="1:13" x14ac:dyDescent="0.3">
      <c r="A79">
        <v>28118</v>
      </c>
      <c r="B79">
        <v>2</v>
      </c>
      <c r="C79" t="s">
        <v>265</v>
      </c>
      <c r="D79" t="s">
        <v>266</v>
      </c>
      <c r="E79">
        <v>8800</v>
      </c>
      <c r="F79" t="s">
        <v>512</v>
      </c>
      <c r="G79" t="s">
        <v>267</v>
      </c>
      <c r="H79" t="s">
        <v>417</v>
      </c>
      <c r="I79" t="s">
        <v>72</v>
      </c>
      <c r="J79" t="s">
        <v>401</v>
      </c>
      <c r="K79" s="36" t="str">
        <f t="shared" si="1"/>
        <v>Buso Sint-Idesbald, De Zilten 52, 8800 ROESELARE</v>
      </c>
      <c r="L79" t="s">
        <v>31</v>
      </c>
    </row>
    <row r="80" spans="1:13" x14ac:dyDescent="0.3">
      <c r="A80">
        <v>28126</v>
      </c>
      <c r="B80">
        <v>2</v>
      </c>
      <c r="C80" t="s">
        <v>268</v>
      </c>
      <c r="D80" t="s">
        <v>269</v>
      </c>
      <c r="E80">
        <v>8800</v>
      </c>
      <c r="F80" t="s">
        <v>512</v>
      </c>
      <c r="G80" t="s">
        <v>270</v>
      </c>
      <c r="H80" t="s">
        <v>417</v>
      </c>
      <c r="I80" t="s">
        <v>72</v>
      </c>
      <c r="J80" t="s">
        <v>401</v>
      </c>
      <c r="K80" s="36" t="str">
        <f t="shared" si="1"/>
        <v>Buso Onze Jeugd, Iepersestraat 245, 8800 ROESELARE</v>
      </c>
      <c r="L80" t="s">
        <v>31</v>
      </c>
    </row>
    <row r="81" spans="1:12" x14ac:dyDescent="0.3">
      <c r="A81">
        <v>28134</v>
      </c>
      <c r="B81">
        <v>2</v>
      </c>
      <c r="C81" t="s">
        <v>271</v>
      </c>
      <c r="D81" t="s">
        <v>272</v>
      </c>
      <c r="E81">
        <v>8830</v>
      </c>
      <c r="F81" t="s">
        <v>513</v>
      </c>
      <c r="G81" t="s">
        <v>273</v>
      </c>
      <c r="H81" t="s">
        <v>417</v>
      </c>
      <c r="I81" t="s">
        <v>72</v>
      </c>
      <c r="J81" t="s">
        <v>401</v>
      </c>
      <c r="K81" s="36" t="str">
        <f t="shared" si="1"/>
        <v>Secundair Onderwijs Dominiek Savio(Buso), Koolskampstraat 24, 8830 GITS</v>
      </c>
      <c r="L81" t="s">
        <v>31</v>
      </c>
    </row>
    <row r="82" spans="1:12" x14ac:dyDescent="0.3">
      <c r="A82">
        <v>28142</v>
      </c>
      <c r="B82">
        <v>2</v>
      </c>
      <c r="C82" t="s">
        <v>274</v>
      </c>
      <c r="D82" t="s">
        <v>275</v>
      </c>
      <c r="E82">
        <v>8700</v>
      </c>
      <c r="F82" t="s">
        <v>514</v>
      </c>
      <c r="G82" t="s">
        <v>276</v>
      </c>
      <c r="H82" t="s">
        <v>417</v>
      </c>
      <c r="I82" t="s">
        <v>72</v>
      </c>
      <c r="J82" t="s">
        <v>401</v>
      </c>
      <c r="K82" s="36" t="str">
        <f t="shared" si="1"/>
        <v>Buso De Ster, Steenstraat 42, 8700 TIELT</v>
      </c>
      <c r="L82" t="s">
        <v>31</v>
      </c>
    </row>
    <row r="83" spans="1:12" x14ac:dyDescent="0.3">
      <c r="A83">
        <v>28159</v>
      </c>
      <c r="B83">
        <v>2</v>
      </c>
      <c r="C83" t="s">
        <v>277</v>
      </c>
      <c r="D83" t="s">
        <v>278</v>
      </c>
      <c r="E83">
        <v>8970</v>
      </c>
      <c r="F83" t="s">
        <v>515</v>
      </c>
      <c r="G83" t="s">
        <v>279</v>
      </c>
      <c r="H83" t="s">
        <v>417</v>
      </c>
      <c r="I83" t="s">
        <v>72</v>
      </c>
      <c r="J83" t="s">
        <v>401</v>
      </c>
      <c r="K83" s="36" t="str">
        <f t="shared" si="1"/>
        <v>Buso De Ast, Boeschepestraat 46, 8970 POPERINGE</v>
      </c>
      <c r="L83" t="s">
        <v>31</v>
      </c>
    </row>
    <row r="84" spans="1:12" x14ac:dyDescent="0.3">
      <c r="A84">
        <v>28167</v>
      </c>
      <c r="B84">
        <v>2</v>
      </c>
      <c r="C84" t="s">
        <v>280</v>
      </c>
      <c r="D84" t="s">
        <v>281</v>
      </c>
      <c r="E84">
        <v>8970</v>
      </c>
      <c r="F84" t="s">
        <v>515</v>
      </c>
      <c r="G84" t="s">
        <v>282</v>
      </c>
      <c r="H84" t="s">
        <v>417</v>
      </c>
      <c r="I84" t="s">
        <v>72</v>
      </c>
      <c r="J84" t="s">
        <v>401</v>
      </c>
      <c r="K84" s="36" t="str">
        <f t="shared" si="1"/>
        <v>Buso De Pinker, Krombeekseweg 82, 8970 POPERINGE</v>
      </c>
      <c r="L84" t="s">
        <v>31</v>
      </c>
    </row>
    <row r="85" spans="1:12" x14ac:dyDescent="0.3">
      <c r="A85">
        <v>28175</v>
      </c>
      <c r="B85">
        <v>2</v>
      </c>
      <c r="C85" t="s">
        <v>283</v>
      </c>
      <c r="D85" t="s">
        <v>516</v>
      </c>
      <c r="E85">
        <v>9000</v>
      </c>
      <c r="F85" t="s">
        <v>501</v>
      </c>
      <c r="G85" t="s">
        <v>284</v>
      </c>
      <c r="H85" t="s">
        <v>413</v>
      </c>
      <c r="I85" t="s">
        <v>52</v>
      </c>
      <c r="J85" t="s">
        <v>53</v>
      </c>
      <c r="K85" s="36" t="str">
        <f t="shared" si="1"/>
        <v>Buso Styrka Sec. Ond. @ Waterkant, Stropkaai 38_A, 9000 GENT</v>
      </c>
      <c r="L85" t="s">
        <v>31</v>
      </c>
    </row>
    <row r="86" spans="1:12" x14ac:dyDescent="0.3">
      <c r="A86">
        <v>28183</v>
      </c>
      <c r="B86">
        <v>2</v>
      </c>
      <c r="C86" t="s">
        <v>285</v>
      </c>
      <c r="D86" t="s">
        <v>286</v>
      </c>
      <c r="E86">
        <v>9000</v>
      </c>
      <c r="F86" t="s">
        <v>501</v>
      </c>
      <c r="G86" t="s">
        <v>287</v>
      </c>
      <c r="H86" t="s">
        <v>413</v>
      </c>
      <c r="I86" t="s">
        <v>52</v>
      </c>
      <c r="J86" t="s">
        <v>53</v>
      </c>
      <c r="K86" s="36" t="str">
        <f t="shared" si="1"/>
        <v>IVIO Binnenhof, Peperstraat 27, 9000 GENT</v>
      </c>
      <c r="L86" t="s">
        <v>31</v>
      </c>
    </row>
    <row r="87" spans="1:12" x14ac:dyDescent="0.3">
      <c r="A87">
        <v>28191</v>
      </c>
      <c r="B87">
        <v>2</v>
      </c>
      <c r="C87" t="s">
        <v>288</v>
      </c>
      <c r="D87" t="s">
        <v>289</v>
      </c>
      <c r="E87">
        <v>9000</v>
      </c>
      <c r="F87" t="s">
        <v>501</v>
      </c>
      <c r="G87" t="s">
        <v>290</v>
      </c>
      <c r="H87" t="s">
        <v>413</v>
      </c>
      <c r="I87" t="s">
        <v>52</v>
      </c>
      <c r="J87" t="s">
        <v>53</v>
      </c>
      <c r="K87" s="36" t="str">
        <f t="shared" si="1"/>
        <v>Stedelijke Buso Bert Carlier, Oudenaardsesteenweg 74, 9000 GENT</v>
      </c>
      <c r="L87" t="s">
        <v>31</v>
      </c>
    </row>
    <row r="88" spans="1:12" x14ac:dyDescent="0.3">
      <c r="A88">
        <v>28209</v>
      </c>
      <c r="B88">
        <v>2</v>
      </c>
      <c r="C88" t="s">
        <v>291</v>
      </c>
      <c r="D88" t="s">
        <v>292</v>
      </c>
      <c r="E88">
        <v>9000</v>
      </c>
      <c r="F88" t="s">
        <v>501</v>
      </c>
      <c r="G88" t="s">
        <v>293</v>
      </c>
      <c r="H88" t="s">
        <v>413</v>
      </c>
      <c r="I88" t="s">
        <v>52</v>
      </c>
      <c r="J88" t="s">
        <v>53</v>
      </c>
      <c r="K88" s="36" t="str">
        <f t="shared" si="1"/>
        <v>Buso Styrka Sec. Ond., Ebergiste De Deynestraat 1, 9000 GENT</v>
      </c>
      <c r="L88" t="s">
        <v>31</v>
      </c>
    </row>
    <row r="89" spans="1:12" x14ac:dyDescent="0.3">
      <c r="A89">
        <v>28217</v>
      </c>
      <c r="B89">
        <v>2</v>
      </c>
      <c r="C89" t="s">
        <v>294</v>
      </c>
      <c r="D89" t="s">
        <v>295</v>
      </c>
      <c r="E89">
        <v>9160</v>
      </c>
      <c r="F89" t="s">
        <v>517</v>
      </c>
      <c r="G89" t="s">
        <v>296</v>
      </c>
      <c r="H89" t="s">
        <v>413</v>
      </c>
      <c r="I89" t="s">
        <v>52</v>
      </c>
      <c r="J89" t="s">
        <v>53</v>
      </c>
      <c r="K89" s="36" t="str">
        <f t="shared" si="1"/>
        <v>Buso De Karwij, Durmelaan 118, 9160 LOKEREN</v>
      </c>
      <c r="L89" t="s">
        <v>31</v>
      </c>
    </row>
    <row r="90" spans="1:12" x14ac:dyDescent="0.3">
      <c r="A90">
        <v>28225</v>
      </c>
      <c r="B90">
        <v>2</v>
      </c>
      <c r="C90" t="s">
        <v>297</v>
      </c>
      <c r="D90" t="s">
        <v>298</v>
      </c>
      <c r="E90">
        <v>9160</v>
      </c>
      <c r="F90" t="s">
        <v>517</v>
      </c>
      <c r="G90" t="s">
        <v>299</v>
      </c>
      <c r="H90" t="s">
        <v>413</v>
      </c>
      <c r="I90" t="s">
        <v>52</v>
      </c>
      <c r="J90" t="s">
        <v>53</v>
      </c>
      <c r="K90" s="36" t="str">
        <f t="shared" si="1"/>
        <v>Buso Broederschool Lokeren, Molenstraat 38, 9160 LOKEREN</v>
      </c>
      <c r="L90" t="s">
        <v>31</v>
      </c>
    </row>
    <row r="91" spans="1:12" x14ac:dyDescent="0.3">
      <c r="A91">
        <v>28233</v>
      </c>
      <c r="B91">
        <v>2</v>
      </c>
      <c r="C91" t="s">
        <v>300</v>
      </c>
      <c r="D91" t="s">
        <v>301</v>
      </c>
      <c r="E91">
        <v>9230</v>
      </c>
      <c r="F91" t="s">
        <v>518</v>
      </c>
      <c r="G91" t="s">
        <v>302</v>
      </c>
      <c r="H91" t="s">
        <v>413</v>
      </c>
      <c r="I91" t="s">
        <v>52</v>
      </c>
      <c r="J91" t="s">
        <v>53</v>
      </c>
      <c r="K91" s="36" t="str">
        <f t="shared" si="1"/>
        <v>Buso Sint-Lodewijk, Kwatrechtsteenweg 168, 9230 WETTEREN</v>
      </c>
      <c r="L91" t="s">
        <v>31</v>
      </c>
    </row>
    <row r="92" spans="1:12" x14ac:dyDescent="0.3">
      <c r="A92">
        <v>28241</v>
      </c>
      <c r="B92">
        <v>2</v>
      </c>
      <c r="C92" t="s">
        <v>303</v>
      </c>
      <c r="D92" t="s">
        <v>304</v>
      </c>
      <c r="E92">
        <v>9050</v>
      </c>
      <c r="F92" t="s">
        <v>519</v>
      </c>
      <c r="G92" t="s">
        <v>305</v>
      </c>
      <c r="H92" t="s">
        <v>413</v>
      </c>
      <c r="I92" t="s">
        <v>52</v>
      </c>
      <c r="J92" t="s">
        <v>53</v>
      </c>
      <c r="K92" s="36" t="str">
        <f t="shared" si="1"/>
        <v>Buso Sint-Gregorius, Jules Destréelaan 67, 9050 GENTBRUGGE</v>
      </c>
      <c r="L92" t="s">
        <v>31</v>
      </c>
    </row>
    <row r="93" spans="1:12" x14ac:dyDescent="0.3">
      <c r="A93">
        <v>28258</v>
      </c>
      <c r="B93">
        <v>2</v>
      </c>
      <c r="C93" t="s">
        <v>306</v>
      </c>
      <c r="D93" t="s">
        <v>307</v>
      </c>
      <c r="E93">
        <v>9300</v>
      </c>
      <c r="F93" t="s">
        <v>459</v>
      </c>
      <c r="G93" t="s">
        <v>308</v>
      </c>
      <c r="H93" t="s">
        <v>413</v>
      </c>
      <c r="I93" t="s">
        <v>52</v>
      </c>
      <c r="J93" t="s">
        <v>53</v>
      </c>
      <c r="K93" s="36" t="str">
        <f t="shared" si="1"/>
        <v>Buso Levensvreugde, Botermelkstraat 201, 9300 AALST</v>
      </c>
      <c r="L93" t="s">
        <v>31</v>
      </c>
    </row>
    <row r="94" spans="1:12" x14ac:dyDescent="0.3">
      <c r="A94">
        <v>28266</v>
      </c>
      <c r="B94">
        <v>2</v>
      </c>
      <c r="C94" t="s">
        <v>109</v>
      </c>
      <c r="D94" t="s">
        <v>309</v>
      </c>
      <c r="E94">
        <v>9300</v>
      </c>
      <c r="F94" t="s">
        <v>459</v>
      </c>
      <c r="G94" t="s">
        <v>520</v>
      </c>
      <c r="H94" t="s">
        <v>413</v>
      </c>
      <c r="I94" t="s">
        <v>52</v>
      </c>
      <c r="J94" t="s">
        <v>53</v>
      </c>
      <c r="K94" s="36" t="str">
        <f t="shared" si="1"/>
        <v>Buso Don Bosco, Bergemeersenstraat 106, 9300 AALST</v>
      </c>
      <c r="L94" t="s">
        <v>31</v>
      </c>
    </row>
    <row r="95" spans="1:12" x14ac:dyDescent="0.3">
      <c r="A95">
        <v>28274</v>
      </c>
      <c r="B95">
        <v>2</v>
      </c>
      <c r="C95" t="s">
        <v>310</v>
      </c>
      <c r="D95" t="s">
        <v>521</v>
      </c>
      <c r="E95">
        <v>9255</v>
      </c>
      <c r="F95" t="s">
        <v>522</v>
      </c>
      <c r="G95" t="s">
        <v>311</v>
      </c>
      <c r="H95" t="s">
        <v>413</v>
      </c>
      <c r="I95" t="s">
        <v>52</v>
      </c>
      <c r="J95" t="s">
        <v>53</v>
      </c>
      <c r="K95" s="36" t="str">
        <f t="shared" si="1"/>
        <v>Buso Capelderij, Vekenstraat 1_A, 9255 BUGGENHOUT</v>
      </c>
      <c r="L95" t="s">
        <v>31</v>
      </c>
    </row>
    <row r="96" spans="1:12" x14ac:dyDescent="0.3">
      <c r="A96">
        <v>28308</v>
      </c>
      <c r="B96">
        <v>2</v>
      </c>
      <c r="C96" t="s">
        <v>312</v>
      </c>
      <c r="D96" t="s">
        <v>313</v>
      </c>
      <c r="E96">
        <v>9620</v>
      </c>
      <c r="F96" t="s">
        <v>523</v>
      </c>
      <c r="G96" t="s">
        <v>314</v>
      </c>
      <c r="H96" t="s">
        <v>413</v>
      </c>
      <c r="I96" t="s">
        <v>52</v>
      </c>
      <c r="J96" t="s">
        <v>53</v>
      </c>
      <c r="K96" s="36" t="str">
        <f t="shared" si="1"/>
        <v>Buso Sint-Franciscusschool, Penitentenlaan 1, 9620 ZOTTEGEM</v>
      </c>
      <c r="L96" t="s">
        <v>31</v>
      </c>
    </row>
    <row r="97" spans="1:12" x14ac:dyDescent="0.3">
      <c r="A97">
        <v>28316</v>
      </c>
      <c r="B97">
        <v>2</v>
      </c>
      <c r="C97" t="s">
        <v>315</v>
      </c>
      <c r="D97" t="s">
        <v>316</v>
      </c>
      <c r="E97">
        <v>9700</v>
      </c>
      <c r="F97" t="s">
        <v>524</v>
      </c>
      <c r="G97" t="s">
        <v>317</v>
      </c>
      <c r="H97" t="s">
        <v>413</v>
      </c>
      <c r="I97" t="s">
        <v>52</v>
      </c>
      <c r="J97" t="s">
        <v>53</v>
      </c>
      <c r="K97" s="36" t="str">
        <f t="shared" si="1"/>
        <v>BuSO Bernardusscholen 7, Vlaanderenstraat 6, 9700 OUDENAARDE</v>
      </c>
      <c r="L97" t="s">
        <v>31</v>
      </c>
    </row>
    <row r="98" spans="1:12" x14ac:dyDescent="0.3">
      <c r="A98">
        <v>28324</v>
      </c>
      <c r="B98">
        <v>2</v>
      </c>
      <c r="C98" t="s">
        <v>419</v>
      </c>
      <c r="D98" t="s">
        <v>318</v>
      </c>
      <c r="E98">
        <v>9810</v>
      </c>
      <c r="F98" t="s">
        <v>525</v>
      </c>
      <c r="G98" t="s">
        <v>420</v>
      </c>
      <c r="H98" t="s">
        <v>413</v>
      </c>
      <c r="I98" t="s">
        <v>52</v>
      </c>
      <c r="J98" t="s">
        <v>53</v>
      </c>
      <c r="K98" s="36" t="str">
        <f t="shared" si="1"/>
        <v>GO! SBSO Wagenschot, Steenweg 2, 9810 EKE</v>
      </c>
      <c r="L98" t="s">
        <v>31</v>
      </c>
    </row>
    <row r="99" spans="1:12" x14ac:dyDescent="0.3">
      <c r="A99">
        <v>28332</v>
      </c>
      <c r="B99">
        <v>2</v>
      </c>
      <c r="C99" t="s">
        <v>319</v>
      </c>
      <c r="D99" t="s">
        <v>320</v>
      </c>
      <c r="E99">
        <v>9850</v>
      </c>
      <c r="F99" t="s">
        <v>526</v>
      </c>
      <c r="G99" t="s">
        <v>321</v>
      </c>
      <c r="H99" t="s">
        <v>413</v>
      </c>
      <c r="I99" t="s">
        <v>52</v>
      </c>
      <c r="J99" t="s">
        <v>53</v>
      </c>
      <c r="K99" s="36" t="str">
        <f t="shared" si="1"/>
        <v>Buso Ten Dries, Dennendreef 60, 9850 LANDEGEM</v>
      </c>
      <c r="L99" t="s">
        <v>31</v>
      </c>
    </row>
    <row r="100" spans="1:12" x14ac:dyDescent="0.3">
      <c r="A100">
        <v>28341</v>
      </c>
      <c r="B100">
        <v>2</v>
      </c>
      <c r="C100" t="s">
        <v>322</v>
      </c>
      <c r="D100" t="s">
        <v>527</v>
      </c>
      <c r="E100">
        <v>9870</v>
      </c>
      <c r="F100" t="s">
        <v>528</v>
      </c>
      <c r="G100" t="s">
        <v>323</v>
      </c>
      <c r="H100" t="s">
        <v>413</v>
      </c>
      <c r="I100" t="s">
        <v>52</v>
      </c>
      <c r="J100" t="s">
        <v>53</v>
      </c>
      <c r="K100" s="36" t="str">
        <f t="shared" si="1"/>
        <v>Buso Emmaüs, Leihoekstraat 7_B, 9870 MACHELEN</v>
      </c>
      <c r="L100" t="s">
        <v>31</v>
      </c>
    </row>
    <row r="101" spans="1:12" x14ac:dyDescent="0.3">
      <c r="A101">
        <v>28357</v>
      </c>
      <c r="B101">
        <v>2</v>
      </c>
      <c r="C101" t="s">
        <v>324</v>
      </c>
      <c r="D101" t="s">
        <v>529</v>
      </c>
      <c r="E101">
        <v>9920</v>
      </c>
      <c r="F101" t="s">
        <v>530</v>
      </c>
      <c r="G101" t="s">
        <v>325</v>
      </c>
      <c r="H101" t="s">
        <v>413</v>
      </c>
      <c r="I101" t="s">
        <v>52</v>
      </c>
      <c r="J101" t="s">
        <v>53</v>
      </c>
      <c r="K101" s="36" t="str">
        <f t="shared" si="1"/>
        <v>Buso De Triangel, Molendreef 16_C, 9920 LIEVEGEM</v>
      </c>
      <c r="L101" t="s">
        <v>31</v>
      </c>
    </row>
    <row r="102" spans="1:12" x14ac:dyDescent="0.3">
      <c r="A102">
        <v>46003</v>
      </c>
      <c r="B102">
        <v>2</v>
      </c>
      <c r="C102" t="s">
        <v>326</v>
      </c>
      <c r="D102" t="s">
        <v>327</v>
      </c>
      <c r="E102">
        <v>9255</v>
      </c>
      <c r="F102" t="s">
        <v>522</v>
      </c>
      <c r="G102" t="s">
        <v>421</v>
      </c>
      <c r="H102" t="s">
        <v>413</v>
      </c>
      <c r="I102" t="s">
        <v>52</v>
      </c>
      <c r="J102" t="s">
        <v>53</v>
      </c>
      <c r="K102" s="36" t="str">
        <f t="shared" si="1"/>
        <v>Buso Blijdorp, Blijdorpstraat 3, 9255 BUGGENHOUT</v>
      </c>
      <c r="L102" t="s">
        <v>31</v>
      </c>
    </row>
    <row r="103" spans="1:12" x14ac:dyDescent="0.3">
      <c r="A103">
        <v>46417</v>
      </c>
      <c r="B103">
        <v>2</v>
      </c>
      <c r="C103" t="s">
        <v>328</v>
      </c>
      <c r="D103" t="s">
        <v>329</v>
      </c>
      <c r="E103">
        <v>3440</v>
      </c>
      <c r="F103" t="s">
        <v>531</v>
      </c>
      <c r="G103" t="s">
        <v>330</v>
      </c>
      <c r="H103" t="s">
        <v>413</v>
      </c>
      <c r="I103" t="s">
        <v>52</v>
      </c>
      <c r="J103" t="s">
        <v>53</v>
      </c>
      <c r="K103" s="36" t="str">
        <f t="shared" si="1"/>
        <v>GO! SBSO Zonnegroen, Sint-Truidensesteenweg 44, 3440 ZOUTLEEUW</v>
      </c>
      <c r="L103" t="s">
        <v>31</v>
      </c>
    </row>
    <row r="104" spans="1:12" x14ac:dyDescent="0.3">
      <c r="A104">
        <v>61085</v>
      </c>
      <c r="B104">
        <v>2</v>
      </c>
      <c r="C104" t="s">
        <v>331</v>
      </c>
      <c r="D104" t="s">
        <v>332</v>
      </c>
      <c r="E104">
        <v>8000</v>
      </c>
      <c r="F104" t="s">
        <v>532</v>
      </c>
      <c r="G104" t="s">
        <v>333</v>
      </c>
      <c r="H104" t="s">
        <v>417</v>
      </c>
      <c r="I104" t="s">
        <v>72</v>
      </c>
      <c r="J104" t="s">
        <v>401</v>
      </c>
      <c r="K104" s="36" t="str">
        <f t="shared" si="1"/>
        <v>Buso Secundaire School Spermalie, Potterierei 46, 8000 BRUGGE</v>
      </c>
      <c r="L104" t="s">
        <v>31</v>
      </c>
    </row>
    <row r="105" spans="1:12" x14ac:dyDescent="0.3">
      <c r="A105">
        <v>109942</v>
      </c>
      <c r="B105">
        <v>2</v>
      </c>
      <c r="C105" t="s">
        <v>334</v>
      </c>
      <c r="D105" t="s">
        <v>335</v>
      </c>
      <c r="E105">
        <v>3800</v>
      </c>
      <c r="F105" t="s">
        <v>533</v>
      </c>
      <c r="G105" t="s">
        <v>336</v>
      </c>
      <c r="H105" t="s">
        <v>417</v>
      </c>
      <c r="I105" t="s">
        <v>72</v>
      </c>
      <c r="J105" t="s">
        <v>401</v>
      </c>
      <c r="K105" s="36" t="str">
        <f t="shared" si="1"/>
        <v>BuSO Hasp-O 7, Naamsesteenweg 167, 3800 SINT-TRUIDEN</v>
      </c>
      <c r="L105" t="s">
        <v>31</v>
      </c>
    </row>
    <row r="106" spans="1:12" x14ac:dyDescent="0.3">
      <c r="A106">
        <v>111278</v>
      </c>
      <c r="B106">
        <v>2</v>
      </c>
      <c r="C106" t="s">
        <v>337</v>
      </c>
      <c r="D106" t="s">
        <v>338</v>
      </c>
      <c r="E106">
        <v>2030</v>
      </c>
      <c r="F106" t="s">
        <v>469</v>
      </c>
      <c r="G106" t="s">
        <v>339</v>
      </c>
      <c r="H106" t="s">
        <v>417</v>
      </c>
      <c r="I106" t="s">
        <v>72</v>
      </c>
      <c r="J106" t="s">
        <v>401</v>
      </c>
      <c r="K106" s="36" t="str">
        <f t="shared" si="1"/>
        <v>Buso De Ark, Manchesterlaan 50, 2030 ANTWERPEN</v>
      </c>
      <c r="L106" t="s">
        <v>31</v>
      </c>
    </row>
    <row r="107" spans="1:12" x14ac:dyDescent="0.3">
      <c r="A107">
        <v>112789</v>
      </c>
      <c r="B107">
        <v>2</v>
      </c>
      <c r="C107" t="s">
        <v>340</v>
      </c>
      <c r="D107" t="s">
        <v>341</v>
      </c>
      <c r="E107">
        <v>8500</v>
      </c>
      <c r="F107" t="s">
        <v>534</v>
      </c>
      <c r="G107" t="s">
        <v>342</v>
      </c>
      <c r="H107" t="s">
        <v>417</v>
      </c>
      <c r="I107" t="s">
        <v>72</v>
      </c>
      <c r="J107" t="s">
        <v>401</v>
      </c>
      <c r="K107" s="36" t="str">
        <f t="shared" si="1"/>
        <v>RHIZO 7 BuSO De Lage Kouter, Beekstraat 113_B, 8500 KORTRIJK</v>
      </c>
      <c r="L107" t="s">
        <v>31</v>
      </c>
    </row>
    <row r="108" spans="1:12" x14ac:dyDescent="0.3">
      <c r="A108">
        <v>125914</v>
      </c>
      <c r="B108">
        <v>2</v>
      </c>
      <c r="C108" t="s">
        <v>535</v>
      </c>
      <c r="D108" t="s">
        <v>163</v>
      </c>
      <c r="E108">
        <v>2360</v>
      </c>
      <c r="F108" t="s">
        <v>475</v>
      </c>
      <c r="G108" t="s">
        <v>476</v>
      </c>
      <c r="H108" t="s">
        <v>417</v>
      </c>
      <c r="I108" t="s">
        <v>72</v>
      </c>
      <c r="J108" t="s">
        <v>401</v>
      </c>
      <c r="K108" s="36" t="str">
        <f t="shared" si="1"/>
        <v>Buso VIBO De Ring OV2-OV3, Oude Arendonkse Baan 36, 2360 OUD-TURNHOUT</v>
      </c>
      <c r="L108" t="s">
        <v>31</v>
      </c>
    </row>
    <row r="109" spans="1:12" x14ac:dyDescent="0.3">
      <c r="A109">
        <v>126383</v>
      </c>
      <c r="B109">
        <v>2</v>
      </c>
      <c r="C109" t="s">
        <v>343</v>
      </c>
      <c r="D109" t="s">
        <v>344</v>
      </c>
      <c r="E109">
        <v>9890</v>
      </c>
      <c r="F109" t="s">
        <v>536</v>
      </c>
      <c r="G109" t="s">
        <v>345</v>
      </c>
      <c r="H109" t="s">
        <v>413</v>
      </c>
      <c r="I109" t="s">
        <v>52</v>
      </c>
      <c r="J109" t="s">
        <v>53</v>
      </c>
      <c r="K109" s="36" t="str">
        <f t="shared" si="1"/>
        <v>GO! BuSO Egmont &amp; Hoorn OV1, Broeckstraat 37, 9890 GAVERE</v>
      </c>
      <c r="L109" t="s">
        <v>31</v>
      </c>
    </row>
    <row r="110" spans="1:12" x14ac:dyDescent="0.3">
      <c r="A110">
        <v>128967</v>
      </c>
      <c r="B110">
        <v>2</v>
      </c>
      <c r="C110" t="s">
        <v>346</v>
      </c>
      <c r="D110" t="s">
        <v>347</v>
      </c>
      <c r="E110">
        <v>2330</v>
      </c>
      <c r="F110" t="s">
        <v>537</v>
      </c>
      <c r="G110" t="s">
        <v>348</v>
      </c>
      <c r="H110" t="s">
        <v>414</v>
      </c>
      <c r="I110" t="s">
        <v>57</v>
      </c>
      <c r="J110" t="s">
        <v>58</v>
      </c>
      <c r="K110" s="36" t="str">
        <f t="shared" si="1"/>
        <v>GO! SBSO Nautica, Kleiryt 5, 2330 MERKSPLAS</v>
      </c>
      <c r="L110" t="s">
        <v>31</v>
      </c>
    </row>
    <row r="111" spans="1:12" x14ac:dyDescent="0.3">
      <c r="A111">
        <v>128975</v>
      </c>
      <c r="B111">
        <v>2</v>
      </c>
      <c r="C111" t="s">
        <v>349</v>
      </c>
      <c r="D111" t="s">
        <v>350</v>
      </c>
      <c r="E111">
        <v>2360</v>
      </c>
      <c r="F111" t="s">
        <v>475</v>
      </c>
      <c r="G111" t="s">
        <v>476</v>
      </c>
      <c r="H111" t="s">
        <v>417</v>
      </c>
      <c r="I111" t="s">
        <v>72</v>
      </c>
      <c r="J111" t="s">
        <v>401</v>
      </c>
      <c r="K111" s="36" t="str">
        <f t="shared" si="1"/>
        <v>Buso VIBO Het Kasteelpark, Steenweg op Mol 154, 2360 OUD-TURNHOUT</v>
      </c>
      <c r="L111" t="s">
        <v>31</v>
      </c>
    </row>
    <row r="112" spans="1:12" x14ac:dyDescent="0.3">
      <c r="A112">
        <v>129429</v>
      </c>
      <c r="B112">
        <v>2</v>
      </c>
      <c r="C112" t="s">
        <v>351</v>
      </c>
      <c r="D112" t="s">
        <v>538</v>
      </c>
      <c r="E112">
        <v>2180</v>
      </c>
      <c r="F112" t="s">
        <v>539</v>
      </c>
      <c r="G112" t="s">
        <v>352</v>
      </c>
      <c r="H112" t="s">
        <v>417</v>
      </c>
      <c r="I112" t="s">
        <v>72</v>
      </c>
      <c r="J112" t="s">
        <v>401</v>
      </c>
      <c r="K112" s="36" t="str">
        <f t="shared" si="1"/>
        <v>BuSO De Tjalk, Leo Baekelandstraat 10, 2180 EKEREN</v>
      </c>
      <c r="L112" t="s">
        <v>31</v>
      </c>
    </row>
    <row r="113" spans="1:13" x14ac:dyDescent="0.3">
      <c r="A113">
        <v>129957</v>
      </c>
      <c r="B113">
        <v>2</v>
      </c>
      <c r="C113" t="s">
        <v>353</v>
      </c>
      <c r="D113" t="s">
        <v>354</v>
      </c>
      <c r="E113">
        <v>8000</v>
      </c>
      <c r="F113" t="s">
        <v>532</v>
      </c>
      <c r="G113" t="s">
        <v>422</v>
      </c>
      <c r="H113" t="s">
        <v>417</v>
      </c>
      <c r="I113" t="s">
        <v>72</v>
      </c>
      <c r="J113" t="s">
        <v>401</v>
      </c>
      <c r="K113" s="36" t="str">
        <f t="shared" si="1"/>
        <v>Buso Spermalie Secundaire School, Potterierei 45, 8000 BRUGGE</v>
      </c>
      <c r="L113" t="s">
        <v>31</v>
      </c>
    </row>
    <row r="114" spans="1:13" x14ac:dyDescent="0.3">
      <c r="A114">
        <v>129965</v>
      </c>
      <c r="B114">
        <v>2</v>
      </c>
      <c r="C114" t="s">
        <v>355</v>
      </c>
      <c r="D114" t="s">
        <v>316</v>
      </c>
      <c r="E114">
        <v>9700</v>
      </c>
      <c r="F114" t="s">
        <v>524</v>
      </c>
      <c r="G114" t="s">
        <v>317</v>
      </c>
      <c r="H114" t="s">
        <v>413</v>
      </c>
      <c r="I114" t="s">
        <v>52</v>
      </c>
      <c r="J114" t="s">
        <v>53</v>
      </c>
      <c r="K114" s="36" t="str">
        <f t="shared" si="1"/>
        <v>BuSO Bernardusscholen 8, Vlaanderenstraat 6, 9700 OUDENAARDE</v>
      </c>
      <c r="L114" t="s">
        <v>31</v>
      </c>
    </row>
    <row r="115" spans="1:13" x14ac:dyDescent="0.3">
      <c r="A115">
        <v>130773</v>
      </c>
      <c r="B115">
        <v>2</v>
      </c>
      <c r="C115" t="s">
        <v>540</v>
      </c>
      <c r="D115" t="s">
        <v>356</v>
      </c>
      <c r="E115">
        <v>2020</v>
      </c>
      <c r="F115" t="s">
        <v>469</v>
      </c>
      <c r="G115" t="s">
        <v>541</v>
      </c>
      <c r="H115" t="s">
        <v>414</v>
      </c>
      <c r="I115" t="s">
        <v>57</v>
      </c>
      <c r="J115" t="s">
        <v>58</v>
      </c>
      <c r="K115" s="36" t="str">
        <f t="shared" si="1"/>
        <v>Ziekenhuisschool Antwerpen, Lindendreef 1, 2020 ANTWERPEN</v>
      </c>
      <c r="L115" t="s">
        <v>31</v>
      </c>
      <c r="M115" s="39" t="s">
        <v>405</v>
      </c>
    </row>
    <row r="116" spans="1:13" x14ac:dyDescent="0.3">
      <c r="A116">
        <v>130781</v>
      </c>
      <c r="B116">
        <v>2</v>
      </c>
      <c r="C116" t="s">
        <v>423</v>
      </c>
      <c r="D116" t="s">
        <v>32</v>
      </c>
      <c r="E116">
        <v>3000</v>
      </c>
      <c r="F116" t="s">
        <v>483</v>
      </c>
      <c r="G116" t="s">
        <v>357</v>
      </c>
      <c r="H116" t="s">
        <v>413</v>
      </c>
      <c r="I116" t="s">
        <v>52</v>
      </c>
      <c r="J116" t="s">
        <v>53</v>
      </c>
      <c r="K116" s="36" t="str">
        <f t="shared" si="1"/>
        <v>Ziekenhuisschool UZ Leuven SO, Herestraat 49, 3000 LEUVEN</v>
      </c>
      <c r="L116" t="s">
        <v>31</v>
      </c>
      <c r="M116" s="38" t="s">
        <v>405</v>
      </c>
    </row>
    <row r="117" spans="1:13" x14ac:dyDescent="0.3">
      <c r="A117">
        <v>130799</v>
      </c>
      <c r="B117">
        <v>2</v>
      </c>
      <c r="C117" t="s">
        <v>424</v>
      </c>
      <c r="D117" t="s">
        <v>358</v>
      </c>
      <c r="E117">
        <v>9000</v>
      </c>
      <c r="F117" t="s">
        <v>501</v>
      </c>
      <c r="G117" t="s">
        <v>359</v>
      </c>
      <c r="H117" t="s">
        <v>413</v>
      </c>
      <c r="I117" t="s">
        <v>52</v>
      </c>
      <c r="J117" t="s">
        <v>53</v>
      </c>
      <c r="K117" s="36" t="str">
        <f t="shared" si="1"/>
        <v>ZIEKENHUISSCHOOL STAD GENT, Corneel Heymanslaan 10, 9000 GENT</v>
      </c>
      <c r="L117" t="s">
        <v>31</v>
      </c>
      <c r="M117" s="39" t="s">
        <v>405</v>
      </c>
    </row>
    <row r="118" spans="1:13" x14ac:dyDescent="0.3">
      <c r="A118">
        <v>131268</v>
      </c>
      <c r="B118">
        <v>2</v>
      </c>
      <c r="C118" t="s">
        <v>360</v>
      </c>
      <c r="D118" t="s">
        <v>361</v>
      </c>
      <c r="E118">
        <v>8200</v>
      </c>
      <c r="F118" t="s">
        <v>506</v>
      </c>
      <c r="G118" t="s">
        <v>362</v>
      </c>
      <c r="H118" t="s">
        <v>413</v>
      </c>
      <c r="I118" t="s">
        <v>52</v>
      </c>
      <c r="J118" t="s">
        <v>53</v>
      </c>
      <c r="K118" s="36" t="str">
        <f t="shared" si="1"/>
        <v>GO! SBSO De Passer, Vijverhoflaan 13, 8200 SINT-MICHIELS</v>
      </c>
      <c r="L118" t="s">
        <v>31</v>
      </c>
    </row>
    <row r="119" spans="1:13" x14ac:dyDescent="0.3">
      <c r="A119">
        <v>131276</v>
      </c>
      <c r="B119">
        <v>2</v>
      </c>
      <c r="C119" t="s">
        <v>363</v>
      </c>
      <c r="D119" t="s">
        <v>36</v>
      </c>
      <c r="E119">
        <v>3001</v>
      </c>
      <c r="F119" t="s">
        <v>447</v>
      </c>
      <c r="G119" t="s">
        <v>37</v>
      </c>
      <c r="H119" t="s">
        <v>413</v>
      </c>
      <c r="I119" t="s">
        <v>52</v>
      </c>
      <c r="J119" t="s">
        <v>53</v>
      </c>
      <c r="K119" s="36" t="str">
        <f t="shared" si="1"/>
        <v>BuSO Don Bosco Groenveld plus, Groenveldstraat 44, 3001 HEVERLEE</v>
      </c>
      <c r="L119" t="s">
        <v>31</v>
      </c>
    </row>
    <row r="120" spans="1:13" x14ac:dyDescent="0.3">
      <c r="A120">
        <v>131813</v>
      </c>
      <c r="B120">
        <v>2</v>
      </c>
      <c r="C120" t="s">
        <v>364</v>
      </c>
      <c r="D120" t="s">
        <v>212</v>
      </c>
      <c r="E120">
        <v>3990</v>
      </c>
      <c r="F120" t="s">
        <v>490</v>
      </c>
      <c r="G120" t="s">
        <v>213</v>
      </c>
      <c r="H120" t="s">
        <v>417</v>
      </c>
      <c r="I120" t="s">
        <v>72</v>
      </c>
      <c r="J120" t="s">
        <v>401</v>
      </c>
      <c r="K120" s="36" t="str">
        <f t="shared" si="1"/>
        <v>BuSO Sint-Elisabeth (OV1 &amp; OV3), Steenovenstraat 20, 3990 WIJCHMAAL</v>
      </c>
      <c r="L120" t="s">
        <v>31</v>
      </c>
    </row>
    <row r="121" spans="1:13" x14ac:dyDescent="0.3">
      <c r="A121">
        <v>131821</v>
      </c>
      <c r="B121">
        <v>2</v>
      </c>
      <c r="C121" t="s">
        <v>365</v>
      </c>
      <c r="D121" t="s">
        <v>126</v>
      </c>
      <c r="E121">
        <v>2018</v>
      </c>
      <c r="F121" t="s">
        <v>469</v>
      </c>
      <c r="G121" t="s">
        <v>127</v>
      </c>
      <c r="H121" t="s">
        <v>417</v>
      </c>
      <c r="I121" t="s">
        <v>72</v>
      </c>
      <c r="J121" t="s">
        <v>401</v>
      </c>
      <c r="K121" s="36" t="str">
        <f t="shared" si="1"/>
        <v>BuSO KOCA Secundair Onderwijs(t9OV1&amp;OV4), Van Schoonbekestraat 131, 2018 ANTWERPEN</v>
      </c>
      <c r="L121" t="s">
        <v>31</v>
      </c>
    </row>
    <row r="122" spans="1:13" x14ac:dyDescent="0.3">
      <c r="A122">
        <v>131839</v>
      </c>
      <c r="B122">
        <v>2</v>
      </c>
      <c r="C122" t="s">
        <v>366</v>
      </c>
      <c r="D122" t="s">
        <v>237</v>
      </c>
      <c r="E122">
        <v>3560</v>
      </c>
      <c r="F122" t="s">
        <v>499</v>
      </c>
      <c r="G122" t="s">
        <v>238</v>
      </c>
      <c r="H122" t="s">
        <v>417</v>
      </c>
      <c r="I122" t="s">
        <v>72</v>
      </c>
      <c r="J122" t="s">
        <v>401</v>
      </c>
      <c r="K122" s="36" t="str">
        <f t="shared" si="1"/>
        <v>Secundaire scholen St-Ferdinand OV4, St.-Ferdinandstraat 1, 3560 LUMMEN</v>
      </c>
      <c r="L122" t="s">
        <v>31</v>
      </c>
    </row>
    <row r="123" spans="1:13" x14ac:dyDescent="0.3">
      <c r="A123">
        <v>132175</v>
      </c>
      <c r="B123">
        <v>2</v>
      </c>
      <c r="C123" t="s">
        <v>367</v>
      </c>
      <c r="D123" t="s">
        <v>332</v>
      </c>
      <c r="E123">
        <v>8000</v>
      </c>
      <c r="F123" t="s">
        <v>532</v>
      </c>
      <c r="G123" t="s">
        <v>422</v>
      </c>
      <c r="H123" t="s">
        <v>417</v>
      </c>
      <c r="I123" t="s">
        <v>72</v>
      </c>
      <c r="J123" t="s">
        <v>401</v>
      </c>
      <c r="K123" s="36" t="str">
        <f t="shared" si="1"/>
        <v>Spermalie Secundair Onderwijs, Potterierei 46, 8000 BRUGGE</v>
      </c>
      <c r="L123" t="s">
        <v>31</v>
      </c>
    </row>
    <row r="124" spans="1:13" x14ac:dyDescent="0.3">
      <c r="A124">
        <v>132183</v>
      </c>
      <c r="B124">
        <v>2</v>
      </c>
      <c r="C124" t="s">
        <v>368</v>
      </c>
      <c r="D124" t="s">
        <v>369</v>
      </c>
      <c r="E124">
        <v>1070</v>
      </c>
      <c r="F124" t="s">
        <v>542</v>
      </c>
      <c r="G124" t="s">
        <v>370</v>
      </c>
      <c r="H124" t="s">
        <v>413</v>
      </c>
      <c r="I124" t="s">
        <v>52</v>
      </c>
      <c r="J124" t="s">
        <v>53</v>
      </c>
      <c r="K124" s="36" t="str">
        <f t="shared" si="1"/>
        <v>BuSO Cardijnschool - Anderlecht, Verheydenstraat 39, 1070 ANDERLECHT</v>
      </c>
      <c r="L124" t="s">
        <v>31</v>
      </c>
    </row>
    <row r="125" spans="1:13" x14ac:dyDescent="0.3">
      <c r="A125">
        <v>137349</v>
      </c>
      <c r="B125">
        <v>2</v>
      </c>
      <c r="C125" t="s">
        <v>371</v>
      </c>
      <c r="D125" t="s">
        <v>82</v>
      </c>
      <c r="E125">
        <v>8400</v>
      </c>
      <c r="F125" t="s">
        <v>454</v>
      </c>
      <c r="G125" t="s">
        <v>372</v>
      </c>
      <c r="H125" t="s">
        <v>413</v>
      </c>
      <c r="I125" t="s">
        <v>52</v>
      </c>
      <c r="J125" t="s">
        <v>53</v>
      </c>
      <c r="K125" s="36" t="str">
        <f t="shared" si="1"/>
        <v>GO! SBSO De Branding, Maurits Sabbestraat 8, 8400 OOSTENDE</v>
      </c>
      <c r="L125" t="s">
        <v>31</v>
      </c>
    </row>
    <row r="126" spans="1:13" x14ac:dyDescent="0.3">
      <c r="A126">
        <v>137422</v>
      </c>
      <c r="B126">
        <v>2</v>
      </c>
      <c r="C126" t="s">
        <v>373</v>
      </c>
      <c r="D126" t="s">
        <v>374</v>
      </c>
      <c r="E126">
        <v>3300</v>
      </c>
      <c r="F126" t="s">
        <v>543</v>
      </c>
      <c r="G126" t="s">
        <v>375</v>
      </c>
      <c r="H126" t="s">
        <v>413</v>
      </c>
      <c r="I126" t="s">
        <v>52</v>
      </c>
      <c r="J126" t="s">
        <v>53</v>
      </c>
      <c r="K126" s="36" t="str">
        <f t="shared" si="1"/>
        <v>ziekenhuisschool De Radar, Liefdestraat 10, 3300 TIENEN</v>
      </c>
      <c r="L126" t="s">
        <v>31</v>
      </c>
      <c r="M126" s="38" t="s">
        <v>405</v>
      </c>
    </row>
    <row r="127" spans="1:13" x14ac:dyDescent="0.3">
      <c r="A127">
        <v>137431</v>
      </c>
      <c r="B127">
        <v>2</v>
      </c>
      <c r="C127" t="s">
        <v>376</v>
      </c>
      <c r="D127" t="s">
        <v>107</v>
      </c>
      <c r="E127">
        <v>1200</v>
      </c>
      <c r="F127" t="s">
        <v>463</v>
      </c>
      <c r="G127" t="s">
        <v>377</v>
      </c>
      <c r="H127" t="s">
        <v>413</v>
      </c>
      <c r="I127" t="s">
        <v>52</v>
      </c>
      <c r="J127" t="s">
        <v>53</v>
      </c>
      <c r="K127" s="36" t="str">
        <f t="shared" si="1"/>
        <v>BuSO Ganspoel, Georges Henrilaan 278, 1200 SINT-LAMBRECHTS-WOLUWE</v>
      </c>
      <c r="L127" t="s">
        <v>31</v>
      </c>
    </row>
    <row r="128" spans="1:13" x14ac:dyDescent="0.3">
      <c r="A128">
        <v>137448</v>
      </c>
      <c r="B128">
        <v>2</v>
      </c>
      <c r="C128" t="s">
        <v>378</v>
      </c>
      <c r="D128" t="s">
        <v>179</v>
      </c>
      <c r="E128">
        <v>9100</v>
      </c>
      <c r="F128" t="s">
        <v>445</v>
      </c>
      <c r="G128" t="s">
        <v>180</v>
      </c>
      <c r="H128" t="s">
        <v>413</v>
      </c>
      <c r="I128" t="s">
        <v>52</v>
      </c>
      <c r="J128" t="s">
        <v>53</v>
      </c>
      <c r="K128" s="36" t="str">
        <f t="shared" si="1"/>
        <v>BuSO VTS 3 OV4A, Breedstraat 104, 9100 SINT-NIKLAAS</v>
      </c>
      <c r="L128" t="s">
        <v>31</v>
      </c>
    </row>
    <row r="129" spans="1:13" x14ac:dyDescent="0.3">
      <c r="A129">
        <v>137455</v>
      </c>
      <c r="B129">
        <v>2</v>
      </c>
      <c r="C129" t="s">
        <v>379</v>
      </c>
      <c r="D129" t="s">
        <v>380</v>
      </c>
      <c r="E129">
        <v>8200</v>
      </c>
      <c r="F129" t="s">
        <v>453</v>
      </c>
      <c r="G129" t="s">
        <v>381</v>
      </c>
      <c r="H129" t="s">
        <v>413</v>
      </c>
      <c r="I129" t="s">
        <v>52</v>
      </c>
      <c r="J129" t="s">
        <v>53</v>
      </c>
      <c r="K129" s="36" t="str">
        <f t="shared" si="1"/>
        <v>GO! SBSO Element, Oorlogsvrijwilligerslaan 2, 8200 SINT-ANDRIES</v>
      </c>
      <c r="L129" t="s">
        <v>31</v>
      </c>
    </row>
    <row r="130" spans="1:13" x14ac:dyDescent="0.3">
      <c r="A130">
        <v>137778</v>
      </c>
      <c r="B130">
        <v>2</v>
      </c>
      <c r="C130" t="s">
        <v>382</v>
      </c>
      <c r="D130" t="s">
        <v>179</v>
      </c>
      <c r="E130">
        <v>9100</v>
      </c>
      <c r="F130" t="s">
        <v>445</v>
      </c>
      <c r="G130" t="s">
        <v>180</v>
      </c>
      <c r="H130" t="s">
        <v>413</v>
      </c>
      <c r="I130" t="s">
        <v>52</v>
      </c>
      <c r="J130" t="s">
        <v>53</v>
      </c>
      <c r="K130" s="36" t="str">
        <f t="shared" si="1"/>
        <v>BuSO VTS 3 OV4B, Breedstraat 104, 9100 SINT-NIKLAAS</v>
      </c>
      <c r="L130" t="s">
        <v>31</v>
      </c>
    </row>
    <row r="131" spans="1:13" x14ac:dyDescent="0.3">
      <c r="A131">
        <v>138271</v>
      </c>
      <c r="B131">
        <v>2</v>
      </c>
      <c r="C131" t="s">
        <v>383</v>
      </c>
      <c r="D131" t="s">
        <v>154</v>
      </c>
      <c r="E131">
        <v>2960</v>
      </c>
      <c r="F131" t="s">
        <v>472</v>
      </c>
      <c r="G131" t="s">
        <v>155</v>
      </c>
      <c r="H131" t="s">
        <v>417</v>
      </c>
      <c r="I131" t="s">
        <v>72</v>
      </c>
      <c r="J131" t="s">
        <v>401</v>
      </c>
      <c r="K131" s="36" t="str">
        <f t="shared" ref="K131:K194" si="2">IF(A131="","",C131&amp;", "&amp;D131&amp;", "&amp;E131&amp;" "&amp;F131)</f>
        <v>Buso Het Kompas, Bethaniënlei 5, 2960 SINT-JOB-IN-'T-GOOR</v>
      </c>
      <c r="L131" t="s">
        <v>31</v>
      </c>
    </row>
    <row r="132" spans="1:13" x14ac:dyDescent="0.3">
      <c r="A132">
        <v>138289</v>
      </c>
      <c r="B132">
        <v>2</v>
      </c>
      <c r="C132" t="s">
        <v>384</v>
      </c>
      <c r="D132" t="s">
        <v>344</v>
      </c>
      <c r="E132">
        <v>9890</v>
      </c>
      <c r="F132" t="s">
        <v>536</v>
      </c>
      <c r="G132" t="s">
        <v>385</v>
      </c>
      <c r="H132" t="s">
        <v>413</v>
      </c>
      <c r="I132" t="s">
        <v>52</v>
      </c>
      <c r="J132" t="s">
        <v>53</v>
      </c>
      <c r="K132" s="36" t="str">
        <f t="shared" si="2"/>
        <v>GO! BuSO Egmont &amp; Hoorn OV4, Broeckstraat 37, 9890 GAVERE</v>
      </c>
      <c r="L132" t="s">
        <v>31</v>
      </c>
    </row>
    <row r="133" spans="1:13" x14ac:dyDescent="0.3">
      <c r="A133">
        <v>138354</v>
      </c>
      <c r="B133">
        <v>2</v>
      </c>
      <c r="C133" t="s">
        <v>386</v>
      </c>
      <c r="D133" t="s">
        <v>387</v>
      </c>
      <c r="E133">
        <v>9255</v>
      </c>
      <c r="F133" t="s">
        <v>522</v>
      </c>
      <c r="G133" t="s">
        <v>388</v>
      </c>
      <c r="H133" t="s">
        <v>413</v>
      </c>
      <c r="I133" t="s">
        <v>52</v>
      </c>
      <c r="J133" t="s">
        <v>53</v>
      </c>
      <c r="K133" s="36" t="str">
        <f t="shared" si="2"/>
        <v>Prov. Buso Richtpunt campus Buggenhout, Platteput 4, 9255 BUGGENHOUT</v>
      </c>
      <c r="L133" t="s">
        <v>31</v>
      </c>
    </row>
    <row r="134" spans="1:13" x14ac:dyDescent="0.3">
      <c r="A134">
        <v>138669</v>
      </c>
      <c r="B134">
        <v>2</v>
      </c>
      <c r="C134" t="s">
        <v>389</v>
      </c>
      <c r="D134" t="s">
        <v>390</v>
      </c>
      <c r="E134">
        <v>9000</v>
      </c>
      <c r="F134" t="s">
        <v>501</v>
      </c>
      <c r="G134" t="s">
        <v>391</v>
      </c>
      <c r="H134" t="s">
        <v>413</v>
      </c>
      <c r="I134" t="s">
        <v>52</v>
      </c>
      <c r="J134" t="s">
        <v>53</v>
      </c>
      <c r="K134" s="36" t="str">
        <f t="shared" si="2"/>
        <v>IVIO Binnenhof 2, Koningstraat 12, 9000 GENT</v>
      </c>
      <c r="L134" t="s">
        <v>31</v>
      </c>
    </row>
    <row r="135" spans="1:13" x14ac:dyDescent="0.3">
      <c r="A135">
        <v>138677</v>
      </c>
      <c r="B135">
        <v>2</v>
      </c>
      <c r="C135" t="s">
        <v>392</v>
      </c>
      <c r="D135" t="s">
        <v>272</v>
      </c>
      <c r="E135">
        <v>8830</v>
      </c>
      <c r="F135" t="s">
        <v>513</v>
      </c>
      <c r="G135" t="s">
        <v>273</v>
      </c>
      <c r="H135" t="s">
        <v>417</v>
      </c>
      <c r="I135" t="s">
        <v>72</v>
      </c>
      <c r="J135" t="s">
        <v>401</v>
      </c>
      <c r="K135" s="36" t="str">
        <f t="shared" si="2"/>
        <v>Sec. Ond. Dominiek Savio (OV1 &amp; OV2), Koolskampstraat 24, 8830 GITS</v>
      </c>
      <c r="L135" t="s">
        <v>31</v>
      </c>
    </row>
    <row r="136" spans="1:13" x14ac:dyDescent="0.3">
      <c r="A136">
        <v>138743</v>
      </c>
      <c r="B136">
        <v>2</v>
      </c>
      <c r="C136" t="s">
        <v>393</v>
      </c>
      <c r="D136" t="s">
        <v>394</v>
      </c>
      <c r="E136">
        <v>8500</v>
      </c>
      <c r="F136" t="s">
        <v>534</v>
      </c>
      <c r="G136" t="s">
        <v>395</v>
      </c>
      <c r="H136" t="s">
        <v>417</v>
      </c>
      <c r="I136" t="s">
        <v>72</v>
      </c>
      <c r="J136" t="s">
        <v>401</v>
      </c>
      <c r="K136" s="36" t="str">
        <f t="shared" si="2"/>
        <v>RHIZO 8 BuSO De Hoge Kouter, Bad Godesberglaan 21, 8500 KORTRIJK</v>
      </c>
      <c r="L136" t="s">
        <v>31</v>
      </c>
    </row>
    <row r="137" spans="1:13" x14ac:dyDescent="0.3">
      <c r="A137">
        <v>143801</v>
      </c>
      <c r="B137">
        <v>2</v>
      </c>
      <c r="C137" t="s">
        <v>425</v>
      </c>
      <c r="D137" t="s">
        <v>396</v>
      </c>
      <c r="E137">
        <v>8740</v>
      </c>
      <c r="F137" t="s">
        <v>544</v>
      </c>
      <c r="G137" t="s">
        <v>426</v>
      </c>
      <c r="H137" t="s">
        <v>413</v>
      </c>
      <c r="I137" t="s">
        <v>52</v>
      </c>
      <c r="J137" t="s">
        <v>53</v>
      </c>
      <c r="K137" s="36" t="str">
        <f t="shared" si="2"/>
        <v>Penta Connect, Boterstraat 6, 8740 PITTEM</v>
      </c>
      <c r="L137" t="s">
        <v>31</v>
      </c>
      <c r="M137" s="39" t="s">
        <v>405</v>
      </c>
    </row>
    <row r="138" spans="1:13" x14ac:dyDescent="0.3">
      <c r="A138">
        <v>143818</v>
      </c>
      <c r="B138">
        <v>2</v>
      </c>
      <c r="C138" t="s">
        <v>397</v>
      </c>
      <c r="D138" t="s">
        <v>398</v>
      </c>
      <c r="E138">
        <v>8510</v>
      </c>
      <c r="F138" t="s">
        <v>455</v>
      </c>
      <c r="G138" t="s">
        <v>427</v>
      </c>
      <c r="H138" t="s">
        <v>413</v>
      </c>
      <c r="I138" t="s">
        <v>52</v>
      </c>
      <c r="J138" t="s">
        <v>53</v>
      </c>
      <c r="K138" s="36" t="str">
        <f t="shared" si="2"/>
        <v>GO! athena OV4, Bruyningstraat 20, 8510 MARKE</v>
      </c>
      <c r="L138" t="s">
        <v>31</v>
      </c>
    </row>
    <row r="139" spans="1:13" x14ac:dyDescent="0.3">
      <c r="A139">
        <v>143826</v>
      </c>
      <c r="B139">
        <v>2</v>
      </c>
      <c r="C139" t="s">
        <v>399</v>
      </c>
      <c r="D139" t="s">
        <v>403</v>
      </c>
      <c r="E139">
        <v>2990</v>
      </c>
      <c r="F139" t="s">
        <v>474</v>
      </c>
      <c r="G139" t="s">
        <v>161</v>
      </c>
      <c r="H139" t="s">
        <v>417</v>
      </c>
      <c r="I139" t="s">
        <v>72</v>
      </c>
      <c r="J139" t="s">
        <v>401</v>
      </c>
      <c r="K139" s="36" t="str">
        <f t="shared" si="2"/>
        <v>Berkenbeek SO 2 (buso), Nieuwmoerse Steenweg 113, 2990 WUUSTWEZEL</v>
      </c>
      <c r="L139" t="s">
        <v>31</v>
      </c>
    </row>
    <row r="140" spans="1:13" x14ac:dyDescent="0.3">
      <c r="A140">
        <v>144642</v>
      </c>
      <c r="B140">
        <v>2</v>
      </c>
      <c r="C140" t="s">
        <v>428</v>
      </c>
      <c r="D140" t="s">
        <v>545</v>
      </c>
      <c r="E140">
        <v>8000</v>
      </c>
      <c r="F140" t="s">
        <v>532</v>
      </c>
      <c r="G140" t="s">
        <v>429</v>
      </c>
      <c r="H140" t="s">
        <v>413</v>
      </c>
      <c r="I140" t="s">
        <v>52</v>
      </c>
      <c r="J140" t="s">
        <v>53</v>
      </c>
      <c r="K140" s="36" t="str">
        <f t="shared" si="2"/>
        <v>GO! SBSO Atelier B, Hugo Losschaertstraat 5, 8000 BRUGGE</v>
      </c>
      <c r="L140" t="s">
        <v>31</v>
      </c>
    </row>
    <row r="141" spans="1:13" x14ac:dyDescent="0.3">
      <c r="A141">
        <v>144659</v>
      </c>
      <c r="B141">
        <v>2</v>
      </c>
      <c r="C141" t="s">
        <v>430</v>
      </c>
      <c r="D141" t="s">
        <v>286</v>
      </c>
      <c r="E141">
        <v>9000</v>
      </c>
      <c r="F141" t="s">
        <v>501</v>
      </c>
      <c r="G141" t="s">
        <v>431</v>
      </c>
      <c r="H141" t="s">
        <v>413</v>
      </c>
      <c r="I141" t="s">
        <v>52</v>
      </c>
      <c r="J141" t="s">
        <v>53</v>
      </c>
      <c r="K141" s="36" t="str">
        <f t="shared" si="2"/>
        <v>IVIO Binnenhof 3 (BuSO), Peperstraat 27, 9000 GENT</v>
      </c>
      <c r="L141" t="s">
        <v>31</v>
      </c>
    </row>
    <row r="142" spans="1:13" x14ac:dyDescent="0.3">
      <c r="A142">
        <v>145979</v>
      </c>
      <c r="B142">
        <v>2</v>
      </c>
      <c r="C142" t="s">
        <v>546</v>
      </c>
      <c r="D142" t="s">
        <v>547</v>
      </c>
      <c r="E142">
        <v>2030</v>
      </c>
      <c r="F142" t="s">
        <v>469</v>
      </c>
      <c r="G142" t="s">
        <v>548</v>
      </c>
      <c r="H142" t="s">
        <v>414</v>
      </c>
      <c r="I142" t="s">
        <v>57</v>
      </c>
      <c r="J142" t="s">
        <v>58</v>
      </c>
      <c r="K142" s="36" t="str">
        <f t="shared" si="2"/>
        <v>Leerexpert Capitan, Columbiastraat 5, 2030 ANTWERPEN</v>
      </c>
      <c r="L142" t="s">
        <v>31</v>
      </c>
    </row>
    <row r="143" spans="1:13" x14ac:dyDescent="0.3">
      <c r="A143">
        <v>145987</v>
      </c>
      <c r="B143">
        <v>2</v>
      </c>
      <c r="C143" t="s">
        <v>549</v>
      </c>
      <c r="D143" t="s">
        <v>550</v>
      </c>
      <c r="E143">
        <v>3360</v>
      </c>
      <c r="F143" t="s">
        <v>551</v>
      </c>
      <c r="G143" t="s">
        <v>552</v>
      </c>
      <c r="H143" t="s">
        <v>413</v>
      </c>
      <c r="I143" t="s">
        <v>52</v>
      </c>
      <c r="J143" t="s">
        <v>53</v>
      </c>
      <c r="K143" s="36" t="str">
        <f t="shared" si="2"/>
        <v>Ponton43, Klein Park 4, 3360 BIERBEEK</v>
      </c>
      <c r="L143" t="s">
        <v>31</v>
      </c>
    </row>
    <row r="144" spans="1:13" x14ac:dyDescent="0.3">
      <c r="K144" s="36" t="str">
        <f t="shared" si="2"/>
        <v/>
      </c>
      <c r="L144" t="s">
        <v>31</v>
      </c>
    </row>
    <row r="145" spans="11:12" x14ac:dyDescent="0.3">
      <c r="K145" s="36" t="str">
        <f t="shared" si="2"/>
        <v/>
      </c>
      <c r="L145" t="s">
        <v>31</v>
      </c>
    </row>
    <row r="146" spans="11:12" x14ac:dyDescent="0.3">
      <c r="K146" s="36" t="str">
        <f t="shared" si="2"/>
        <v/>
      </c>
      <c r="L146" t="s">
        <v>31</v>
      </c>
    </row>
    <row r="147" spans="11:12" x14ac:dyDescent="0.3">
      <c r="K147" s="36" t="str">
        <f t="shared" si="2"/>
        <v/>
      </c>
      <c r="L147" t="s">
        <v>31</v>
      </c>
    </row>
    <row r="148" spans="11:12" x14ac:dyDescent="0.3">
      <c r="K148" s="36" t="str">
        <f t="shared" si="2"/>
        <v/>
      </c>
      <c r="L148" t="s">
        <v>31</v>
      </c>
    </row>
    <row r="149" spans="11:12" x14ac:dyDescent="0.3">
      <c r="K149" s="36" t="str">
        <f t="shared" si="2"/>
        <v/>
      </c>
      <c r="L149" t="s">
        <v>31</v>
      </c>
    </row>
    <row r="150" spans="11:12" x14ac:dyDescent="0.3">
      <c r="K150" s="36" t="str">
        <f t="shared" si="2"/>
        <v/>
      </c>
      <c r="L150" t="s">
        <v>31</v>
      </c>
    </row>
    <row r="151" spans="11:12" x14ac:dyDescent="0.3">
      <c r="K151" s="36" t="str">
        <f t="shared" si="2"/>
        <v/>
      </c>
      <c r="L151" t="s">
        <v>31</v>
      </c>
    </row>
    <row r="152" spans="11:12" x14ac:dyDescent="0.3">
      <c r="K152" s="36" t="str">
        <f t="shared" si="2"/>
        <v/>
      </c>
      <c r="L152" t="s">
        <v>31</v>
      </c>
    </row>
    <row r="153" spans="11:12" x14ac:dyDescent="0.3">
      <c r="K153" s="36" t="str">
        <f t="shared" si="2"/>
        <v/>
      </c>
      <c r="L153" t="s">
        <v>31</v>
      </c>
    </row>
    <row r="154" spans="11:12" x14ac:dyDescent="0.3">
      <c r="K154" s="36" t="str">
        <f t="shared" si="2"/>
        <v/>
      </c>
      <c r="L154" t="s">
        <v>31</v>
      </c>
    </row>
    <row r="155" spans="11:12" x14ac:dyDescent="0.3">
      <c r="K155" s="36" t="str">
        <f t="shared" si="2"/>
        <v/>
      </c>
      <c r="L155" t="s">
        <v>31</v>
      </c>
    </row>
    <row r="156" spans="11:12" x14ac:dyDescent="0.3">
      <c r="K156" s="36" t="str">
        <f t="shared" si="2"/>
        <v/>
      </c>
      <c r="L156" t="s">
        <v>31</v>
      </c>
    </row>
    <row r="157" spans="11:12" x14ac:dyDescent="0.3">
      <c r="K157" s="36" t="str">
        <f t="shared" si="2"/>
        <v/>
      </c>
      <c r="L157" t="s">
        <v>31</v>
      </c>
    </row>
    <row r="158" spans="11:12" x14ac:dyDescent="0.3">
      <c r="K158" s="36" t="str">
        <f t="shared" si="2"/>
        <v/>
      </c>
      <c r="L158" t="s">
        <v>31</v>
      </c>
    </row>
    <row r="159" spans="11:12" x14ac:dyDescent="0.3">
      <c r="K159" s="36" t="str">
        <f t="shared" si="2"/>
        <v/>
      </c>
      <c r="L159" t="s">
        <v>31</v>
      </c>
    </row>
    <row r="160" spans="11:12" x14ac:dyDescent="0.3">
      <c r="K160" s="36" t="str">
        <f t="shared" si="2"/>
        <v/>
      </c>
      <c r="L160" t="s">
        <v>31</v>
      </c>
    </row>
    <row r="161" spans="11:12" x14ac:dyDescent="0.3">
      <c r="K161" s="36" t="str">
        <f t="shared" si="2"/>
        <v/>
      </c>
      <c r="L161" t="s">
        <v>31</v>
      </c>
    </row>
    <row r="162" spans="11:12" x14ac:dyDescent="0.3">
      <c r="K162" s="36" t="str">
        <f t="shared" si="2"/>
        <v/>
      </c>
      <c r="L162" t="s">
        <v>31</v>
      </c>
    </row>
    <row r="163" spans="11:12" x14ac:dyDescent="0.3">
      <c r="K163" s="36" t="str">
        <f t="shared" si="2"/>
        <v/>
      </c>
      <c r="L163" t="s">
        <v>31</v>
      </c>
    </row>
    <row r="164" spans="11:12" x14ac:dyDescent="0.3">
      <c r="K164" s="36" t="str">
        <f t="shared" si="2"/>
        <v/>
      </c>
      <c r="L164" t="s">
        <v>31</v>
      </c>
    </row>
    <row r="165" spans="11:12" x14ac:dyDescent="0.3">
      <c r="K165" s="36" t="str">
        <f t="shared" si="2"/>
        <v/>
      </c>
      <c r="L165" t="s">
        <v>31</v>
      </c>
    </row>
    <row r="166" spans="11:12" x14ac:dyDescent="0.3">
      <c r="K166" s="36" t="str">
        <f t="shared" si="2"/>
        <v/>
      </c>
      <c r="L166" t="s">
        <v>31</v>
      </c>
    </row>
    <row r="167" spans="11:12" x14ac:dyDescent="0.3">
      <c r="K167" s="36" t="str">
        <f t="shared" si="2"/>
        <v/>
      </c>
      <c r="L167" t="s">
        <v>31</v>
      </c>
    </row>
    <row r="168" spans="11:12" x14ac:dyDescent="0.3">
      <c r="K168" s="36" t="str">
        <f t="shared" si="2"/>
        <v/>
      </c>
      <c r="L168" t="s">
        <v>31</v>
      </c>
    </row>
    <row r="169" spans="11:12" x14ac:dyDescent="0.3">
      <c r="K169" s="36" t="str">
        <f t="shared" si="2"/>
        <v/>
      </c>
      <c r="L169" t="s">
        <v>31</v>
      </c>
    </row>
    <row r="170" spans="11:12" x14ac:dyDescent="0.3">
      <c r="K170" s="36" t="str">
        <f t="shared" si="2"/>
        <v/>
      </c>
      <c r="L170" t="s">
        <v>31</v>
      </c>
    </row>
    <row r="171" spans="11:12" x14ac:dyDescent="0.3">
      <c r="K171" s="36" t="str">
        <f t="shared" si="2"/>
        <v/>
      </c>
      <c r="L171" t="s">
        <v>31</v>
      </c>
    </row>
    <row r="172" spans="11:12" x14ac:dyDescent="0.3">
      <c r="K172" s="36" t="str">
        <f t="shared" si="2"/>
        <v/>
      </c>
      <c r="L172" t="s">
        <v>31</v>
      </c>
    </row>
    <row r="173" spans="11:12" x14ac:dyDescent="0.3">
      <c r="K173" s="36" t="str">
        <f t="shared" si="2"/>
        <v/>
      </c>
      <c r="L173" t="s">
        <v>31</v>
      </c>
    </row>
    <row r="174" spans="11:12" x14ac:dyDescent="0.3">
      <c r="K174" s="36" t="str">
        <f t="shared" si="2"/>
        <v/>
      </c>
      <c r="L174" t="s">
        <v>31</v>
      </c>
    </row>
    <row r="175" spans="11:12" x14ac:dyDescent="0.3">
      <c r="K175" s="36" t="str">
        <f t="shared" si="2"/>
        <v/>
      </c>
      <c r="L175" t="s">
        <v>31</v>
      </c>
    </row>
    <row r="176" spans="11:12" x14ac:dyDescent="0.3">
      <c r="K176" s="36" t="str">
        <f t="shared" si="2"/>
        <v/>
      </c>
      <c r="L176" t="s">
        <v>31</v>
      </c>
    </row>
    <row r="177" spans="11:12" x14ac:dyDescent="0.3">
      <c r="K177" s="36" t="str">
        <f t="shared" si="2"/>
        <v/>
      </c>
      <c r="L177" t="s">
        <v>31</v>
      </c>
    </row>
    <row r="178" spans="11:12" x14ac:dyDescent="0.3">
      <c r="K178" s="36" t="str">
        <f t="shared" si="2"/>
        <v/>
      </c>
      <c r="L178" t="s">
        <v>31</v>
      </c>
    </row>
    <row r="179" spans="11:12" x14ac:dyDescent="0.3">
      <c r="K179" s="36" t="str">
        <f t="shared" si="2"/>
        <v/>
      </c>
      <c r="L179" t="s">
        <v>31</v>
      </c>
    </row>
    <row r="180" spans="11:12" x14ac:dyDescent="0.3">
      <c r="K180" s="36" t="str">
        <f t="shared" si="2"/>
        <v/>
      </c>
      <c r="L180" t="s">
        <v>31</v>
      </c>
    </row>
    <row r="181" spans="11:12" x14ac:dyDescent="0.3">
      <c r="K181" s="36" t="str">
        <f t="shared" si="2"/>
        <v/>
      </c>
      <c r="L181" t="s">
        <v>31</v>
      </c>
    </row>
    <row r="182" spans="11:12" x14ac:dyDescent="0.3">
      <c r="K182" s="36" t="str">
        <f t="shared" si="2"/>
        <v/>
      </c>
      <c r="L182" t="s">
        <v>31</v>
      </c>
    </row>
    <row r="183" spans="11:12" x14ac:dyDescent="0.3">
      <c r="K183" s="36" t="str">
        <f t="shared" si="2"/>
        <v/>
      </c>
      <c r="L183" t="s">
        <v>31</v>
      </c>
    </row>
    <row r="184" spans="11:12" x14ac:dyDescent="0.3">
      <c r="K184" s="36" t="str">
        <f t="shared" si="2"/>
        <v/>
      </c>
      <c r="L184" t="s">
        <v>31</v>
      </c>
    </row>
    <row r="185" spans="11:12" x14ac:dyDescent="0.3">
      <c r="K185" s="36" t="str">
        <f t="shared" si="2"/>
        <v/>
      </c>
      <c r="L185" t="s">
        <v>31</v>
      </c>
    </row>
    <row r="186" spans="11:12" x14ac:dyDescent="0.3">
      <c r="K186" s="36" t="str">
        <f t="shared" si="2"/>
        <v/>
      </c>
      <c r="L186" t="s">
        <v>31</v>
      </c>
    </row>
    <row r="187" spans="11:12" x14ac:dyDescent="0.3">
      <c r="K187" s="36" t="str">
        <f t="shared" si="2"/>
        <v/>
      </c>
      <c r="L187" t="s">
        <v>31</v>
      </c>
    </row>
    <row r="188" spans="11:12" x14ac:dyDescent="0.3">
      <c r="K188" s="36" t="str">
        <f t="shared" si="2"/>
        <v/>
      </c>
      <c r="L188" t="s">
        <v>31</v>
      </c>
    </row>
    <row r="189" spans="11:12" x14ac:dyDescent="0.3">
      <c r="K189" s="36" t="str">
        <f t="shared" si="2"/>
        <v/>
      </c>
      <c r="L189" t="s">
        <v>31</v>
      </c>
    </row>
    <row r="190" spans="11:12" x14ac:dyDescent="0.3">
      <c r="K190" s="36" t="str">
        <f t="shared" si="2"/>
        <v/>
      </c>
      <c r="L190" t="s">
        <v>31</v>
      </c>
    </row>
    <row r="191" spans="11:12" x14ac:dyDescent="0.3">
      <c r="K191" s="36" t="str">
        <f t="shared" si="2"/>
        <v/>
      </c>
      <c r="L191" t="s">
        <v>31</v>
      </c>
    </row>
    <row r="192" spans="11:12" x14ac:dyDescent="0.3">
      <c r="K192" s="36" t="str">
        <f t="shared" si="2"/>
        <v/>
      </c>
      <c r="L192" t="s">
        <v>31</v>
      </c>
    </row>
    <row r="193" spans="11:12" x14ac:dyDescent="0.3">
      <c r="K193" s="36" t="str">
        <f t="shared" si="2"/>
        <v/>
      </c>
      <c r="L193" t="s">
        <v>31</v>
      </c>
    </row>
    <row r="194" spans="11:12" x14ac:dyDescent="0.3">
      <c r="K194" s="36" t="str">
        <f t="shared" si="2"/>
        <v/>
      </c>
      <c r="L194" t="s">
        <v>31</v>
      </c>
    </row>
    <row r="195" spans="11:12" x14ac:dyDescent="0.3">
      <c r="K195" s="36" t="str">
        <f t="shared" ref="K195:K258" si="3">IF(A195="","",C195&amp;", "&amp;D195&amp;", "&amp;E195&amp;" "&amp;F195)</f>
        <v/>
      </c>
      <c r="L195" t="s">
        <v>31</v>
      </c>
    </row>
    <row r="196" spans="11:12" x14ac:dyDescent="0.3">
      <c r="K196" s="36" t="str">
        <f t="shared" si="3"/>
        <v/>
      </c>
      <c r="L196" t="s">
        <v>31</v>
      </c>
    </row>
    <row r="197" spans="11:12" x14ac:dyDescent="0.3">
      <c r="K197" s="36" t="str">
        <f t="shared" si="3"/>
        <v/>
      </c>
      <c r="L197" t="s">
        <v>31</v>
      </c>
    </row>
    <row r="198" spans="11:12" x14ac:dyDescent="0.3">
      <c r="K198" s="36" t="str">
        <f t="shared" si="3"/>
        <v/>
      </c>
      <c r="L198" t="s">
        <v>31</v>
      </c>
    </row>
    <row r="199" spans="11:12" x14ac:dyDescent="0.3">
      <c r="K199" s="36" t="str">
        <f t="shared" si="3"/>
        <v/>
      </c>
      <c r="L199" t="s">
        <v>31</v>
      </c>
    </row>
    <row r="200" spans="11:12" x14ac:dyDescent="0.3">
      <c r="K200" s="36" t="str">
        <f t="shared" si="3"/>
        <v/>
      </c>
      <c r="L200" t="s">
        <v>31</v>
      </c>
    </row>
    <row r="201" spans="11:12" x14ac:dyDescent="0.3">
      <c r="K201" s="36" t="str">
        <f t="shared" si="3"/>
        <v/>
      </c>
      <c r="L201" t="s">
        <v>31</v>
      </c>
    </row>
    <row r="202" spans="11:12" x14ac:dyDescent="0.3">
      <c r="K202" s="36" t="str">
        <f t="shared" si="3"/>
        <v/>
      </c>
      <c r="L202" t="s">
        <v>31</v>
      </c>
    </row>
    <row r="203" spans="11:12" x14ac:dyDescent="0.3">
      <c r="K203" s="36" t="str">
        <f t="shared" si="3"/>
        <v/>
      </c>
      <c r="L203" t="s">
        <v>31</v>
      </c>
    </row>
    <row r="204" spans="11:12" x14ac:dyDescent="0.3">
      <c r="K204" s="36" t="str">
        <f t="shared" si="3"/>
        <v/>
      </c>
      <c r="L204" t="s">
        <v>31</v>
      </c>
    </row>
    <row r="205" spans="11:12" x14ac:dyDescent="0.3">
      <c r="K205" s="36" t="str">
        <f t="shared" si="3"/>
        <v/>
      </c>
      <c r="L205" t="s">
        <v>31</v>
      </c>
    </row>
    <row r="206" spans="11:12" x14ac:dyDescent="0.3">
      <c r="K206" s="36" t="str">
        <f t="shared" si="3"/>
        <v/>
      </c>
      <c r="L206" t="s">
        <v>31</v>
      </c>
    </row>
    <row r="207" spans="11:12" x14ac:dyDescent="0.3">
      <c r="K207" s="36" t="str">
        <f t="shared" si="3"/>
        <v/>
      </c>
      <c r="L207" t="s">
        <v>31</v>
      </c>
    </row>
    <row r="208" spans="11:12" x14ac:dyDescent="0.3">
      <c r="K208" s="36" t="str">
        <f t="shared" si="3"/>
        <v/>
      </c>
      <c r="L208" t="s">
        <v>31</v>
      </c>
    </row>
    <row r="209" spans="11:12" x14ac:dyDescent="0.3">
      <c r="K209" s="36" t="str">
        <f t="shared" si="3"/>
        <v/>
      </c>
      <c r="L209" t="s">
        <v>31</v>
      </c>
    </row>
    <row r="210" spans="11:12" x14ac:dyDescent="0.3">
      <c r="K210" s="36" t="str">
        <f t="shared" si="3"/>
        <v/>
      </c>
      <c r="L210" t="s">
        <v>31</v>
      </c>
    </row>
    <row r="211" spans="11:12" x14ac:dyDescent="0.3">
      <c r="K211" s="36" t="str">
        <f t="shared" si="3"/>
        <v/>
      </c>
      <c r="L211" t="s">
        <v>31</v>
      </c>
    </row>
    <row r="212" spans="11:12" x14ac:dyDescent="0.3">
      <c r="K212" s="36" t="str">
        <f t="shared" si="3"/>
        <v/>
      </c>
      <c r="L212" t="s">
        <v>31</v>
      </c>
    </row>
    <row r="213" spans="11:12" x14ac:dyDescent="0.3">
      <c r="K213" s="36" t="str">
        <f t="shared" si="3"/>
        <v/>
      </c>
      <c r="L213" t="s">
        <v>31</v>
      </c>
    </row>
    <row r="214" spans="11:12" x14ac:dyDescent="0.3">
      <c r="K214" s="36" t="str">
        <f t="shared" si="3"/>
        <v/>
      </c>
      <c r="L214" t="s">
        <v>31</v>
      </c>
    </row>
    <row r="215" spans="11:12" x14ac:dyDescent="0.3">
      <c r="K215" s="36" t="str">
        <f t="shared" si="3"/>
        <v/>
      </c>
      <c r="L215" t="s">
        <v>31</v>
      </c>
    </row>
    <row r="216" spans="11:12" x14ac:dyDescent="0.3">
      <c r="K216" s="36" t="str">
        <f t="shared" si="3"/>
        <v/>
      </c>
      <c r="L216" t="s">
        <v>31</v>
      </c>
    </row>
    <row r="217" spans="11:12" x14ac:dyDescent="0.3">
      <c r="K217" s="36" t="str">
        <f t="shared" si="3"/>
        <v/>
      </c>
      <c r="L217" t="s">
        <v>31</v>
      </c>
    </row>
    <row r="218" spans="11:12" x14ac:dyDescent="0.3">
      <c r="K218" s="36" t="str">
        <f t="shared" si="3"/>
        <v/>
      </c>
      <c r="L218" t="s">
        <v>31</v>
      </c>
    </row>
    <row r="219" spans="11:12" x14ac:dyDescent="0.3">
      <c r="K219" s="36" t="str">
        <f t="shared" si="3"/>
        <v/>
      </c>
      <c r="L219" t="s">
        <v>31</v>
      </c>
    </row>
    <row r="220" spans="11:12" x14ac:dyDescent="0.3">
      <c r="K220" s="36" t="str">
        <f t="shared" si="3"/>
        <v/>
      </c>
      <c r="L220" t="s">
        <v>31</v>
      </c>
    </row>
    <row r="221" spans="11:12" x14ac:dyDescent="0.3">
      <c r="K221" s="36" t="str">
        <f t="shared" si="3"/>
        <v/>
      </c>
      <c r="L221" t="s">
        <v>31</v>
      </c>
    </row>
    <row r="222" spans="11:12" x14ac:dyDescent="0.3">
      <c r="K222" s="36" t="str">
        <f t="shared" si="3"/>
        <v/>
      </c>
      <c r="L222" t="s">
        <v>31</v>
      </c>
    </row>
    <row r="223" spans="11:12" x14ac:dyDescent="0.3">
      <c r="K223" s="36" t="str">
        <f t="shared" si="3"/>
        <v/>
      </c>
      <c r="L223" t="s">
        <v>31</v>
      </c>
    </row>
    <row r="224" spans="11:12" x14ac:dyDescent="0.3">
      <c r="K224" s="36" t="str">
        <f t="shared" si="3"/>
        <v/>
      </c>
      <c r="L224" t="s">
        <v>31</v>
      </c>
    </row>
    <row r="225" spans="11:12" x14ac:dyDescent="0.3">
      <c r="K225" s="36" t="str">
        <f t="shared" si="3"/>
        <v/>
      </c>
      <c r="L225" t="s">
        <v>31</v>
      </c>
    </row>
    <row r="226" spans="11:12" x14ac:dyDescent="0.3">
      <c r="K226" s="36" t="str">
        <f t="shared" si="3"/>
        <v/>
      </c>
      <c r="L226" t="s">
        <v>31</v>
      </c>
    </row>
    <row r="227" spans="11:12" x14ac:dyDescent="0.3">
      <c r="K227" s="36" t="str">
        <f t="shared" si="3"/>
        <v/>
      </c>
      <c r="L227" t="s">
        <v>31</v>
      </c>
    </row>
    <row r="228" spans="11:12" x14ac:dyDescent="0.3">
      <c r="K228" s="36" t="str">
        <f t="shared" si="3"/>
        <v/>
      </c>
      <c r="L228" t="s">
        <v>31</v>
      </c>
    </row>
    <row r="229" spans="11:12" x14ac:dyDescent="0.3">
      <c r="K229" s="36" t="str">
        <f t="shared" si="3"/>
        <v/>
      </c>
      <c r="L229" t="s">
        <v>31</v>
      </c>
    </row>
    <row r="230" spans="11:12" x14ac:dyDescent="0.3">
      <c r="K230" s="36" t="str">
        <f t="shared" si="3"/>
        <v/>
      </c>
      <c r="L230" t="s">
        <v>31</v>
      </c>
    </row>
    <row r="231" spans="11:12" x14ac:dyDescent="0.3">
      <c r="K231" s="36" t="str">
        <f t="shared" si="3"/>
        <v/>
      </c>
      <c r="L231" t="s">
        <v>31</v>
      </c>
    </row>
    <row r="232" spans="11:12" x14ac:dyDescent="0.3">
      <c r="K232" s="36" t="str">
        <f t="shared" si="3"/>
        <v/>
      </c>
      <c r="L232" t="s">
        <v>31</v>
      </c>
    </row>
    <row r="233" spans="11:12" x14ac:dyDescent="0.3">
      <c r="K233" s="36" t="str">
        <f t="shared" si="3"/>
        <v/>
      </c>
      <c r="L233" t="s">
        <v>31</v>
      </c>
    </row>
    <row r="234" spans="11:12" x14ac:dyDescent="0.3">
      <c r="K234" s="36" t="str">
        <f t="shared" si="3"/>
        <v/>
      </c>
      <c r="L234" t="s">
        <v>31</v>
      </c>
    </row>
    <row r="235" spans="11:12" x14ac:dyDescent="0.3">
      <c r="K235" s="36" t="str">
        <f t="shared" si="3"/>
        <v/>
      </c>
      <c r="L235" t="s">
        <v>31</v>
      </c>
    </row>
    <row r="236" spans="11:12" x14ac:dyDescent="0.3">
      <c r="K236" s="36" t="str">
        <f t="shared" si="3"/>
        <v/>
      </c>
      <c r="L236" t="s">
        <v>31</v>
      </c>
    </row>
    <row r="237" spans="11:12" x14ac:dyDescent="0.3">
      <c r="K237" s="36" t="str">
        <f t="shared" si="3"/>
        <v/>
      </c>
      <c r="L237" t="s">
        <v>31</v>
      </c>
    </row>
    <row r="238" spans="11:12" x14ac:dyDescent="0.3">
      <c r="K238" s="36" t="str">
        <f t="shared" si="3"/>
        <v/>
      </c>
      <c r="L238" t="s">
        <v>31</v>
      </c>
    </row>
    <row r="239" spans="11:12" x14ac:dyDescent="0.3">
      <c r="K239" s="36" t="str">
        <f t="shared" si="3"/>
        <v/>
      </c>
      <c r="L239" t="s">
        <v>31</v>
      </c>
    </row>
    <row r="240" spans="11:12" x14ac:dyDescent="0.3">
      <c r="K240" s="36" t="str">
        <f t="shared" si="3"/>
        <v/>
      </c>
      <c r="L240" t="s">
        <v>31</v>
      </c>
    </row>
    <row r="241" spans="11:12" x14ac:dyDescent="0.3">
      <c r="K241" s="36" t="str">
        <f t="shared" si="3"/>
        <v/>
      </c>
      <c r="L241" t="s">
        <v>31</v>
      </c>
    </row>
    <row r="242" spans="11:12" x14ac:dyDescent="0.3">
      <c r="K242" s="36" t="str">
        <f t="shared" si="3"/>
        <v/>
      </c>
      <c r="L242" t="s">
        <v>31</v>
      </c>
    </row>
    <row r="243" spans="11:12" x14ac:dyDescent="0.3">
      <c r="K243" s="36" t="str">
        <f t="shared" si="3"/>
        <v/>
      </c>
      <c r="L243" t="s">
        <v>31</v>
      </c>
    </row>
    <row r="244" spans="11:12" x14ac:dyDescent="0.3">
      <c r="K244" s="36" t="str">
        <f t="shared" si="3"/>
        <v/>
      </c>
      <c r="L244" t="s">
        <v>31</v>
      </c>
    </row>
    <row r="245" spans="11:12" x14ac:dyDescent="0.3">
      <c r="K245" s="36" t="str">
        <f t="shared" si="3"/>
        <v/>
      </c>
      <c r="L245" t="s">
        <v>31</v>
      </c>
    </row>
    <row r="246" spans="11:12" x14ac:dyDescent="0.3">
      <c r="K246" s="36" t="str">
        <f t="shared" si="3"/>
        <v/>
      </c>
      <c r="L246" t="s">
        <v>31</v>
      </c>
    </row>
    <row r="247" spans="11:12" x14ac:dyDescent="0.3">
      <c r="K247" s="36" t="str">
        <f t="shared" si="3"/>
        <v/>
      </c>
      <c r="L247" t="s">
        <v>31</v>
      </c>
    </row>
    <row r="248" spans="11:12" x14ac:dyDescent="0.3">
      <c r="K248" s="36" t="str">
        <f t="shared" si="3"/>
        <v/>
      </c>
      <c r="L248" t="s">
        <v>31</v>
      </c>
    </row>
    <row r="249" spans="11:12" x14ac:dyDescent="0.3">
      <c r="K249" s="36" t="str">
        <f t="shared" si="3"/>
        <v/>
      </c>
      <c r="L249" t="s">
        <v>31</v>
      </c>
    </row>
    <row r="250" spans="11:12" x14ac:dyDescent="0.3">
      <c r="K250" s="36" t="str">
        <f t="shared" si="3"/>
        <v/>
      </c>
      <c r="L250" t="s">
        <v>31</v>
      </c>
    </row>
    <row r="251" spans="11:12" x14ac:dyDescent="0.3">
      <c r="K251" s="36" t="str">
        <f t="shared" si="3"/>
        <v/>
      </c>
      <c r="L251" t="s">
        <v>31</v>
      </c>
    </row>
    <row r="252" spans="11:12" x14ac:dyDescent="0.3">
      <c r="K252" s="36" t="str">
        <f t="shared" si="3"/>
        <v/>
      </c>
      <c r="L252" t="s">
        <v>31</v>
      </c>
    </row>
    <row r="253" spans="11:12" x14ac:dyDescent="0.3">
      <c r="K253" s="36" t="str">
        <f t="shared" si="3"/>
        <v/>
      </c>
      <c r="L253" t="s">
        <v>31</v>
      </c>
    </row>
    <row r="254" spans="11:12" x14ac:dyDescent="0.3">
      <c r="K254" s="36" t="str">
        <f t="shared" si="3"/>
        <v/>
      </c>
      <c r="L254" t="s">
        <v>31</v>
      </c>
    </row>
    <row r="255" spans="11:12" x14ac:dyDescent="0.3">
      <c r="K255" s="36" t="str">
        <f t="shared" si="3"/>
        <v/>
      </c>
      <c r="L255" t="s">
        <v>31</v>
      </c>
    </row>
    <row r="256" spans="11:12" x14ac:dyDescent="0.3">
      <c r="K256" s="36" t="str">
        <f t="shared" si="3"/>
        <v/>
      </c>
      <c r="L256" t="s">
        <v>31</v>
      </c>
    </row>
    <row r="257" spans="11:12" x14ac:dyDescent="0.3">
      <c r="K257" s="36" t="str">
        <f t="shared" si="3"/>
        <v/>
      </c>
      <c r="L257" t="s">
        <v>31</v>
      </c>
    </row>
    <row r="258" spans="11:12" x14ac:dyDescent="0.3">
      <c r="K258" s="36" t="str">
        <f t="shared" si="3"/>
        <v/>
      </c>
      <c r="L258" t="s">
        <v>31</v>
      </c>
    </row>
    <row r="259" spans="11:12" x14ac:dyDescent="0.3">
      <c r="K259" s="36" t="str">
        <f t="shared" ref="K259:K322" si="4">IF(A259="","",C259&amp;", "&amp;D259&amp;", "&amp;E259&amp;" "&amp;F259)</f>
        <v/>
      </c>
      <c r="L259" t="s">
        <v>31</v>
      </c>
    </row>
    <row r="260" spans="11:12" x14ac:dyDescent="0.3">
      <c r="K260" s="36" t="str">
        <f t="shared" si="4"/>
        <v/>
      </c>
      <c r="L260" t="s">
        <v>31</v>
      </c>
    </row>
    <row r="261" spans="11:12" x14ac:dyDescent="0.3">
      <c r="K261" s="36" t="str">
        <f t="shared" si="4"/>
        <v/>
      </c>
      <c r="L261" t="s">
        <v>31</v>
      </c>
    </row>
    <row r="262" spans="11:12" x14ac:dyDescent="0.3">
      <c r="K262" s="36" t="str">
        <f t="shared" si="4"/>
        <v/>
      </c>
      <c r="L262" t="s">
        <v>31</v>
      </c>
    </row>
    <row r="263" spans="11:12" x14ac:dyDescent="0.3">
      <c r="K263" s="36" t="str">
        <f t="shared" si="4"/>
        <v/>
      </c>
      <c r="L263" t="s">
        <v>31</v>
      </c>
    </row>
    <row r="264" spans="11:12" x14ac:dyDescent="0.3">
      <c r="K264" s="36" t="str">
        <f t="shared" si="4"/>
        <v/>
      </c>
      <c r="L264" t="s">
        <v>31</v>
      </c>
    </row>
    <row r="265" spans="11:12" x14ac:dyDescent="0.3">
      <c r="K265" s="36" t="str">
        <f t="shared" si="4"/>
        <v/>
      </c>
      <c r="L265" t="s">
        <v>31</v>
      </c>
    </row>
    <row r="266" spans="11:12" x14ac:dyDescent="0.3">
      <c r="K266" s="36" t="str">
        <f t="shared" si="4"/>
        <v/>
      </c>
      <c r="L266" t="s">
        <v>31</v>
      </c>
    </row>
    <row r="267" spans="11:12" x14ac:dyDescent="0.3">
      <c r="K267" s="36" t="str">
        <f t="shared" si="4"/>
        <v/>
      </c>
      <c r="L267" t="s">
        <v>31</v>
      </c>
    </row>
    <row r="268" spans="11:12" x14ac:dyDescent="0.3">
      <c r="K268" s="36" t="str">
        <f t="shared" si="4"/>
        <v/>
      </c>
      <c r="L268" t="s">
        <v>31</v>
      </c>
    </row>
    <row r="269" spans="11:12" x14ac:dyDescent="0.3">
      <c r="K269" s="36" t="str">
        <f t="shared" si="4"/>
        <v/>
      </c>
      <c r="L269" t="s">
        <v>31</v>
      </c>
    </row>
    <row r="270" spans="11:12" x14ac:dyDescent="0.3">
      <c r="K270" s="36" t="str">
        <f t="shared" si="4"/>
        <v/>
      </c>
      <c r="L270" t="s">
        <v>31</v>
      </c>
    </row>
    <row r="271" spans="11:12" x14ac:dyDescent="0.3">
      <c r="K271" s="36" t="str">
        <f t="shared" si="4"/>
        <v/>
      </c>
      <c r="L271" t="s">
        <v>31</v>
      </c>
    </row>
    <row r="272" spans="11:12" x14ac:dyDescent="0.3">
      <c r="K272" s="36" t="str">
        <f t="shared" si="4"/>
        <v/>
      </c>
      <c r="L272" t="s">
        <v>31</v>
      </c>
    </row>
    <row r="273" spans="11:12" x14ac:dyDescent="0.3">
      <c r="K273" s="36" t="str">
        <f t="shared" si="4"/>
        <v/>
      </c>
      <c r="L273" t="s">
        <v>31</v>
      </c>
    </row>
    <row r="274" spans="11:12" x14ac:dyDescent="0.3">
      <c r="K274" s="36" t="str">
        <f t="shared" si="4"/>
        <v/>
      </c>
      <c r="L274" t="s">
        <v>31</v>
      </c>
    </row>
    <row r="275" spans="11:12" x14ac:dyDescent="0.3">
      <c r="K275" s="36" t="str">
        <f t="shared" si="4"/>
        <v/>
      </c>
      <c r="L275" t="s">
        <v>31</v>
      </c>
    </row>
    <row r="276" spans="11:12" x14ac:dyDescent="0.3">
      <c r="K276" s="36" t="str">
        <f t="shared" si="4"/>
        <v/>
      </c>
      <c r="L276" t="s">
        <v>31</v>
      </c>
    </row>
    <row r="277" spans="11:12" x14ac:dyDescent="0.3">
      <c r="K277" s="36" t="str">
        <f t="shared" si="4"/>
        <v/>
      </c>
      <c r="L277" t="s">
        <v>31</v>
      </c>
    </row>
    <row r="278" spans="11:12" x14ac:dyDescent="0.3">
      <c r="K278" s="36" t="str">
        <f t="shared" si="4"/>
        <v/>
      </c>
      <c r="L278" t="s">
        <v>31</v>
      </c>
    </row>
    <row r="279" spans="11:12" x14ac:dyDescent="0.3">
      <c r="K279" s="36" t="str">
        <f t="shared" si="4"/>
        <v/>
      </c>
      <c r="L279" t="s">
        <v>31</v>
      </c>
    </row>
    <row r="280" spans="11:12" x14ac:dyDescent="0.3">
      <c r="K280" s="36" t="str">
        <f t="shared" si="4"/>
        <v/>
      </c>
      <c r="L280" t="s">
        <v>31</v>
      </c>
    </row>
    <row r="281" spans="11:12" x14ac:dyDescent="0.3">
      <c r="K281" s="36" t="str">
        <f t="shared" si="4"/>
        <v/>
      </c>
      <c r="L281" t="s">
        <v>31</v>
      </c>
    </row>
    <row r="282" spans="11:12" x14ac:dyDescent="0.3">
      <c r="K282" s="36" t="str">
        <f t="shared" si="4"/>
        <v/>
      </c>
      <c r="L282" t="s">
        <v>31</v>
      </c>
    </row>
    <row r="283" spans="11:12" x14ac:dyDescent="0.3">
      <c r="K283" s="36" t="str">
        <f t="shared" si="4"/>
        <v/>
      </c>
      <c r="L283" t="s">
        <v>31</v>
      </c>
    </row>
    <row r="284" spans="11:12" x14ac:dyDescent="0.3">
      <c r="K284" s="36" t="str">
        <f t="shared" si="4"/>
        <v/>
      </c>
      <c r="L284" t="s">
        <v>31</v>
      </c>
    </row>
    <row r="285" spans="11:12" x14ac:dyDescent="0.3">
      <c r="K285" s="36" t="str">
        <f t="shared" si="4"/>
        <v/>
      </c>
      <c r="L285" t="s">
        <v>31</v>
      </c>
    </row>
    <row r="286" spans="11:12" x14ac:dyDescent="0.3">
      <c r="K286" s="36" t="str">
        <f t="shared" si="4"/>
        <v/>
      </c>
      <c r="L286" t="s">
        <v>31</v>
      </c>
    </row>
    <row r="287" spans="11:12" x14ac:dyDescent="0.3">
      <c r="K287" s="36" t="str">
        <f t="shared" si="4"/>
        <v/>
      </c>
      <c r="L287" t="s">
        <v>31</v>
      </c>
    </row>
    <row r="288" spans="11:12" x14ac:dyDescent="0.3">
      <c r="K288" s="36" t="str">
        <f t="shared" si="4"/>
        <v/>
      </c>
      <c r="L288" t="s">
        <v>31</v>
      </c>
    </row>
    <row r="289" spans="11:12" x14ac:dyDescent="0.3">
      <c r="K289" s="36" t="str">
        <f t="shared" si="4"/>
        <v/>
      </c>
      <c r="L289" t="s">
        <v>31</v>
      </c>
    </row>
    <row r="290" spans="11:12" x14ac:dyDescent="0.3">
      <c r="K290" s="36" t="str">
        <f t="shared" si="4"/>
        <v/>
      </c>
      <c r="L290" t="s">
        <v>31</v>
      </c>
    </row>
    <row r="291" spans="11:12" x14ac:dyDescent="0.3">
      <c r="K291" s="36" t="str">
        <f t="shared" si="4"/>
        <v/>
      </c>
      <c r="L291" t="s">
        <v>31</v>
      </c>
    </row>
    <row r="292" spans="11:12" x14ac:dyDescent="0.3">
      <c r="K292" s="36" t="str">
        <f t="shared" si="4"/>
        <v/>
      </c>
      <c r="L292" t="s">
        <v>31</v>
      </c>
    </row>
    <row r="293" spans="11:12" x14ac:dyDescent="0.3">
      <c r="K293" s="36" t="str">
        <f t="shared" si="4"/>
        <v/>
      </c>
      <c r="L293" t="s">
        <v>31</v>
      </c>
    </row>
    <row r="294" spans="11:12" x14ac:dyDescent="0.3">
      <c r="K294" s="36" t="str">
        <f t="shared" si="4"/>
        <v/>
      </c>
      <c r="L294" t="s">
        <v>31</v>
      </c>
    </row>
    <row r="295" spans="11:12" x14ac:dyDescent="0.3">
      <c r="K295" s="36" t="str">
        <f t="shared" si="4"/>
        <v/>
      </c>
      <c r="L295" t="s">
        <v>31</v>
      </c>
    </row>
    <row r="296" spans="11:12" x14ac:dyDescent="0.3">
      <c r="K296" s="36" t="str">
        <f t="shared" si="4"/>
        <v/>
      </c>
      <c r="L296" t="s">
        <v>31</v>
      </c>
    </row>
    <row r="297" spans="11:12" x14ac:dyDescent="0.3">
      <c r="K297" s="36" t="str">
        <f t="shared" si="4"/>
        <v/>
      </c>
      <c r="L297" t="s">
        <v>31</v>
      </c>
    </row>
    <row r="298" spans="11:12" x14ac:dyDescent="0.3">
      <c r="K298" s="36" t="str">
        <f t="shared" si="4"/>
        <v/>
      </c>
      <c r="L298" t="s">
        <v>31</v>
      </c>
    </row>
    <row r="299" spans="11:12" x14ac:dyDescent="0.3">
      <c r="K299" s="36" t="str">
        <f t="shared" si="4"/>
        <v/>
      </c>
      <c r="L299" t="s">
        <v>31</v>
      </c>
    </row>
    <row r="300" spans="11:12" x14ac:dyDescent="0.3">
      <c r="K300" s="36" t="str">
        <f t="shared" si="4"/>
        <v/>
      </c>
      <c r="L300" t="s">
        <v>31</v>
      </c>
    </row>
    <row r="301" spans="11:12" x14ac:dyDescent="0.3">
      <c r="K301" s="36" t="str">
        <f t="shared" si="4"/>
        <v/>
      </c>
      <c r="L301" t="s">
        <v>31</v>
      </c>
    </row>
    <row r="302" spans="11:12" x14ac:dyDescent="0.3">
      <c r="K302" s="36" t="str">
        <f t="shared" si="4"/>
        <v/>
      </c>
      <c r="L302" t="s">
        <v>31</v>
      </c>
    </row>
    <row r="303" spans="11:12" x14ac:dyDescent="0.3">
      <c r="K303" s="36" t="str">
        <f t="shared" si="4"/>
        <v/>
      </c>
      <c r="L303" t="s">
        <v>31</v>
      </c>
    </row>
    <row r="304" spans="11:12" x14ac:dyDescent="0.3">
      <c r="K304" s="36" t="str">
        <f t="shared" si="4"/>
        <v/>
      </c>
      <c r="L304" t="s">
        <v>31</v>
      </c>
    </row>
    <row r="305" spans="11:12" x14ac:dyDescent="0.3">
      <c r="K305" s="36" t="str">
        <f t="shared" si="4"/>
        <v/>
      </c>
      <c r="L305" t="s">
        <v>31</v>
      </c>
    </row>
    <row r="306" spans="11:12" x14ac:dyDescent="0.3">
      <c r="K306" s="36" t="str">
        <f t="shared" si="4"/>
        <v/>
      </c>
      <c r="L306" t="s">
        <v>31</v>
      </c>
    </row>
    <row r="307" spans="11:12" x14ac:dyDescent="0.3">
      <c r="K307" s="36" t="str">
        <f t="shared" si="4"/>
        <v/>
      </c>
      <c r="L307" t="s">
        <v>31</v>
      </c>
    </row>
    <row r="308" spans="11:12" x14ac:dyDescent="0.3">
      <c r="K308" s="36" t="str">
        <f t="shared" si="4"/>
        <v/>
      </c>
      <c r="L308" t="s">
        <v>31</v>
      </c>
    </row>
    <row r="309" spans="11:12" x14ac:dyDescent="0.3">
      <c r="K309" s="36" t="str">
        <f t="shared" si="4"/>
        <v/>
      </c>
      <c r="L309" t="s">
        <v>31</v>
      </c>
    </row>
    <row r="310" spans="11:12" x14ac:dyDescent="0.3">
      <c r="K310" s="36" t="str">
        <f t="shared" si="4"/>
        <v/>
      </c>
      <c r="L310" t="s">
        <v>31</v>
      </c>
    </row>
    <row r="311" spans="11:12" x14ac:dyDescent="0.3">
      <c r="K311" s="36" t="str">
        <f t="shared" si="4"/>
        <v/>
      </c>
      <c r="L311" t="s">
        <v>31</v>
      </c>
    </row>
    <row r="312" spans="11:12" x14ac:dyDescent="0.3">
      <c r="K312" s="36" t="str">
        <f t="shared" si="4"/>
        <v/>
      </c>
      <c r="L312" t="s">
        <v>31</v>
      </c>
    </row>
    <row r="313" spans="11:12" x14ac:dyDescent="0.3">
      <c r="K313" s="36" t="str">
        <f t="shared" si="4"/>
        <v/>
      </c>
      <c r="L313" t="s">
        <v>31</v>
      </c>
    </row>
    <row r="314" spans="11:12" x14ac:dyDescent="0.3">
      <c r="K314" s="36" t="str">
        <f t="shared" si="4"/>
        <v/>
      </c>
      <c r="L314" t="s">
        <v>31</v>
      </c>
    </row>
    <row r="315" spans="11:12" x14ac:dyDescent="0.3">
      <c r="K315" s="36" t="str">
        <f t="shared" si="4"/>
        <v/>
      </c>
      <c r="L315" t="s">
        <v>31</v>
      </c>
    </row>
    <row r="316" spans="11:12" x14ac:dyDescent="0.3">
      <c r="K316" s="36" t="str">
        <f t="shared" si="4"/>
        <v/>
      </c>
      <c r="L316" t="s">
        <v>31</v>
      </c>
    </row>
    <row r="317" spans="11:12" x14ac:dyDescent="0.3">
      <c r="K317" s="36" t="str">
        <f t="shared" si="4"/>
        <v/>
      </c>
      <c r="L317" t="s">
        <v>31</v>
      </c>
    </row>
    <row r="318" spans="11:12" x14ac:dyDescent="0.3">
      <c r="K318" s="36" t="str">
        <f t="shared" si="4"/>
        <v/>
      </c>
      <c r="L318" t="s">
        <v>31</v>
      </c>
    </row>
    <row r="319" spans="11:12" x14ac:dyDescent="0.3">
      <c r="K319" s="36" t="str">
        <f t="shared" si="4"/>
        <v/>
      </c>
      <c r="L319" t="s">
        <v>31</v>
      </c>
    </row>
    <row r="320" spans="11:12" x14ac:dyDescent="0.3">
      <c r="K320" s="36" t="str">
        <f t="shared" si="4"/>
        <v/>
      </c>
      <c r="L320" t="s">
        <v>31</v>
      </c>
    </row>
    <row r="321" spans="11:12" x14ac:dyDescent="0.3">
      <c r="K321" s="36" t="str">
        <f t="shared" si="4"/>
        <v/>
      </c>
      <c r="L321" t="s">
        <v>31</v>
      </c>
    </row>
    <row r="322" spans="11:12" x14ac:dyDescent="0.3">
      <c r="K322" s="36" t="str">
        <f t="shared" si="4"/>
        <v/>
      </c>
      <c r="L322" t="s">
        <v>31</v>
      </c>
    </row>
    <row r="323" spans="11:12" x14ac:dyDescent="0.3">
      <c r="K323" s="36" t="str">
        <f t="shared" ref="K323:K386" si="5">IF(A323="","",C323&amp;", "&amp;D323&amp;", "&amp;E323&amp;" "&amp;F323)</f>
        <v/>
      </c>
      <c r="L323" t="s">
        <v>31</v>
      </c>
    </row>
    <row r="324" spans="11:12" x14ac:dyDescent="0.3">
      <c r="K324" s="36" t="str">
        <f t="shared" si="5"/>
        <v/>
      </c>
      <c r="L324" t="s">
        <v>31</v>
      </c>
    </row>
    <row r="325" spans="11:12" x14ac:dyDescent="0.3">
      <c r="K325" s="36" t="str">
        <f t="shared" si="5"/>
        <v/>
      </c>
      <c r="L325" t="s">
        <v>31</v>
      </c>
    </row>
    <row r="326" spans="11:12" x14ac:dyDescent="0.3">
      <c r="K326" s="36" t="str">
        <f t="shared" si="5"/>
        <v/>
      </c>
      <c r="L326" t="s">
        <v>31</v>
      </c>
    </row>
    <row r="327" spans="11:12" x14ac:dyDescent="0.3">
      <c r="K327" s="36" t="str">
        <f t="shared" si="5"/>
        <v/>
      </c>
      <c r="L327" t="s">
        <v>31</v>
      </c>
    </row>
    <row r="328" spans="11:12" x14ac:dyDescent="0.3">
      <c r="K328" s="36" t="str">
        <f t="shared" si="5"/>
        <v/>
      </c>
      <c r="L328" t="s">
        <v>31</v>
      </c>
    </row>
    <row r="329" spans="11:12" x14ac:dyDescent="0.3">
      <c r="K329" s="36" t="str">
        <f t="shared" si="5"/>
        <v/>
      </c>
      <c r="L329" t="s">
        <v>31</v>
      </c>
    </row>
    <row r="330" spans="11:12" x14ac:dyDescent="0.3">
      <c r="K330" s="36" t="str">
        <f t="shared" si="5"/>
        <v/>
      </c>
      <c r="L330" t="s">
        <v>31</v>
      </c>
    </row>
    <row r="331" spans="11:12" x14ac:dyDescent="0.3">
      <c r="K331" s="36" t="str">
        <f t="shared" si="5"/>
        <v/>
      </c>
      <c r="L331" t="s">
        <v>31</v>
      </c>
    </row>
    <row r="332" spans="11:12" x14ac:dyDescent="0.3">
      <c r="K332" s="36" t="str">
        <f t="shared" si="5"/>
        <v/>
      </c>
      <c r="L332" t="s">
        <v>31</v>
      </c>
    </row>
    <row r="333" spans="11:12" x14ac:dyDescent="0.3">
      <c r="K333" s="36" t="str">
        <f t="shared" si="5"/>
        <v/>
      </c>
      <c r="L333" t="s">
        <v>31</v>
      </c>
    </row>
    <row r="334" spans="11:12" x14ac:dyDescent="0.3">
      <c r="K334" s="36" t="str">
        <f t="shared" si="5"/>
        <v/>
      </c>
      <c r="L334" t="s">
        <v>31</v>
      </c>
    </row>
    <row r="335" spans="11:12" x14ac:dyDescent="0.3">
      <c r="K335" s="36" t="str">
        <f t="shared" si="5"/>
        <v/>
      </c>
      <c r="L335" t="s">
        <v>31</v>
      </c>
    </row>
    <row r="336" spans="11:12" x14ac:dyDescent="0.3">
      <c r="K336" s="36" t="str">
        <f t="shared" si="5"/>
        <v/>
      </c>
      <c r="L336" t="s">
        <v>31</v>
      </c>
    </row>
    <row r="337" spans="11:12" x14ac:dyDescent="0.3">
      <c r="K337" s="36" t="str">
        <f t="shared" si="5"/>
        <v/>
      </c>
      <c r="L337" t="s">
        <v>31</v>
      </c>
    </row>
    <row r="338" spans="11:12" x14ac:dyDescent="0.3">
      <c r="K338" s="36" t="str">
        <f t="shared" si="5"/>
        <v/>
      </c>
      <c r="L338" t="s">
        <v>31</v>
      </c>
    </row>
    <row r="339" spans="11:12" x14ac:dyDescent="0.3">
      <c r="K339" s="36" t="str">
        <f t="shared" si="5"/>
        <v/>
      </c>
      <c r="L339" t="s">
        <v>31</v>
      </c>
    </row>
    <row r="340" spans="11:12" x14ac:dyDescent="0.3">
      <c r="K340" s="36" t="str">
        <f t="shared" si="5"/>
        <v/>
      </c>
      <c r="L340" t="s">
        <v>31</v>
      </c>
    </row>
    <row r="341" spans="11:12" x14ac:dyDescent="0.3">
      <c r="K341" s="36" t="str">
        <f t="shared" si="5"/>
        <v/>
      </c>
      <c r="L341" t="s">
        <v>31</v>
      </c>
    </row>
    <row r="342" spans="11:12" x14ac:dyDescent="0.3">
      <c r="K342" s="36" t="str">
        <f t="shared" si="5"/>
        <v/>
      </c>
      <c r="L342" t="s">
        <v>31</v>
      </c>
    </row>
    <row r="343" spans="11:12" x14ac:dyDescent="0.3">
      <c r="K343" s="36" t="str">
        <f t="shared" si="5"/>
        <v/>
      </c>
      <c r="L343" t="s">
        <v>31</v>
      </c>
    </row>
    <row r="344" spans="11:12" x14ac:dyDescent="0.3">
      <c r="K344" s="36" t="str">
        <f t="shared" si="5"/>
        <v/>
      </c>
      <c r="L344" t="s">
        <v>31</v>
      </c>
    </row>
    <row r="345" spans="11:12" x14ac:dyDescent="0.3">
      <c r="K345" s="36" t="str">
        <f t="shared" si="5"/>
        <v/>
      </c>
      <c r="L345" t="s">
        <v>31</v>
      </c>
    </row>
    <row r="346" spans="11:12" x14ac:dyDescent="0.3">
      <c r="K346" s="36" t="str">
        <f t="shared" si="5"/>
        <v/>
      </c>
      <c r="L346" t="s">
        <v>31</v>
      </c>
    </row>
    <row r="347" spans="11:12" x14ac:dyDescent="0.3">
      <c r="K347" s="36" t="str">
        <f t="shared" si="5"/>
        <v/>
      </c>
      <c r="L347" t="s">
        <v>31</v>
      </c>
    </row>
    <row r="348" spans="11:12" x14ac:dyDescent="0.3">
      <c r="K348" s="36" t="str">
        <f t="shared" si="5"/>
        <v/>
      </c>
      <c r="L348" t="s">
        <v>31</v>
      </c>
    </row>
    <row r="349" spans="11:12" x14ac:dyDescent="0.3">
      <c r="K349" s="36" t="str">
        <f t="shared" si="5"/>
        <v/>
      </c>
      <c r="L349" t="s">
        <v>31</v>
      </c>
    </row>
    <row r="350" spans="11:12" x14ac:dyDescent="0.3">
      <c r="K350" s="36" t="str">
        <f t="shared" si="5"/>
        <v/>
      </c>
      <c r="L350" t="s">
        <v>31</v>
      </c>
    </row>
    <row r="351" spans="11:12" x14ac:dyDescent="0.3">
      <c r="K351" s="36" t="str">
        <f t="shared" si="5"/>
        <v/>
      </c>
      <c r="L351" t="s">
        <v>31</v>
      </c>
    </row>
    <row r="352" spans="11:12" x14ac:dyDescent="0.3">
      <c r="K352" s="36" t="str">
        <f t="shared" si="5"/>
        <v/>
      </c>
      <c r="L352" t="s">
        <v>31</v>
      </c>
    </row>
    <row r="353" spans="11:12" x14ac:dyDescent="0.3">
      <c r="K353" s="36" t="str">
        <f t="shared" si="5"/>
        <v/>
      </c>
      <c r="L353" t="s">
        <v>31</v>
      </c>
    </row>
    <row r="354" spans="11:12" x14ac:dyDescent="0.3">
      <c r="K354" s="36" t="str">
        <f t="shared" si="5"/>
        <v/>
      </c>
      <c r="L354" t="s">
        <v>31</v>
      </c>
    </row>
    <row r="355" spans="11:12" x14ac:dyDescent="0.3">
      <c r="K355" s="36" t="str">
        <f t="shared" si="5"/>
        <v/>
      </c>
      <c r="L355" t="s">
        <v>31</v>
      </c>
    </row>
    <row r="356" spans="11:12" x14ac:dyDescent="0.3">
      <c r="K356" s="36" t="str">
        <f t="shared" si="5"/>
        <v/>
      </c>
      <c r="L356" t="s">
        <v>31</v>
      </c>
    </row>
    <row r="357" spans="11:12" x14ac:dyDescent="0.3">
      <c r="K357" s="36" t="str">
        <f t="shared" si="5"/>
        <v/>
      </c>
      <c r="L357" t="s">
        <v>31</v>
      </c>
    </row>
    <row r="358" spans="11:12" x14ac:dyDescent="0.3">
      <c r="K358" s="36" t="str">
        <f t="shared" si="5"/>
        <v/>
      </c>
      <c r="L358" t="s">
        <v>31</v>
      </c>
    </row>
    <row r="359" spans="11:12" x14ac:dyDescent="0.3">
      <c r="K359" s="36" t="str">
        <f t="shared" si="5"/>
        <v/>
      </c>
      <c r="L359" t="s">
        <v>31</v>
      </c>
    </row>
    <row r="360" spans="11:12" x14ac:dyDescent="0.3">
      <c r="K360" s="36" t="str">
        <f t="shared" si="5"/>
        <v/>
      </c>
      <c r="L360" t="s">
        <v>31</v>
      </c>
    </row>
    <row r="361" spans="11:12" x14ac:dyDescent="0.3">
      <c r="K361" s="36" t="str">
        <f t="shared" si="5"/>
        <v/>
      </c>
      <c r="L361" t="s">
        <v>31</v>
      </c>
    </row>
    <row r="362" spans="11:12" x14ac:dyDescent="0.3">
      <c r="K362" s="36" t="str">
        <f t="shared" si="5"/>
        <v/>
      </c>
      <c r="L362" t="s">
        <v>31</v>
      </c>
    </row>
    <row r="363" spans="11:12" x14ac:dyDescent="0.3">
      <c r="K363" s="36" t="str">
        <f t="shared" si="5"/>
        <v/>
      </c>
      <c r="L363" t="s">
        <v>31</v>
      </c>
    </row>
    <row r="364" spans="11:12" x14ac:dyDescent="0.3">
      <c r="K364" s="36" t="str">
        <f t="shared" si="5"/>
        <v/>
      </c>
      <c r="L364" t="s">
        <v>31</v>
      </c>
    </row>
    <row r="365" spans="11:12" x14ac:dyDescent="0.3">
      <c r="K365" s="36" t="str">
        <f t="shared" si="5"/>
        <v/>
      </c>
      <c r="L365" t="s">
        <v>31</v>
      </c>
    </row>
    <row r="366" spans="11:12" x14ac:dyDescent="0.3">
      <c r="K366" s="36" t="str">
        <f t="shared" si="5"/>
        <v/>
      </c>
      <c r="L366" t="s">
        <v>31</v>
      </c>
    </row>
    <row r="367" spans="11:12" x14ac:dyDescent="0.3">
      <c r="K367" s="36" t="str">
        <f t="shared" si="5"/>
        <v/>
      </c>
      <c r="L367" t="s">
        <v>31</v>
      </c>
    </row>
    <row r="368" spans="11:12" x14ac:dyDescent="0.3">
      <c r="K368" s="36" t="str">
        <f t="shared" si="5"/>
        <v/>
      </c>
      <c r="L368" t="s">
        <v>31</v>
      </c>
    </row>
    <row r="369" spans="11:12" x14ac:dyDescent="0.3">
      <c r="K369" s="36" t="str">
        <f t="shared" si="5"/>
        <v/>
      </c>
      <c r="L369" t="s">
        <v>31</v>
      </c>
    </row>
    <row r="370" spans="11:12" x14ac:dyDescent="0.3">
      <c r="K370" s="36" t="str">
        <f t="shared" si="5"/>
        <v/>
      </c>
      <c r="L370" t="s">
        <v>31</v>
      </c>
    </row>
    <row r="371" spans="11:12" x14ac:dyDescent="0.3">
      <c r="K371" s="36" t="str">
        <f t="shared" si="5"/>
        <v/>
      </c>
      <c r="L371" t="s">
        <v>31</v>
      </c>
    </row>
    <row r="372" spans="11:12" x14ac:dyDescent="0.3">
      <c r="K372" s="36" t="str">
        <f t="shared" si="5"/>
        <v/>
      </c>
      <c r="L372" t="s">
        <v>31</v>
      </c>
    </row>
    <row r="373" spans="11:12" x14ac:dyDescent="0.3">
      <c r="K373" s="36" t="str">
        <f t="shared" si="5"/>
        <v/>
      </c>
      <c r="L373" t="s">
        <v>31</v>
      </c>
    </row>
    <row r="374" spans="11:12" x14ac:dyDescent="0.3">
      <c r="K374" s="36" t="str">
        <f t="shared" si="5"/>
        <v/>
      </c>
      <c r="L374" t="s">
        <v>31</v>
      </c>
    </row>
    <row r="375" spans="11:12" x14ac:dyDescent="0.3">
      <c r="K375" s="36" t="str">
        <f t="shared" si="5"/>
        <v/>
      </c>
      <c r="L375" t="s">
        <v>31</v>
      </c>
    </row>
    <row r="376" spans="11:12" x14ac:dyDescent="0.3">
      <c r="K376" s="36" t="str">
        <f t="shared" si="5"/>
        <v/>
      </c>
      <c r="L376" t="s">
        <v>31</v>
      </c>
    </row>
    <row r="377" spans="11:12" x14ac:dyDescent="0.3">
      <c r="K377" s="36" t="str">
        <f t="shared" si="5"/>
        <v/>
      </c>
      <c r="L377" t="s">
        <v>31</v>
      </c>
    </row>
    <row r="378" spans="11:12" x14ac:dyDescent="0.3">
      <c r="K378" s="36" t="str">
        <f t="shared" si="5"/>
        <v/>
      </c>
      <c r="L378" t="s">
        <v>31</v>
      </c>
    </row>
    <row r="379" spans="11:12" x14ac:dyDescent="0.3">
      <c r="K379" s="36" t="str">
        <f t="shared" si="5"/>
        <v/>
      </c>
      <c r="L379" t="s">
        <v>31</v>
      </c>
    </row>
    <row r="380" spans="11:12" x14ac:dyDescent="0.3">
      <c r="K380" s="36" t="str">
        <f t="shared" si="5"/>
        <v/>
      </c>
      <c r="L380" t="s">
        <v>31</v>
      </c>
    </row>
    <row r="381" spans="11:12" x14ac:dyDescent="0.3">
      <c r="K381" s="36" t="str">
        <f t="shared" si="5"/>
        <v/>
      </c>
      <c r="L381" t="s">
        <v>31</v>
      </c>
    </row>
    <row r="382" spans="11:12" x14ac:dyDescent="0.3">
      <c r="K382" s="36" t="str">
        <f t="shared" si="5"/>
        <v/>
      </c>
      <c r="L382" t="s">
        <v>31</v>
      </c>
    </row>
    <row r="383" spans="11:12" x14ac:dyDescent="0.3">
      <c r="K383" s="36" t="str">
        <f t="shared" si="5"/>
        <v/>
      </c>
      <c r="L383" t="s">
        <v>31</v>
      </c>
    </row>
    <row r="384" spans="11:12" x14ac:dyDescent="0.3">
      <c r="K384" s="36" t="str">
        <f t="shared" si="5"/>
        <v/>
      </c>
      <c r="L384" t="s">
        <v>31</v>
      </c>
    </row>
    <row r="385" spans="11:12" x14ac:dyDescent="0.3">
      <c r="K385" s="36" t="str">
        <f t="shared" si="5"/>
        <v/>
      </c>
      <c r="L385" t="s">
        <v>31</v>
      </c>
    </row>
    <row r="386" spans="11:12" x14ac:dyDescent="0.3">
      <c r="K386" s="36" t="str">
        <f t="shared" si="5"/>
        <v/>
      </c>
      <c r="L386" t="s">
        <v>31</v>
      </c>
    </row>
    <row r="387" spans="11:12" x14ac:dyDescent="0.3">
      <c r="K387" s="36" t="str">
        <f t="shared" ref="K387:K450" si="6">IF(A387="","",C387&amp;", "&amp;D387&amp;", "&amp;E387&amp;" "&amp;F387)</f>
        <v/>
      </c>
      <c r="L387" t="s">
        <v>31</v>
      </c>
    </row>
    <row r="388" spans="11:12" x14ac:dyDescent="0.3">
      <c r="K388" s="36" t="str">
        <f t="shared" si="6"/>
        <v/>
      </c>
      <c r="L388" t="s">
        <v>31</v>
      </c>
    </row>
    <row r="389" spans="11:12" x14ac:dyDescent="0.3">
      <c r="K389" s="36" t="str">
        <f t="shared" si="6"/>
        <v/>
      </c>
      <c r="L389" t="s">
        <v>31</v>
      </c>
    </row>
    <row r="390" spans="11:12" x14ac:dyDescent="0.3">
      <c r="K390" s="36" t="str">
        <f t="shared" si="6"/>
        <v/>
      </c>
      <c r="L390" t="s">
        <v>31</v>
      </c>
    </row>
    <row r="391" spans="11:12" x14ac:dyDescent="0.3">
      <c r="K391" s="36" t="str">
        <f t="shared" si="6"/>
        <v/>
      </c>
      <c r="L391" t="s">
        <v>31</v>
      </c>
    </row>
    <row r="392" spans="11:12" x14ac:dyDescent="0.3">
      <c r="K392" s="36" t="str">
        <f t="shared" si="6"/>
        <v/>
      </c>
      <c r="L392" t="s">
        <v>31</v>
      </c>
    </row>
    <row r="393" spans="11:12" x14ac:dyDescent="0.3">
      <c r="K393" s="36" t="str">
        <f t="shared" si="6"/>
        <v/>
      </c>
      <c r="L393" t="s">
        <v>31</v>
      </c>
    </row>
    <row r="394" spans="11:12" x14ac:dyDescent="0.3">
      <c r="K394" s="36" t="str">
        <f t="shared" si="6"/>
        <v/>
      </c>
      <c r="L394" t="s">
        <v>31</v>
      </c>
    </row>
    <row r="395" spans="11:12" x14ac:dyDescent="0.3">
      <c r="K395" s="36" t="str">
        <f t="shared" si="6"/>
        <v/>
      </c>
      <c r="L395" t="s">
        <v>31</v>
      </c>
    </row>
    <row r="396" spans="11:12" x14ac:dyDescent="0.3">
      <c r="K396" s="36" t="str">
        <f t="shared" si="6"/>
        <v/>
      </c>
      <c r="L396" t="s">
        <v>31</v>
      </c>
    </row>
    <row r="397" spans="11:12" x14ac:dyDescent="0.3">
      <c r="K397" s="36" t="str">
        <f t="shared" si="6"/>
        <v/>
      </c>
      <c r="L397" t="s">
        <v>31</v>
      </c>
    </row>
    <row r="398" spans="11:12" x14ac:dyDescent="0.3">
      <c r="K398" s="36" t="str">
        <f t="shared" si="6"/>
        <v/>
      </c>
      <c r="L398" t="s">
        <v>31</v>
      </c>
    </row>
    <row r="399" spans="11:12" x14ac:dyDescent="0.3">
      <c r="K399" s="36" t="str">
        <f t="shared" si="6"/>
        <v/>
      </c>
      <c r="L399" t="s">
        <v>31</v>
      </c>
    </row>
    <row r="400" spans="11:12" x14ac:dyDescent="0.3">
      <c r="K400" s="36" t="str">
        <f t="shared" si="6"/>
        <v/>
      </c>
      <c r="L400" t="s">
        <v>31</v>
      </c>
    </row>
    <row r="401" spans="11:12" x14ac:dyDescent="0.3">
      <c r="K401" s="36" t="str">
        <f t="shared" si="6"/>
        <v/>
      </c>
      <c r="L401" t="s">
        <v>31</v>
      </c>
    </row>
    <row r="402" spans="11:12" x14ac:dyDescent="0.3">
      <c r="K402" s="36" t="str">
        <f t="shared" si="6"/>
        <v/>
      </c>
      <c r="L402" t="s">
        <v>31</v>
      </c>
    </row>
    <row r="403" spans="11:12" x14ac:dyDescent="0.3">
      <c r="K403" s="36" t="str">
        <f t="shared" si="6"/>
        <v/>
      </c>
      <c r="L403" t="s">
        <v>31</v>
      </c>
    </row>
    <row r="404" spans="11:12" x14ac:dyDescent="0.3">
      <c r="K404" s="36" t="str">
        <f t="shared" si="6"/>
        <v/>
      </c>
      <c r="L404" t="s">
        <v>31</v>
      </c>
    </row>
    <row r="405" spans="11:12" x14ac:dyDescent="0.3">
      <c r="K405" s="36" t="str">
        <f t="shared" si="6"/>
        <v/>
      </c>
      <c r="L405" t="s">
        <v>31</v>
      </c>
    </row>
    <row r="406" spans="11:12" x14ac:dyDescent="0.3">
      <c r="K406" s="36" t="str">
        <f t="shared" si="6"/>
        <v/>
      </c>
      <c r="L406" t="s">
        <v>31</v>
      </c>
    </row>
    <row r="407" spans="11:12" x14ac:dyDescent="0.3">
      <c r="K407" s="36" t="str">
        <f t="shared" si="6"/>
        <v/>
      </c>
      <c r="L407" t="s">
        <v>31</v>
      </c>
    </row>
    <row r="408" spans="11:12" x14ac:dyDescent="0.3">
      <c r="K408" s="36" t="str">
        <f t="shared" si="6"/>
        <v/>
      </c>
      <c r="L408" t="s">
        <v>31</v>
      </c>
    </row>
    <row r="409" spans="11:12" x14ac:dyDescent="0.3">
      <c r="K409" s="36" t="str">
        <f t="shared" si="6"/>
        <v/>
      </c>
      <c r="L409" t="s">
        <v>31</v>
      </c>
    </row>
    <row r="410" spans="11:12" x14ac:dyDescent="0.3">
      <c r="K410" s="36" t="str">
        <f t="shared" si="6"/>
        <v/>
      </c>
      <c r="L410" t="s">
        <v>31</v>
      </c>
    </row>
    <row r="411" spans="11:12" x14ac:dyDescent="0.3">
      <c r="K411" s="36" t="str">
        <f t="shared" si="6"/>
        <v/>
      </c>
      <c r="L411" t="s">
        <v>31</v>
      </c>
    </row>
    <row r="412" spans="11:12" x14ac:dyDescent="0.3">
      <c r="K412" s="36" t="str">
        <f t="shared" si="6"/>
        <v/>
      </c>
      <c r="L412" t="s">
        <v>31</v>
      </c>
    </row>
    <row r="413" spans="11:12" x14ac:dyDescent="0.3">
      <c r="K413" s="36" t="str">
        <f t="shared" si="6"/>
        <v/>
      </c>
      <c r="L413" t="s">
        <v>31</v>
      </c>
    </row>
    <row r="414" spans="11:12" x14ac:dyDescent="0.3">
      <c r="K414" s="36" t="str">
        <f t="shared" si="6"/>
        <v/>
      </c>
      <c r="L414" t="s">
        <v>31</v>
      </c>
    </row>
    <row r="415" spans="11:12" x14ac:dyDescent="0.3">
      <c r="K415" s="36" t="str">
        <f t="shared" si="6"/>
        <v/>
      </c>
      <c r="L415" t="s">
        <v>31</v>
      </c>
    </row>
    <row r="416" spans="11:12" x14ac:dyDescent="0.3">
      <c r="K416" s="36" t="str">
        <f t="shared" si="6"/>
        <v/>
      </c>
      <c r="L416" t="s">
        <v>31</v>
      </c>
    </row>
    <row r="417" spans="11:12" x14ac:dyDescent="0.3">
      <c r="K417" s="36" t="str">
        <f t="shared" si="6"/>
        <v/>
      </c>
      <c r="L417" t="s">
        <v>31</v>
      </c>
    </row>
    <row r="418" spans="11:12" x14ac:dyDescent="0.3">
      <c r="K418" s="36" t="str">
        <f t="shared" si="6"/>
        <v/>
      </c>
      <c r="L418" t="s">
        <v>31</v>
      </c>
    </row>
    <row r="419" spans="11:12" x14ac:dyDescent="0.3">
      <c r="K419" s="36" t="str">
        <f t="shared" si="6"/>
        <v/>
      </c>
      <c r="L419" t="s">
        <v>31</v>
      </c>
    </row>
    <row r="420" spans="11:12" x14ac:dyDescent="0.3">
      <c r="K420" s="36" t="str">
        <f t="shared" si="6"/>
        <v/>
      </c>
      <c r="L420" t="s">
        <v>31</v>
      </c>
    </row>
    <row r="421" spans="11:12" x14ac:dyDescent="0.3">
      <c r="K421" s="36" t="str">
        <f t="shared" si="6"/>
        <v/>
      </c>
      <c r="L421" t="s">
        <v>31</v>
      </c>
    </row>
    <row r="422" spans="11:12" x14ac:dyDescent="0.3">
      <c r="K422" s="36" t="str">
        <f t="shared" si="6"/>
        <v/>
      </c>
      <c r="L422" t="s">
        <v>31</v>
      </c>
    </row>
    <row r="423" spans="11:12" x14ac:dyDescent="0.3">
      <c r="K423" s="36" t="str">
        <f t="shared" si="6"/>
        <v/>
      </c>
      <c r="L423" t="s">
        <v>31</v>
      </c>
    </row>
    <row r="424" spans="11:12" x14ac:dyDescent="0.3">
      <c r="K424" s="36" t="str">
        <f t="shared" si="6"/>
        <v/>
      </c>
      <c r="L424" t="s">
        <v>31</v>
      </c>
    </row>
    <row r="425" spans="11:12" x14ac:dyDescent="0.3">
      <c r="K425" s="36" t="str">
        <f t="shared" si="6"/>
        <v/>
      </c>
      <c r="L425" t="s">
        <v>31</v>
      </c>
    </row>
    <row r="426" spans="11:12" x14ac:dyDescent="0.3">
      <c r="K426" s="36" t="str">
        <f t="shared" si="6"/>
        <v/>
      </c>
      <c r="L426" t="s">
        <v>31</v>
      </c>
    </row>
    <row r="427" spans="11:12" x14ac:dyDescent="0.3">
      <c r="K427" s="36" t="str">
        <f t="shared" si="6"/>
        <v/>
      </c>
      <c r="L427" t="s">
        <v>31</v>
      </c>
    </row>
    <row r="428" spans="11:12" x14ac:dyDescent="0.3">
      <c r="K428" s="36" t="str">
        <f t="shared" si="6"/>
        <v/>
      </c>
      <c r="L428" t="s">
        <v>31</v>
      </c>
    </row>
    <row r="429" spans="11:12" x14ac:dyDescent="0.3">
      <c r="K429" s="36" t="str">
        <f t="shared" si="6"/>
        <v/>
      </c>
      <c r="L429" t="s">
        <v>31</v>
      </c>
    </row>
    <row r="430" spans="11:12" x14ac:dyDescent="0.3">
      <c r="K430" s="36" t="str">
        <f t="shared" si="6"/>
        <v/>
      </c>
      <c r="L430" t="s">
        <v>31</v>
      </c>
    </row>
    <row r="431" spans="11:12" x14ac:dyDescent="0.3">
      <c r="K431" s="36" t="str">
        <f t="shared" si="6"/>
        <v/>
      </c>
      <c r="L431" t="s">
        <v>31</v>
      </c>
    </row>
    <row r="432" spans="11:12" x14ac:dyDescent="0.3">
      <c r="K432" s="36" t="str">
        <f t="shared" si="6"/>
        <v/>
      </c>
      <c r="L432" t="s">
        <v>31</v>
      </c>
    </row>
    <row r="433" spans="11:12" x14ac:dyDescent="0.3">
      <c r="K433" s="36" t="str">
        <f t="shared" si="6"/>
        <v/>
      </c>
      <c r="L433" t="s">
        <v>31</v>
      </c>
    </row>
    <row r="434" spans="11:12" x14ac:dyDescent="0.3">
      <c r="K434" s="36" t="str">
        <f t="shared" si="6"/>
        <v/>
      </c>
      <c r="L434" t="s">
        <v>31</v>
      </c>
    </row>
    <row r="435" spans="11:12" x14ac:dyDescent="0.3">
      <c r="K435" s="36" t="str">
        <f t="shared" si="6"/>
        <v/>
      </c>
      <c r="L435" t="s">
        <v>31</v>
      </c>
    </row>
    <row r="436" spans="11:12" x14ac:dyDescent="0.3">
      <c r="K436" s="36" t="str">
        <f t="shared" si="6"/>
        <v/>
      </c>
      <c r="L436" t="s">
        <v>31</v>
      </c>
    </row>
    <row r="437" spans="11:12" x14ac:dyDescent="0.3">
      <c r="K437" s="36" t="str">
        <f t="shared" si="6"/>
        <v/>
      </c>
      <c r="L437" t="s">
        <v>31</v>
      </c>
    </row>
    <row r="438" spans="11:12" x14ac:dyDescent="0.3">
      <c r="K438" s="36" t="str">
        <f t="shared" si="6"/>
        <v/>
      </c>
      <c r="L438" t="s">
        <v>31</v>
      </c>
    </row>
    <row r="439" spans="11:12" x14ac:dyDescent="0.3">
      <c r="K439" s="36" t="str">
        <f t="shared" si="6"/>
        <v/>
      </c>
      <c r="L439" t="s">
        <v>31</v>
      </c>
    </row>
    <row r="440" spans="11:12" x14ac:dyDescent="0.3">
      <c r="K440" s="36" t="str">
        <f t="shared" si="6"/>
        <v/>
      </c>
      <c r="L440" t="s">
        <v>31</v>
      </c>
    </row>
    <row r="441" spans="11:12" x14ac:dyDescent="0.3">
      <c r="K441" s="36" t="str">
        <f t="shared" si="6"/>
        <v/>
      </c>
      <c r="L441" t="s">
        <v>31</v>
      </c>
    </row>
    <row r="442" spans="11:12" x14ac:dyDescent="0.3">
      <c r="K442" s="36" t="str">
        <f t="shared" si="6"/>
        <v/>
      </c>
      <c r="L442" t="s">
        <v>31</v>
      </c>
    </row>
    <row r="443" spans="11:12" x14ac:dyDescent="0.3">
      <c r="K443" s="36" t="str">
        <f t="shared" si="6"/>
        <v/>
      </c>
      <c r="L443" t="s">
        <v>31</v>
      </c>
    </row>
    <row r="444" spans="11:12" x14ac:dyDescent="0.3">
      <c r="K444" s="36" t="str">
        <f t="shared" si="6"/>
        <v/>
      </c>
      <c r="L444" t="s">
        <v>31</v>
      </c>
    </row>
    <row r="445" spans="11:12" x14ac:dyDescent="0.3">
      <c r="K445" s="36" t="str">
        <f t="shared" si="6"/>
        <v/>
      </c>
      <c r="L445" t="s">
        <v>31</v>
      </c>
    </row>
    <row r="446" spans="11:12" x14ac:dyDescent="0.3">
      <c r="K446" s="36" t="str">
        <f t="shared" si="6"/>
        <v/>
      </c>
      <c r="L446" t="s">
        <v>31</v>
      </c>
    </row>
    <row r="447" spans="11:12" x14ac:dyDescent="0.3">
      <c r="K447" s="36" t="str">
        <f t="shared" si="6"/>
        <v/>
      </c>
      <c r="L447" t="s">
        <v>31</v>
      </c>
    </row>
    <row r="448" spans="11:12" x14ac:dyDescent="0.3">
      <c r="K448" s="36" t="str">
        <f t="shared" si="6"/>
        <v/>
      </c>
      <c r="L448" t="s">
        <v>31</v>
      </c>
    </row>
    <row r="449" spans="11:12" x14ac:dyDescent="0.3">
      <c r="K449" s="36" t="str">
        <f t="shared" si="6"/>
        <v/>
      </c>
      <c r="L449" t="s">
        <v>31</v>
      </c>
    </row>
    <row r="450" spans="11:12" x14ac:dyDescent="0.3">
      <c r="K450" s="36" t="str">
        <f t="shared" si="6"/>
        <v/>
      </c>
      <c r="L450" t="s">
        <v>31</v>
      </c>
    </row>
    <row r="451" spans="11:12" x14ac:dyDescent="0.3">
      <c r="K451" s="36" t="str">
        <f t="shared" ref="K451:K514" si="7">IF(A451="","",C451&amp;", "&amp;D451&amp;", "&amp;E451&amp;" "&amp;F451)</f>
        <v/>
      </c>
      <c r="L451" t="s">
        <v>31</v>
      </c>
    </row>
    <row r="452" spans="11:12" x14ac:dyDescent="0.3">
      <c r="K452" s="36" t="str">
        <f t="shared" si="7"/>
        <v/>
      </c>
      <c r="L452" t="s">
        <v>31</v>
      </c>
    </row>
    <row r="453" spans="11:12" x14ac:dyDescent="0.3">
      <c r="K453" s="36" t="str">
        <f t="shared" si="7"/>
        <v/>
      </c>
      <c r="L453" t="s">
        <v>31</v>
      </c>
    </row>
    <row r="454" spans="11:12" x14ac:dyDescent="0.3">
      <c r="K454" s="36" t="str">
        <f t="shared" si="7"/>
        <v/>
      </c>
      <c r="L454" t="s">
        <v>31</v>
      </c>
    </row>
    <row r="455" spans="11:12" x14ac:dyDescent="0.3">
      <c r="K455" s="36" t="str">
        <f t="shared" si="7"/>
        <v/>
      </c>
      <c r="L455" t="s">
        <v>31</v>
      </c>
    </row>
    <row r="456" spans="11:12" x14ac:dyDescent="0.3">
      <c r="K456" s="36" t="str">
        <f t="shared" si="7"/>
        <v/>
      </c>
      <c r="L456" t="s">
        <v>31</v>
      </c>
    </row>
    <row r="457" spans="11:12" x14ac:dyDescent="0.3">
      <c r="K457" s="36" t="str">
        <f t="shared" si="7"/>
        <v/>
      </c>
      <c r="L457" t="s">
        <v>31</v>
      </c>
    </row>
    <row r="458" spans="11:12" x14ac:dyDescent="0.3">
      <c r="K458" s="36" t="str">
        <f t="shared" si="7"/>
        <v/>
      </c>
      <c r="L458" t="s">
        <v>31</v>
      </c>
    </row>
    <row r="459" spans="11:12" x14ac:dyDescent="0.3">
      <c r="K459" s="36" t="str">
        <f t="shared" si="7"/>
        <v/>
      </c>
      <c r="L459" t="s">
        <v>31</v>
      </c>
    </row>
    <row r="460" spans="11:12" x14ac:dyDescent="0.3">
      <c r="K460" s="36" t="str">
        <f t="shared" si="7"/>
        <v/>
      </c>
      <c r="L460" t="s">
        <v>31</v>
      </c>
    </row>
    <row r="461" spans="11:12" x14ac:dyDescent="0.3">
      <c r="K461" s="36" t="str">
        <f t="shared" si="7"/>
        <v/>
      </c>
      <c r="L461" t="s">
        <v>31</v>
      </c>
    </row>
    <row r="462" spans="11:12" x14ac:dyDescent="0.3">
      <c r="K462" s="36" t="str">
        <f t="shared" si="7"/>
        <v/>
      </c>
      <c r="L462" t="s">
        <v>31</v>
      </c>
    </row>
    <row r="463" spans="11:12" x14ac:dyDescent="0.3">
      <c r="K463" s="36" t="str">
        <f t="shared" si="7"/>
        <v/>
      </c>
      <c r="L463" t="s">
        <v>31</v>
      </c>
    </row>
    <row r="464" spans="11:12" x14ac:dyDescent="0.3">
      <c r="K464" s="36" t="str">
        <f t="shared" si="7"/>
        <v/>
      </c>
      <c r="L464" t="s">
        <v>31</v>
      </c>
    </row>
    <row r="465" spans="11:12" x14ac:dyDescent="0.3">
      <c r="K465" s="36" t="str">
        <f t="shared" si="7"/>
        <v/>
      </c>
      <c r="L465" t="s">
        <v>31</v>
      </c>
    </row>
    <row r="466" spans="11:12" x14ac:dyDescent="0.3">
      <c r="K466" s="36" t="str">
        <f t="shared" si="7"/>
        <v/>
      </c>
      <c r="L466" t="s">
        <v>31</v>
      </c>
    </row>
    <row r="467" spans="11:12" x14ac:dyDescent="0.3">
      <c r="K467" s="36" t="str">
        <f t="shared" si="7"/>
        <v/>
      </c>
      <c r="L467" t="s">
        <v>31</v>
      </c>
    </row>
    <row r="468" spans="11:12" x14ac:dyDescent="0.3">
      <c r="K468" s="36" t="str">
        <f t="shared" si="7"/>
        <v/>
      </c>
      <c r="L468" t="s">
        <v>31</v>
      </c>
    </row>
    <row r="469" spans="11:12" x14ac:dyDescent="0.3">
      <c r="K469" s="36" t="str">
        <f t="shared" si="7"/>
        <v/>
      </c>
      <c r="L469" t="s">
        <v>31</v>
      </c>
    </row>
    <row r="470" spans="11:12" x14ac:dyDescent="0.3">
      <c r="K470" s="36" t="str">
        <f t="shared" si="7"/>
        <v/>
      </c>
      <c r="L470" t="s">
        <v>31</v>
      </c>
    </row>
    <row r="471" spans="11:12" x14ac:dyDescent="0.3">
      <c r="K471" s="36" t="str">
        <f t="shared" si="7"/>
        <v/>
      </c>
      <c r="L471" t="s">
        <v>31</v>
      </c>
    </row>
    <row r="472" spans="11:12" x14ac:dyDescent="0.3">
      <c r="K472" s="36" t="str">
        <f t="shared" si="7"/>
        <v/>
      </c>
      <c r="L472" t="s">
        <v>31</v>
      </c>
    </row>
    <row r="473" spans="11:12" x14ac:dyDescent="0.3">
      <c r="K473" s="36" t="str">
        <f t="shared" si="7"/>
        <v/>
      </c>
      <c r="L473" t="s">
        <v>31</v>
      </c>
    </row>
    <row r="474" spans="11:12" x14ac:dyDescent="0.3">
      <c r="K474" s="36" t="str">
        <f t="shared" si="7"/>
        <v/>
      </c>
      <c r="L474" t="s">
        <v>31</v>
      </c>
    </row>
    <row r="475" spans="11:12" x14ac:dyDescent="0.3">
      <c r="K475" s="36" t="str">
        <f t="shared" si="7"/>
        <v/>
      </c>
      <c r="L475" t="s">
        <v>31</v>
      </c>
    </row>
    <row r="476" spans="11:12" x14ac:dyDescent="0.3">
      <c r="K476" s="36" t="str">
        <f t="shared" si="7"/>
        <v/>
      </c>
      <c r="L476" t="s">
        <v>31</v>
      </c>
    </row>
    <row r="477" spans="11:12" x14ac:dyDescent="0.3">
      <c r="K477" s="36" t="str">
        <f t="shared" si="7"/>
        <v/>
      </c>
      <c r="L477" t="s">
        <v>31</v>
      </c>
    </row>
    <row r="478" spans="11:12" x14ac:dyDescent="0.3">
      <c r="K478" s="36" t="str">
        <f t="shared" si="7"/>
        <v/>
      </c>
      <c r="L478" t="s">
        <v>31</v>
      </c>
    </row>
    <row r="479" spans="11:12" x14ac:dyDescent="0.3">
      <c r="K479" s="36" t="str">
        <f t="shared" si="7"/>
        <v/>
      </c>
      <c r="L479" t="s">
        <v>31</v>
      </c>
    </row>
    <row r="480" spans="11:12" x14ac:dyDescent="0.3">
      <c r="K480" s="36" t="str">
        <f t="shared" si="7"/>
        <v/>
      </c>
      <c r="L480" t="s">
        <v>31</v>
      </c>
    </row>
    <row r="481" spans="11:12" x14ac:dyDescent="0.3">
      <c r="K481" s="36" t="str">
        <f t="shared" si="7"/>
        <v/>
      </c>
      <c r="L481" t="s">
        <v>31</v>
      </c>
    </row>
    <row r="482" spans="11:12" x14ac:dyDescent="0.3">
      <c r="K482" s="36" t="str">
        <f t="shared" si="7"/>
        <v/>
      </c>
      <c r="L482" t="s">
        <v>31</v>
      </c>
    </row>
    <row r="483" spans="11:12" x14ac:dyDescent="0.3">
      <c r="K483" s="36" t="str">
        <f t="shared" si="7"/>
        <v/>
      </c>
      <c r="L483" t="s">
        <v>31</v>
      </c>
    </row>
    <row r="484" spans="11:12" x14ac:dyDescent="0.3">
      <c r="K484" s="36" t="str">
        <f t="shared" si="7"/>
        <v/>
      </c>
      <c r="L484" t="s">
        <v>31</v>
      </c>
    </row>
    <row r="485" spans="11:12" x14ac:dyDescent="0.3">
      <c r="K485" s="36" t="str">
        <f t="shared" si="7"/>
        <v/>
      </c>
      <c r="L485" t="s">
        <v>31</v>
      </c>
    </row>
    <row r="486" spans="11:12" x14ac:dyDescent="0.3">
      <c r="K486" s="36" t="str">
        <f t="shared" si="7"/>
        <v/>
      </c>
      <c r="L486" t="s">
        <v>31</v>
      </c>
    </row>
    <row r="487" spans="11:12" x14ac:dyDescent="0.3">
      <c r="K487" s="36" t="str">
        <f t="shared" si="7"/>
        <v/>
      </c>
      <c r="L487" t="s">
        <v>31</v>
      </c>
    </row>
    <row r="488" spans="11:12" x14ac:dyDescent="0.3">
      <c r="K488" s="36" t="str">
        <f t="shared" si="7"/>
        <v/>
      </c>
      <c r="L488" t="s">
        <v>31</v>
      </c>
    </row>
    <row r="489" spans="11:12" x14ac:dyDescent="0.3">
      <c r="K489" s="36" t="str">
        <f t="shared" si="7"/>
        <v/>
      </c>
      <c r="L489" t="s">
        <v>31</v>
      </c>
    </row>
    <row r="490" spans="11:12" x14ac:dyDescent="0.3">
      <c r="K490" s="36" t="str">
        <f t="shared" si="7"/>
        <v/>
      </c>
      <c r="L490" t="s">
        <v>31</v>
      </c>
    </row>
    <row r="491" spans="11:12" x14ac:dyDescent="0.3">
      <c r="K491" s="36" t="str">
        <f t="shared" si="7"/>
        <v/>
      </c>
      <c r="L491" t="s">
        <v>31</v>
      </c>
    </row>
    <row r="492" spans="11:12" x14ac:dyDescent="0.3">
      <c r="K492" s="36" t="str">
        <f t="shared" si="7"/>
        <v/>
      </c>
      <c r="L492" t="s">
        <v>31</v>
      </c>
    </row>
    <row r="493" spans="11:12" x14ac:dyDescent="0.3">
      <c r="K493" s="36" t="str">
        <f t="shared" si="7"/>
        <v/>
      </c>
      <c r="L493" t="s">
        <v>31</v>
      </c>
    </row>
    <row r="494" spans="11:12" x14ac:dyDescent="0.3">
      <c r="K494" s="36" t="str">
        <f t="shared" si="7"/>
        <v/>
      </c>
      <c r="L494" t="s">
        <v>31</v>
      </c>
    </row>
    <row r="495" spans="11:12" x14ac:dyDescent="0.3">
      <c r="K495" s="36" t="str">
        <f t="shared" si="7"/>
        <v/>
      </c>
      <c r="L495" t="s">
        <v>31</v>
      </c>
    </row>
    <row r="496" spans="11:12" x14ac:dyDescent="0.3">
      <c r="K496" s="36" t="str">
        <f t="shared" si="7"/>
        <v/>
      </c>
      <c r="L496" t="s">
        <v>31</v>
      </c>
    </row>
    <row r="497" spans="11:12" x14ac:dyDescent="0.3">
      <c r="K497" s="36" t="str">
        <f t="shared" si="7"/>
        <v/>
      </c>
      <c r="L497" t="s">
        <v>31</v>
      </c>
    </row>
    <row r="498" spans="11:12" x14ac:dyDescent="0.3">
      <c r="K498" s="36" t="str">
        <f t="shared" si="7"/>
        <v/>
      </c>
      <c r="L498" t="s">
        <v>31</v>
      </c>
    </row>
    <row r="499" spans="11:12" x14ac:dyDescent="0.3">
      <c r="K499" s="36" t="str">
        <f t="shared" si="7"/>
        <v/>
      </c>
      <c r="L499" t="s">
        <v>31</v>
      </c>
    </row>
    <row r="500" spans="11:12" x14ac:dyDescent="0.3">
      <c r="K500" s="36" t="str">
        <f t="shared" si="7"/>
        <v/>
      </c>
      <c r="L500" t="s">
        <v>31</v>
      </c>
    </row>
    <row r="501" spans="11:12" x14ac:dyDescent="0.3">
      <c r="K501" s="36" t="str">
        <f t="shared" si="7"/>
        <v/>
      </c>
      <c r="L501" t="s">
        <v>31</v>
      </c>
    </row>
    <row r="502" spans="11:12" x14ac:dyDescent="0.3">
      <c r="K502" s="36" t="str">
        <f t="shared" si="7"/>
        <v/>
      </c>
      <c r="L502" t="s">
        <v>31</v>
      </c>
    </row>
    <row r="503" spans="11:12" x14ac:dyDescent="0.3">
      <c r="K503" s="36" t="str">
        <f t="shared" si="7"/>
        <v/>
      </c>
      <c r="L503" t="s">
        <v>31</v>
      </c>
    </row>
    <row r="504" spans="11:12" x14ac:dyDescent="0.3">
      <c r="K504" s="36" t="str">
        <f t="shared" si="7"/>
        <v/>
      </c>
      <c r="L504" t="s">
        <v>31</v>
      </c>
    </row>
    <row r="505" spans="11:12" x14ac:dyDescent="0.3">
      <c r="K505" s="36" t="str">
        <f t="shared" si="7"/>
        <v/>
      </c>
      <c r="L505" t="s">
        <v>31</v>
      </c>
    </row>
    <row r="506" spans="11:12" x14ac:dyDescent="0.3">
      <c r="K506" s="36" t="str">
        <f t="shared" si="7"/>
        <v/>
      </c>
      <c r="L506" t="s">
        <v>31</v>
      </c>
    </row>
    <row r="507" spans="11:12" x14ac:dyDescent="0.3">
      <c r="K507" s="36" t="str">
        <f t="shared" si="7"/>
        <v/>
      </c>
      <c r="L507" t="s">
        <v>31</v>
      </c>
    </row>
    <row r="508" spans="11:12" x14ac:dyDescent="0.3">
      <c r="K508" s="36" t="str">
        <f t="shared" si="7"/>
        <v/>
      </c>
      <c r="L508" t="s">
        <v>31</v>
      </c>
    </row>
    <row r="509" spans="11:12" x14ac:dyDescent="0.3">
      <c r="K509" s="36" t="str">
        <f t="shared" si="7"/>
        <v/>
      </c>
      <c r="L509" t="s">
        <v>31</v>
      </c>
    </row>
    <row r="510" spans="11:12" x14ac:dyDescent="0.3">
      <c r="K510" s="36" t="str">
        <f t="shared" si="7"/>
        <v/>
      </c>
      <c r="L510" t="s">
        <v>31</v>
      </c>
    </row>
    <row r="511" spans="11:12" x14ac:dyDescent="0.3">
      <c r="K511" s="36" t="str">
        <f t="shared" si="7"/>
        <v/>
      </c>
      <c r="L511" t="s">
        <v>31</v>
      </c>
    </row>
    <row r="512" spans="11:12" x14ac:dyDescent="0.3">
      <c r="K512" s="36" t="str">
        <f t="shared" si="7"/>
        <v/>
      </c>
      <c r="L512" t="s">
        <v>31</v>
      </c>
    </row>
    <row r="513" spans="11:12" x14ac:dyDescent="0.3">
      <c r="K513" s="36" t="str">
        <f t="shared" si="7"/>
        <v/>
      </c>
      <c r="L513" t="s">
        <v>31</v>
      </c>
    </row>
    <row r="514" spans="11:12" x14ac:dyDescent="0.3">
      <c r="K514" s="36" t="str">
        <f t="shared" si="7"/>
        <v/>
      </c>
      <c r="L514" t="s">
        <v>31</v>
      </c>
    </row>
    <row r="515" spans="11:12" x14ac:dyDescent="0.3">
      <c r="K515" s="36" t="str">
        <f t="shared" ref="K515:K578" si="8">IF(A515="","",C515&amp;", "&amp;D515&amp;", "&amp;E515&amp;" "&amp;F515)</f>
        <v/>
      </c>
      <c r="L515" t="s">
        <v>31</v>
      </c>
    </row>
    <row r="516" spans="11:12" x14ac:dyDescent="0.3">
      <c r="K516" s="36" t="str">
        <f t="shared" si="8"/>
        <v/>
      </c>
      <c r="L516" t="s">
        <v>31</v>
      </c>
    </row>
    <row r="517" spans="11:12" x14ac:dyDescent="0.3">
      <c r="K517" s="36" t="str">
        <f t="shared" si="8"/>
        <v/>
      </c>
      <c r="L517" t="s">
        <v>31</v>
      </c>
    </row>
    <row r="518" spans="11:12" x14ac:dyDescent="0.3">
      <c r="K518" s="36" t="str">
        <f t="shared" si="8"/>
        <v/>
      </c>
      <c r="L518" t="s">
        <v>31</v>
      </c>
    </row>
    <row r="519" spans="11:12" x14ac:dyDescent="0.3">
      <c r="K519" s="36" t="str">
        <f t="shared" si="8"/>
        <v/>
      </c>
      <c r="L519" t="s">
        <v>31</v>
      </c>
    </row>
    <row r="520" spans="11:12" x14ac:dyDescent="0.3">
      <c r="K520" s="36" t="str">
        <f t="shared" si="8"/>
        <v/>
      </c>
      <c r="L520" t="s">
        <v>31</v>
      </c>
    </row>
    <row r="521" spans="11:12" x14ac:dyDescent="0.3">
      <c r="K521" s="36" t="str">
        <f t="shared" si="8"/>
        <v/>
      </c>
      <c r="L521" t="s">
        <v>31</v>
      </c>
    </row>
    <row r="522" spans="11:12" x14ac:dyDescent="0.3">
      <c r="K522" s="36" t="str">
        <f t="shared" si="8"/>
        <v/>
      </c>
      <c r="L522" t="s">
        <v>31</v>
      </c>
    </row>
    <row r="523" spans="11:12" x14ac:dyDescent="0.3">
      <c r="K523" s="36" t="str">
        <f t="shared" si="8"/>
        <v/>
      </c>
      <c r="L523" t="s">
        <v>31</v>
      </c>
    </row>
    <row r="524" spans="11:12" x14ac:dyDescent="0.3">
      <c r="K524" s="36" t="str">
        <f t="shared" si="8"/>
        <v/>
      </c>
      <c r="L524" t="s">
        <v>31</v>
      </c>
    </row>
    <row r="525" spans="11:12" x14ac:dyDescent="0.3">
      <c r="K525" s="36" t="str">
        <f t="shared" si="8"/>
        <v/>
      </c>
      <c r="L525" t="s">
        <v>31</v>
      </c>
    </row>
    <row r="526" spans="11:12" x14ac:dyDescent="0.3">
      <c r="K526" s="36" t="str">
        <f t="shared" si="8"/>
        <v/>
      </c>
      <c r="L526" t="s">
        <v>31</v>
      </c>
    </row>
    <row r="527" spans="11:12" x14ac:dyDescent="0.3">
      <c r="K527" s="36" t="str">
        <f t="shared" si="8"/>
        <v/>
      </c>
      <c r="L527" t="s">
        <v>31</v>
      </c>
    </row>
    <row r="528" spans="11:12" x14ac:dyDescent="0.3">
      <c r="K528" s="36" t="str">
        <f t="shared" si="8"/>
        <v/>
      </c>
      <c r="L528" t="s">
        <v>31</v>
      </c>
    </row>
    <row r="529" spans="11:12" x14ac:dyDescent="0.3">
      <c r="K529" s="36" t="str">
        <f t="shared" si="8"/>
        <v/>
      </c>
      <c r="L529" t="s">
        <v>31</v>
      </c>
    </row>
    <row r="530" spans="11:12" x14ac:dyDescent="0.3">
      <c r="K530" s="36" t="str">
        <f t="shared" si="8"/>
        <v/>
      </c>
      <c r="L530" t="s">
        <v>31</v>
      </c>
    </row>
    <row r="531" spans="11:12" x14ac:dyDescent="0.3">
      <c r="K531" s="36" t="str">
        <f t="shared" si="8"/>
        <v/>
      </c>
      <c r="L531" t="s">
        <v>31</v>
      </c>
    </row>
    <row r="532" spans="11:12" x14ac:dyDescent="0.3">
      <c r="K532" s="36" t="str">
        <f t="shared" si="8"/>
        <v/>
      </c>
      <c r="L532" t="s">
        <v>31</v>
      </c>
    </row>
    <row r="533" spans="11:12" x14ac:dyDescent="0.3">
      <c r="K533" s="36" t="str">
        <f t="shared" si="8"/>
        <v/>
      </c>
      <c r="L533" t="s">
        <v>31</v>
      </c>
    </row>
    <row r="534" spans="11:12" x14ac:dyDescent="0.3">
      <c r="K534" s="36" t="str">
        <f t="shared" si="8"/>
        <v/>
      </c>
      <c r="L534" t="s">
        <v>31</v>
      </c>
    </row>
    <row r="535" spans="11:12" x14ac:dyDescent="0.3">
      <c r="K535" s="36" t="str">
        <f t="shared" si="8"/>
        <v/>
      </c>
      <c r="L535" t="s">
        <v>31</v>
      </c>
    </row>
    <row r="536" spans="11:12" x14ac:dyDescent="0.3">
      <c r="K536" s="36" t="str">
        <f t="shared" si="8"/>
        <v/>
      </c>
      <c r="L536" t="s">
        <v>31</v>
      </c>
    </row>
    <row r="537" spans="11:12" x14ac:dyDescent="0.3">
      <c r="K537" s="36" t="str">
        <f t="shared" si="8"/>
        <v/>
      </c>
      <c r="L537" t="s">
        <v>31</v>
      </c>
    </row>
    <row r="538" spans="11:12" x14ac:dyDescent="0.3">
      <c r="K538" s="36" t="str">
        <f t="shared" si="8"/>
        <v/>
      </c>
      <c r="L538" t="s">
        <v>31</v>
      </c>
    </row>
    <row r="539" spans="11:12" x14ac:dyDescent="0.3">
      <c r="K539" s="36" t="str">
        <f t="shared" si="8"/>
        <v/>
      </c>
      <c r="L539" t="s">
        <v>31</v>
      </c>
    </row>
    <row r="540" spans="11:12" x14ac:dyDescent="0.3">
      <c r="K540" s="36" t="str">
        <f t="shared" si="8"/>
        <v/>
      </c>
      <c r="L540" t="s">
        <v>31</v>
      </c>
    </row>
    <row r="541" spans="11:12" x14ac:dyDescent="0.3">
      <c r="K541" s="36" t="str">
        <f t="shared" si="8"/>
        <v/>
      </c>
      <c r="L541" t="s">
        <v>31</v>
      </c>
    </row>
    <row r="542" spans="11:12" x14ac:dyDescent="0.3">
      <c r="K542" s="36" t="str">
        <f t="shared" si="8"/>
        <v/>
      </c>
      <c r="L542" t="s">
        <v>31</v>
      </c>
    </row>
    <row r="543" spans="11:12" x14ac:dyDescent="0.3">
      <c r="K543" s="36" t="str">
        <f t="shared" si="8"/>
        <v/>
      </c>
      <c r="L543" t="s">
        <v>31</v>
      </c>
    </row>
    <row r="544" spans="11:12" x14ac:dyDescent="0.3">
      <c r="K544" s="36" t="str">
        <f t="shared" si="8"/>
        <v/>
      </c>
      <c r="L544" t="s">
        <v>31</v>
      </c>
    </row>
    <row r="545" spans="11:12" x14ac:dyDescent="0.3">
      <c r="K545" s="36" t="str">
        <f t="shared" si="8"/>
        <v/>
      </c>
      <c r="L545" t="s">
        <v>31</v>
      </c>
    </row>
    <row r="546" spans="11:12" x14ac:dyDescent="0.3">
      <c r="K546" s="36" t="str">
        <f t="shared" si="8"/>
        <v/>
      </c>
      <c r="L546" t="s">
        <v>31</v>
      </c>
    </row>
    <row r="547" spans="11:12" x14ac:dyDescent="0.3">
      <c r="K547" s="36" t="str">
        <f t="shared" si="8"/>
        <v/>
      </c>
      <c r="L547" t="s">
        <v>31</v>
      </c>
    </row>
    <row r="548" spans="11:12" x14ac:dyDescent="0.3">
      <c r="K548" s="36" t="str">
        <f t="shared" si="8"/>
        <v/>
      </c>
      <c r="L548" t="s">
        <v>31</v>
      </c>
    </row>
    <row r="549" spans="11:12" x14ac:dyDescent="0.3">
      <c r="K549" s="36" t="str">
        <f t="shared" si="8"/>
        <v/>
      </c>
      <c r="L549" t="s">
        <v>31</v>
      </c>
    </row>
    <row r="550" spans="11:12" x14ac:dyDescent="0.3">
      <c r="K550" s="36" t="str">
        <f t="shared" si="8"/>
        <v/>
      </c>
      <c r="L550" t="s">
        <v>31</v>
      </c>
    </row>
    <row r="551" spans="11:12" x14ac:dyDescent="0.3">
      <c r="K551" s="36" t="str">
        <f t="shared" si="8"/>
        <v/>
      </c>
      <c r="L551" t="s">
        <v>31</v>
      </c>
    </row>
    <row r="552" spans="11:12" x14ac:dyDescent="0.3">
      <c r="K552" s="36" t="str">
        <f t="shared" si="8"/>
        <v/>
      </c>
      <c r="L552" t="s">
        <v>31</v>
      </c>
    </row>
    <row r="553" spans="11:12" x14ac:dyDescent="0.3">
      <c r="K553" s="36" t="str">
        <f t="shared" si="8"/>
        <v/>
      </c>
      <c r="L553" t="s">
        <v>31</v>
      </c>
    </row>
    <row r="554" spans="11:12" x14ac:dyDescent="0.3">
      <c r="K554" s="36" t="str">
        <f t="shared" si="8"/>
        <v/>
      </c>
      <c r="L554" t="s">
        <v>31</v>
      </c>
    </row>
    <row r="555" spans="11:12" x14ac:dyDescent="0.3">
      <c r="K555" s="36" t="str">
        <f t="shared" si="8"/>
        <v/>
      </c>
      <c r="L555" t="s">
        <v>31</v>
      </c>
    </row>
    <row r="556" spans="11:12" x14ac:dyDescent="0.3">
      <c r="K556" s="36" t="str">
        <f t="shared" si="8"/>
        <v/>
      </c>
      <c r="L556" t="s">
        <v>31</v>
      </c>
    </row>
    <row r="557" spans="11:12" x14ac:dyDescent="0.3">
      <c r="K557" s="36" t="str">
        <f t="shared" si="8"/>
        <v/>
      </c>
      <c r="L557" t="s">
        <v>31</v>
      </c>
    </row>
    <row r="558" spans="11:12" x14ac:dyDescent="0.3">
      <c r="K558" s="36" t="str">
        <f t="shared" si="8"/>
        <v/>
      </c>
      <c r="L558" t="s">
        <v>31</v>
      </c>
    </row>
    <row r="559" spans="11:12" x14ac:dyDescent="0.3">
      <c r="K559" s="36" t="str">
        <f t="shared" si="8"/>
        <v/>
      </c>
      <c r="L559" t="s">
        <v>31</v>
      </c>
    </row>
    <row r="560" spans="11:12" x14ac:dyDescent="0.3">
      <c r="K560" s="36" t="str">
        <f t="shared" si="8"/>
        <v/>
      </c>
      <c r="L560" t="s">
        <v>31</v>
      </c>
    </row>
    <row r="561" spans="11:12" x14ac:dyDescent="0.3">
      <c r="K561" s="36" t="str">
        <f t="shared" si="8"/>
        <v/>
      </c>
      <c r="L561" t="s">
        <v>31</v>
      </c>
    </row>
    <row r="562" spans="11:12" x14ac:dyDescent="0.3">
      <c r="K562" s="36" t="str">
        <f t="shared" si="8"/>
        <v/>
      </c>
      <c r="L562" t="s">
        <v>31</v>
      </c>
    </row>
    <row r="563" spans="11:12" x14ac:dyDescent="0.3">
      <c r="K563" s="36" t="str">
        <f t="shared" si="8"/>
        <v/>
      </c>
      <c r="L563" t="s">
        <v>31</v>
      </c>
    </row>
    <row r="564" spans="11:12" x14ac:dyDescent="0.3">
      <c r="K564" s="36" t="str">
        <f t="shared" si="8"/>
        <v/>
      </c>
      <c r="L564" t="s">
        <v>31</v>
      </c>
    </row>
    <row r="565" spans="11:12" x14ac:dyDescent="0.3">
      <c r="K565" s="36" t="str">
        <f t="shared" si="8"/>
        <v/>
      </c>
      <c r="L565" t="s">
        <v>31</v>
      </c>
    </row>
    <row r="566" spans="11:12" x14ac:dyDescent="0.3">
      <c r="K566" s="36" t="str">
        <f t="shared" si="8"/>
        <v/>
      </c>
      <c r="L566" t="s">
        <v>31</v>
      </c>
    </row>
    <row r="567" spans="11:12" x14ac:dyDescent="0.3">
      <c r="K567" s="36" t="str">
        <f t="shared" si="8"/>
        <v/>
      </c>
      <c r="L567" t="s">
        <v>31</v>
      </c>
    </row>
    <row r="568" spans="11:12" x14ac:dyDescent="0.3">
      <c r="K568" s="36" t="str">
        <f t="shared" si="8"/>
        <v/>
      </c>
      <c r="L568" t="s">
        <v>31</v>
      </c>
    </row>
    <row r="569" spans="11:12" x14ac:dyDescent="0.3">
      <c r="K569" s="36" t="str">
        <f t="shared" si="8"/>
        <v/>
      </c>
      <c r="L569" t="s">
        <v>31</v>
      </c>
    </row>
    <row r="570" spans="11:12" x14ac:dyDescent="0.3">
      <c r="K570" s="36" t="str">
        <f t="shared" si="8"/>
        <v/>
      </c>
      <c r="L570" t="s">
        <v>31</v>
      </c>
    </row>
    <row r="571" spans="11:12" x14ac:dyDescent="0.3">
      <c r="K571" s="36" t="str">
        <f t="shared" si="8"/>
        <v/>
      </c>
      <c r="L571" t="s">
        <v>31</v>
      </c>
    </row>
    <row r="572" spans="11:12" x14ac:dyDescent="0.3">
      <c r="K572" s="36" t="str">
        <f t="shared" si="8"/>
        <v/>
      </c>
      <c r="L572" t="s">
        <v>31</v>
      </c>
    </row>
    <row r="573" spans="11:12" x14ac:dyDescent="0.3">
      <c r="K573" s="36" t="str">
        <f t="shared" si="8"/>
        <v/>
      </c>
      <c r="L573" t="s">
        <v>31</v>
      </c>
    </row>
    <row r="574" spans="11:12" x14ac:dyDescent="0.3">
      <c r="K574" s="36" t="str">
        <f t="shared" si="8"/>
        <v/>
      </c>
      <c r="L574" t="s">
        <v>31</v>
      </c>
    </row>
    <row r="575" spans="11:12" x14ac:dyDescent="0.3">
      <c r="K575" s="36" t="str">
        <f t="shared" si="8"/>
        <v/>
      </c>
      <c r="L575" t="s">
        <v>31</v>
      </c>
    </row>
    <row r="576" spans="11:12" x14ac:dyDescent="0.3">
      <c r="K576" s="36" t="str">
        <f t="shared" si="8"/>
        <v/>
      </c>
      <c r="L576" t="s">
        <v>31</v>
      </c>
    </row>
    <row r="577" spans="11:12" x14ac:dyDescent="0.3">
      <c r="K577" s="36" t="str">
        <f t="shared" si="8"/>
        <v/>
      </c>
      <c r="L577" t="s">
        <v>31</v>
      </c>
    </row>
    <row r="578" spans="11:12" x14ac:dyDescent="0.3">
      <c r="K578" s="36" t="str">
        <f t="shared" si="8"/>
        <v/>
      </c>
      <c r="L578" t="s">
        <v>31</v>
      </c>
    </row>
    <row r="579" spans="11:12" x14ac:dyDescent="0.3">
      <c r="K579" s="36" t="str">
        <f t="shared" ref="K579:K642" si="9">IF(A579="","",C579&amp;", "&amp;D579&amp;", "&amp;E579&amp;" "&amp;F579)</f>
        <v/>
      </c>
      <c r="L579" t="s">
        <v>31</v>
      </c>
    </row>
    <row r="580" spans="11:12" x14ac:dyDescent="0.3">
      <c r="K580" s="36" t="str">
        <f t="shared" si="9"/>
        <v/>
      </c>
      <c r="L580" t="s">
        <v>31</v>
      </c>
    </row>
    <row r="581" spans="11:12" x14ac:dyDescent="0.3">
      <c r="K581" s="36" t="str">
        <f t="shared" si="9"/>
        <v/>
      </c>
      <c r="L581" t="s">
        <v>31</v>
      </c>
    </row>
    <row r="582" spans="11:12" x14ac:dyDescent="0.3">
      <c r="K582" s="36" t="str">
        <f t="shared" si="9"/>
        <v/>
      </c>
      <c r="L582" t="s">
        <v>31</v>
      </c>
    </row>
    <row r="583" spans="11:12" x14ac:dyDescent="0.3">
      <c r="K583" s="36" t="str">
        <f t="shared" si="9"/>
        <v/>
      </c>
      <c r="L583" t="s">
        <v>31</v>
      </c>
    </row>
    <row r="584" spans="11:12" x14ac:dyDescent="0.3">
      <c r="K584" s="36" t="str">
        <f t="shared" si="9"/>
        <v/>
      </c>
      <c r="L584" t="s">
        <v>31</v>
      </c>
    </row>
    <row r="585" spans="11:12" x14ac:dyDescent="0.3">
      <c r="K585" s="36" t="str">
        <f t="shared" si="9"/>
        <v/>
      </c>
      <c r="L585" t="s">
        <v>31</v>
      </c>
    </row>
    <row r="586" spans="11:12" x14ac:dyDescent="0.3">
      <c r="K586" s="36" t="str">
        <f t="shared" si="9"/>
        <v/>
      </c>
      <c r="L586" t="s">
        <v>31</v>
      </c>
    </row>
    <row r="587" spans="11:12" x14ac:dyDescent="0.3">
      <c r="K587" s="36" t="str">
        <f t="shared" si="9"/>
        <v/>
      </c>
      <c r="L587" t="s">
        <v>31</v>
      </c>
    </row>
    <row r="588" spans="11:12" x14ac:dyDescent="0.3">
      <c r="K588" s="36" t="str">
        <f t="shared" si="9"/>
        <v/>
      </c>
      <c r="L588" t="s">
        <v>31</v>
      </c>
    </row>
    <row r="589" spans="11:12" x14ac:dyDescent="0.3">
      <c r="K589" s="36" t="str">
        <f t="shared" si="9"/>
        <v/>
      </c>
      <c r="L589" t="s">
        <v>31</v>
      </c>
    </row>
    <row r="590" spans="11:12" x14ac:dyDescent="0.3">
      <c r="K590" s="36" t="str">
        <f t="shared" si="9"/>
        <v/>
      </c>
      <c r="L590" t="s">
        <v>31</v>
      </c>
    </row>
    <row r="591" spans="11:12" x14ac:dyDescent="0.3">
      <c r="K591" s="36" t="str">
        <f t="shared" si="9"/>
        <v/>
      </c>
      <c r="L591" t="s">
        <v>31</v>
      </c>
    </row>
    <row r="592" spans="11:12" x14ac:dyDescent="0.3">
      <c r="K592" s="36" t="str">
        <f t="shared" si="9"/>
        <v/>
      </c>
      <c r="L592" t="s">
        <v>31</v>
      </c>
    </row>
    <row r="593" spans="11:12" x14ac:dyDescent="0.3">
      <c r="K593" s="36" t="str">
        <f t="shared" si="9"/>
        <v/>
      </c>
      <c r="L593" t="s">
        <v>31</v>
      </c>
    </row>
    <row r="594" spans="11:12" x14ac:dyDescent="0.3">
      <c r="K594" s="36" t="str">
        <f t="shared" si="9"/>
        <v/>
      </c>
      <c r="L594" t="s">
        <v>31</v>
      </c>
    </row>
    <row r="595" spans="11:12" x14ac:dyDescent="0.3">
      <c r="K595" s="36" t="str">
        <f t="shared" si="9"/>
        <v/>
      </c>
      <c r="L595" t="s">
        <v>31</v>
      </c>
    </row>
    <row r="596" spans="11:12" x14ac:dyDescent="0.3">
      <c r="K596" s="36" t="str">
        <f t="shared" si="9"/>
        <v/>
      </c>
      <c r="L596" t="s">
        <v>31</v>
      </c>
    </row>
    <row r="597" spans="11:12" x14ac:dyDescent="0.3">
      <c r="K597" s="36" t="str">
        <f t="shared" si="9"/>
        <v/>
      </c>
      <c r="L597" t="s">
        <v>31</v>
      </c>
    </row>
    <row r="598" spans="11:12" x14ac:dyDescent="0.3">
      <c r="K598" s="36" t="str">
        <f t="shared" si="9"/>
        <v/>
      </c>
      <c r="L598" t="s">
        <v>31</v>
      </c>
    </row>
    <row r="599" spans="11:12" x14ac:dyDescent="0.3">
      <c r="K599" s="36" t="str">
        <f t="shared" si="9"/>
        <v/>
      </c>
      <c r="L599" t="s">
        <v>31</v>
      </c>
    </row>
    <row r="600" spans="11:12" x14ac:dyDescent="0.3">
      <c r="K600" s="36" t="str">
        <f t="shared" si="9"/>
        <v/>
      </c>
      <c r="L600" t="s">
        <v>31</v>
      </c>
    </row>
    <row r="601" spans="11:12" x14ac:dyDescent="0.3">
      <c r="K601" s="36" t="str">
        <f t="shared" si="9"/>
        <v/>
      </c>
      <c r="L601" t="s">
        <v>31</v>
      </c>
    </row>
    <row r="602" spans="11:12" x14ac:dyDescent="0.3">
      <c r="K602" s="36" t="str">
        <f t="shared" si="9"/>
        <v/>
      </c>
      <c r="L602" t="s">
        <v>31</v>
      </c>
    </row>
    <row r="603" spans="11:12" x14ac:dyDescent="0.3">
      <c r="K603" s="36" t="str">
        <f t="shared" si="9"/>
        <v/>
      </c>
      <c r="L603" t="s">
        <v>31</v>
      </c>
    </row>
    <row r="604" spans="11:12" x14ac:dyDescent="0.3">
      <c r="K604" s="36" t="str">
        <f t="shared" si="9"/>
        <v/>
      </c>
      <c r="L604" t="s">
        <v>31</v>
      </c>
    </row>
    <row r="605" spans="11:12" x14ac:dyDescent="0.3">
      <c r="K605" s="36" t="str">
        <f t="shared" si="9"/>
        <v/>
      </c>
      <c r="L605" t="s">
        <v>31</v>
      </c>
    </row>
    <row r="606" spans="11:12" x14ac:dyDescent="0.3">
      <c r="K606" s="36" t="str">
        <f t="shared" si="9"/>
        <v/>
      </c>
      <c r="L606" t="s">
        <v>31</v>
      </c>
    </row>
    <row r="607" spans="11:12" x14ac:dyDescent="0.3">
      <c r="K607" s="36" t="str">
        <f t="shared" si="9"/>
        <v/>
      </c>
      <c r="L607" t="s">
        <v>31</v>
      </c>
    </row>
    <row r="608" spans="11:12" x14ac:dyDescent="0.3">
      <c r="K608" s="36" t="str">
        <f t="shared" si="9"/>
        <v/>
      </c>
      <c r="L608" t="s">
        <v>31</v>
      </c>
    </row>
    <row r="609" spans="11:12" x14ac:dyDescent="0.3">
      <c r="K609" s="36" t="str">
        <f t="shared" si="9"/>
        <v/>
      </c>
      <c r="L609" t="s">
        <v>31</v>
      </c>
    </row>
    <row r="610" spans="11:12" x14ac:dyDescent="0.3">
      <c r="K610" s="36" t="str">
        <f t="shared" si="9"/>
        <v/>
      </c>
      <c r="L610" t="s">
        <v>31</v>
      </c>
    </row>
    <row r="611" spans="11:12" x14ac:dyDescent="0.3">
      <c r="K611" s="36" t="str">
        <f t="shared" si="9"/>
        <v/>
      </c>
      <c r="L611" t="s">
        <v>31</v>
      </c>
    </row>
    <row r="612" spans="11:12" x14ac:dyDescent="0.3">
      <c r="K612" s="36" t="str">
        <f t="shared" si="9"/>
        <v/>
      </c>
      <c r="L612" t="s">
        <v>31</v>
      </c>
    </row>
    <row r="613" spans="11:12" x14ac:dyDescent="0.3">
      <c r="K613" s="36" t="str">
        <f t="shared" si="9"/>
        <v/>
      </c>
      <c r="L613" t="s">
        <v>31</v>
      </c>
    </row>
    <row r="614" spans="11:12" x14ac:dyDescent="0.3">
      <c r="K614" s="36" t="str">
        <f t="shared" si="9"/>
        <v/>
      </c>
      <c r="L614" t="s">
        <v>31</v>
      </c>
    </row>
    <row r="615" spans="11:12" x14ac:dyDescent="0.3">
      <c r="K615" s="36" t="str">
        <f t="shared" si="9"/>
        <v/>
      </c>
      <c r="L615" t="s">
        <v>31</v>
      </c>
    </row>
    <row r="616" spans="11:12" x14ac:dyDescent="0.3">
      <c r="K616" s="36" t="str">
        <f t="shared" si="9"/>
        <v/>
      </c>
      <c r="L616" t="s">
        <v>31</v>
      </c>
    </row>
    <row r="617" spans="11:12" x14ac:dyDescent="0.3">
      <c r="K617" s="36" t="str">
        <f t="shared" si="9"/>
        <v/>
      </c>
      <c r="L617" t="s">
        <v>31</v>
      </c>
    </row>
    <row r="618" spans="11:12" x14ac:dyDescent="0.3">
      <c r="K618" s="36" t="str">
        <f t="shared" si="9"/>
        <v/>
      </c>
      <c r="L618" t="s">
        <v>31</v>
      </c>
    </row>
    <row r="619" spans="11:12" x14ac:dyDescent="0.3">
      <c r="K619" s="36" t="str">
        <f t="shared" si="9"/>
        <v/>
      </c>
      <c r="L619" t="s">
        <v>31</v>
      </c>
    </row>
    <row r="620" spans="11:12" x14ac:dyDescent="0.3">
      <c r="K620" s="36" t="str">
        <f t="shared" si="9"/>
        <v/>
      </c>
      <c r="L620" t="s">
        <v>31</v>
      </c>
    </row>
    <row r="621" spans="11:12" x14ac:dyDescent="0.3">
      <c r="K621" s="36" t="str">
        <f t="shared" si="9"/>
        <v/>
      </c>
      <c r="L621" t="s">
        <v>31</v>
      </c>
    </row>
    <row r="622" spans="11:12" x14ac:dyDescent="0.3">
      <c r="K622" s="36" t="str">
        <f t="shared" si="9"/>
        <v/>
      </c>
      <c r="L622" t="s">
        <v>31</v>
      </c>
    </row>
    <row r="623" spans="11:12" x14ac:dyDescent="0.3">
      <c r="K623" s="36" t="str">
        <f t="shared" si="9"/>
        <v/>
      </c>
      <c r="L623" t="s">
        <v>31</v>
      </c>
    </row>
    <row r="624" spans="11:12" x14ac:dyDescent="0.3">
      <c r="K624" s="36" t="str">
        <f t="shared" si="9"/>
        <v/>
      </c>
      <c r="L624" t="s">
        <v>31</v>
      </c>
    </row>
    <row r="625" spans="11:12" x14ac:dyDescent="0.3">
      <c r="K625" s="36" t="str">
        <f t="shared" si="9"/>
        <v/>
      </c>
      <c r="L625" t="s">
        <v>31</v>
      </c>
    </row>
    <row r="626" spans="11:12" x14ac:dyDescent="0.3">
      <c r="K626" s="36" t="str">
        <f t="shared" si="9"/>
        <v/>
      </c>
      <c r="L626" t="s">
        <v>31</v>
      </c>
    </row>
    <row r="627" spans="11:12" x14ac:dyDescent="0.3">
      <c r="K627" s="36" t="str">
        <f t="shared" si="9"/>
        <v/>
      </c>
      <c r="L627" t="s">
        <v>31</v>
      </c>
    </row>
    <row r="628" spans="11:12" x14ac:dyDescent="0.3">
      <c r="K628" s="36" t="str">
        <f t="shared" si="9"/>
        <v/>
      </c>
      <c r="L628" t="s">
        <v>31</v>
      </c>
    </row>
    <row r="629" spans="11:12" x14ac:dyDescent="0.3">
      <c r="K629" s="36" t="str">
        <f t="shared" si="9"/>
        <v/>
      </c>
      <c r="L629" t="s">
        <v>31</v>
      </c>
    </row>
    <row r="630" spans="11:12" x14ac:dyDescent="0.3">
      <c r="K630" s="36" t="str">
        <f t="shared" si="9"/>
        <v/>
      </c>
      <c r="L630" t="s">
        <v>31</v>
      </c>
    </row>
    <row r="631" spans="11:12" x14ac:dyDescent="0.3">
      <c r="K631" s="36" t="str">
        <f t="shared" si="9"/>
        <v/>
      </c>
      <c r="L631" t="s">
        <v>31</v>
      </c>
    </row>
    <row r="632" spans="11:12" x14ac:dyDescent="0.3">
      <c r="K632" s="36" t="str">
        <f t="shared" si="9"/>
        <v/>
      </c>
      <c r="L632" t="s">
        <v>31</v>
      </c>
    </row>
    <row r="633" spans="11:12" x14ac:dyDescent="0.3">
      <c r="K633" s="36" t="str">
        <f t="shared" si="9"/>
        <v/>
      </c>
      <c r="L633" t="s">
        <v>31</v>
      </c>
    </row>
    <row r="634" spans="11:12" x14ac:dyDescent="0.3">
      <c r="K634" s="36" t="str">
        <f t="shared" si="9"/>
        <v/>
      </c>
      <c r="L634" t="s">
        <v>31</v>
      </c>
    </row>
    <row r="635" spans="11:12" x14ac:dyDescent="0.3">
      <c r="K635" s="36" t="str">
        <f t="shared" si="9"/>
        <v/>
      </c>
      <c r="L635" t="s">
        <v>31</v>
      </c>
    </row>
    <row r="636" spans="11:12" x14ac:dyDescent="0.3">
      <c r="K636" s="36" t="str">
        <f t="shared" si="9"/>
        <v/>
      </c>
      <c r="L636" t="s">
        <v>31</v>
      </c>
    </row>
    <row r="637" spans="11:12" x14ac:dyDescent="0.3">
      <c r="K637" s="36" t="str">
        <f t="shared" si="9"/>
        <v/>
      </c>
      <c r="L637" t="s">
        <v>31</v>
      </c>
    </row>
    <row r="638" spans="11:12" x14ac:dyDescent="0.3">
      <c r="K638" s="36" t="str">
        <f t="shared" si="9"/>
        <v/>
      </c>
      <c r="L638" t="s">
        <v>31</v>
      </c>
    </row>
    <row r="639" spans="11:12" x14ac:dyDescent="0.3">
      <c r="K639" s="36" t="str">
        <f t="shared" si="9"/>
        <v/>
      </c>
      <c r="L639" t="s">
        <v>31</v>
      </c>
    </row>
    <row r="640" spans="11:12" x14ac:dyDescent="0.3">
      <c r="K640" s="36" t="str">
        <f t="shared" si="9"/>
        <v/>
      </c>
      <c r="L640" t="s">
        <v>31</v>
      </c>
    </row>
    <row r="641" spans="11:12" x14ac:dyDescent="0.3">
      <c r="K641" s="36" t="str">
        <f t="shared" si="9"/>
        <v/>
      </c>
      <c r="L641" t="s">
        <v>31</v>
      </c>
    </row>
    <row r="642" spans="11:12" x14ac:dyDescent="0.3">
      <c r="K642" s="36" t="str">
        <f t="shared" si="9"/>
        <v/>
      </c>
      <c r="L642" t="s">
        <v>31</v>
      </c>
    </row>
    <row r="643" spans="11:12" x14ac:dyDescent="0.3">
      <c r="K643" s="36" t="str">
        <f t="shared" ref="K643:K706" si="10">IF(A643="","",C643&amp;", "&amp;D643&amp;", "&amp;E643&amp;" "&amp;F643)</f>
        <v/>
      </c>
      <c r="L643" t="s">
        <v>31</v>
      </c>
    </row>
    <row r="644" spans="11:12" x14ac:dyDescent="0.3">
      <c r="K644" s="36" t="str">
        <f t="shared" si="10"/>
        <v/>
      </c>
      <c r="L644" t="s">
        <v>31</v>
      </c>
    </row>
    <row r="645" spans="11:12" x14ac:dyDescent="0.3">
      <c r="K645" s="36" t="str">
        <f t="shared" si="10"/>
        <v/>
      </c>
      <c r="L645" t="s">
        <v>31</v>
      </c>
    </row>
    <row r="646" spans="11:12" x14ac:dyDescent="0.3">
      <c r="K646" s="36" t="str">
        <f t="shared" si="10"/>
        <v/>
      </c>
      <c r="L646" t="s">
        <v>31</v>
      </c>
    </row>
    <row r="647" spans="11:12" x14ac:dyDescent="0.3">
      <c r="K647" s="36" t="str">
        <f t="shared" si="10"/>
        <v/>
      </c>
      <c r="L647" t="s">
        <v>31</v>
      </c>
    </row>
    <row r="648" spans="11:12" x14ac:dyDescent="0.3">
      <c r="K648" s="36" t="str">
        <f t="shared" si="10"/>
        <v/>
      </c>
      <c r="L648" t="s">
        <v>31</v>
      </c>
    </row>
    <row r="649" spans="11:12" x14ac:dyDescent="0.3">
      <c r="K649" s="36" t="str">
        <f t="shared" si="10"/>
        <v/>
      </c>
      <c r="L649" t="s">
        <v>31</v>
      </c>
    </row>
    <row r="650" spans="11:12" x14ac:dyDescent="0.3">
      <c r="K650" s="36" t="str">
        <f t="shared" si="10"/>
        <v/>
      </c>
      <c r="L650" t="s">
        <v>31</v>
      </c>
    </row>
    <row r="651" spans="11:12" x14ac:dyDescent="0.3">
      <c r="K651" s="36" t="str">
        <f t="shared" si="10"/>
        <v/>
      </c>
      <c r="L651" t="s">
        <v>31</v>
      </c>
    </row>
    <row r="652" spans="11:12" x14ac:dyDescent="0.3">
      <c r="K652" s="36" t="str">
        <f t="shared" si="10"/>
        <v/>
      </c>
      <c r="L652" t="s">
        <v>31</v>
      </c>
    </row>
    <row r="653" spans="11:12" x14ac:dyDescent="0.3">
      <c r="K653" s="36" t="str">
        <f t="shared" si="10"/>
        <v/>
      </c>
      <c r="L653" t="s">
        <v>31</v>
      </c>
    </row>
    <row r="654" spans="11:12" x14ac:dyDescent="0.3">
      <c r="K654" s="36" t="str">
        <f t="shared" si="10"/>
        <v/>
      </c>
      <c r="L654" t="s">
        <v>31</v>
      </c>
    </row>
    <row r="655" spans="11:12" x14ac:dyDescent="0.3">
      <c r="K655" s="36" t="str">
        <f t="shared" si="10"/>
        <v/>
      </c>
      <c r="L655" t="s">
        <v>31</v>
      </c>
    </row>
    <row r="656" spans="11:12" x14ac:dyDescent="0.3">
      <c r="K656" s="36" t="str">
        <f t="shared" si="10"/>
        <v/>
      </c>
      <c r="L656" t="s">
        <v>31</v>
      </c>
    </row>
    <row r="657" spans="11:12" x14ac:dyDescent="0.3">
      <c r="K657" s="36" t="str">
        <f t="shared" si="10"/>
        <v/>
      </c>
      <c r="L657" t="s">
        <v>31</v>
      </c>
    </row>
    <row r="658" spans="11:12" x14ac:dyDescent="0.3">
      <c r="K658" s="36" t="str">
        <f t="shared" si="10"/>
        <v/>
      </c>
      <c r="L658" t="s">
        <v>31</v>
      </c>
    </row>
    <row r="659" spans="11:12" x14ac:dyDescent="0.3">
      <c r="K659" s="36" t="str">
        <f t="shared" si="10"/>
        <v/>
      </c>
      <c r="L659" t="s">
        <v>31</v>
      </c>
    </row>
    <row r="660" spans="11:12" x14ac:dyDescent="0.3">
      <c r="K660" s="36" t="str">
        <f t="shared" si="10"/>
        <v/>
      </c>
      <c r="L660" t="s">
        <v>31</v>
      </c>
    </row>
    <row r="661" spans="11:12" x14ac:dyDescent="0.3">
      <c r="K661" s="36" t="str">
        <f t="shared" si="10"/>
        <v/>
      </c>
      <c r="L661" t="s">
        <v>31</v>
      </c>
    </row>
    <row r="662" spans="11:12" x14ac:dyDescent="0.3">
      <c r="K662" s="36" t="str">
        <f t="shared" si="10"/>
        <v/>
      </c>
      <c r="L662" t="s">
        <v>31</v>
      </c>
    </row>
    <row r="663" spans="11:12" x14ac:dyDescent="0.3">
      <c r="K663" s="36" t="str">
        <f t="shared" si="10"/>
        <v/>
      </c>
      <c r="L663" t="s">
        <v>31</v>
      </c>
    </row>
    <row r="664" spans="11:12" x14ac:dyDescent="0.3">
      <c r="K664" s="36" t="str">
        <f t="shared" si="10"/>
        <v/>
      </c>
      <c r="L664" t="s">
        <v>31</v>
      </c>
    </row>
    <row r="665" spans="11:12" x14ac:dyDescent="0.3">
      <c r="K665" s="36" t="str">
        <f t="shared" si="10"/>
        <v/>
      </c>
      <c r="L665" t="s">
        <v>31</v>
      </c>
    </row>
    <row r="666" spans="11:12" x14ac:dyDescent="0.3">
      <c r="K666" s="36" t="str">
        <f t="shared" si="10"/>
        <v/>
      </c>
      <c r="L666" t="s">
        <v>31</v>
      </c>
    </row>
    <row r="667" spans="11:12" x14ac:dyDescent="0.3">
      <c r="K667" s="36" t="str">
        <f t="shared" si="10"/>
        <v/>
      </c>
      <c r="L667" t="s">
        <v>31</v>
      </c>
    </row>
    <row r="668" spans="11:12" x14ac:dyDescent="0.3">
      <c r="K668" s="36" t="str">
        <f t="shared" si="10"/>
        <v/>
      </c>
      <c r="L668" t="s">
        <v>31</v>
      </c>
    </row>
    <row r="669" spans="11:12" x14ac:dyDescent="0.3">
      <c r="K669" s="36" t="str">
        <f t="shared" si="10"/>
        <v/>
      </c>
      <c r="L669" t="s">
        <v>31</v>
      </c>
    </row>
    <row r="670" spans="11:12" x14ac:dyDescent="0.3">
      <c r="K670" s="36" t="str">
        <f t="shared" si="10"/>
        <v/>
      </c>
      <c r="L670" t="s">
        <v>31</v>
      </c>
    </row>
    <row r="671" spans="11:12" x14ac:dyDescent="0.3">
      <c r="K671" s="36" t="str">
        <f t="shared" si="10"/>
        <v/>
      </c>
      <c r="L671" t="s">
        <v>31</v>
      </c>
    </row>
    <row r="672" spans="11:12" x14ac:dyDescent="0.3">
      <c r="K672" s="36" t="str">
        <f t="shared" si="10"/>
        <v/>
      </c>
      <c r="L672" t="s">
        <v>31</v>
      </c>
    </row>
    <row r="673" spans="11:12" x14ac:dyDescent="0.3">
      <c r="K673" s="36" t="str">
        <f t="shared" si="10"/>
        <v/>
      </c>
      <c r="L673" t="s">
        <v>31</v>
      </c>
    </row>
    <row r="674" spans="11:12" x14ac:dyDescent="0.3">
      <c r="K674" s="36" t="str">
        <f t="shared" si="10"/>
        <v/>
      </c>
      <c r="L674" t="s">
        <v>31</v>
      </c>
    </row>
    <row r="675" spans="11:12" x14ac:dyDescent="0.3">
      <c r="K675" s="36" t="str">
        <f t="shared" si="10"/>
        <v/>
      </c>
      <c r="L675" t="s">
        <v>31</v>
      </c>
    </row>
    <row r="676" spans="11:12" x14ac:dyDescent="0.3">
      <c r="K676" s="36" t="str">
        <f t="shared" si="10"/>
        <v/>
      </c>
      <c r="L676" t="s">
        <v>31</v>
      </c>
    </row>
    <row r="677" spans="11:12" x14ac:dyDescent="0.3">
      <c r="K677" s="36" t="str">
        <f t="shared" si="10"/>
        <v/>
      </c>
      <c r="L677" t="s">
        <v>31</v>
      </c>
    </row>
    <row r="678" spans="11:12" x14ac:dyDescent="0.3">
      <c r="K678" s="36" t="str">
        <f t="shared" si="10"/>
        <v/>
      </c>
      <c r="L678" t="s">
        <v>31</v>
      </c>
    </row>
    <row r="679" spans="11:12" x14ac:dyDescent="0.3">
      <c r="K679" s="36" t="str">
        <f t="shared" si="10"/>
        <v/>
      </c>
      <c r="L679" t="s">
        <v>31</v>
      </c>
    </row>
    <row r="680" spans="11:12" x14ac:dyDescent="0.3">
      <c r="K680" s="36" t="str">
        <f t="shared" si="10"/>
        <v/>
      </c>
      <c r="L680" t="s">
        <v>31</v>
      </c>
    </row>
    <row r="681" spans="11:12" x14ac:dyDescent="0.3">
      <c r="K681" s="36" t="str">
        <f t="shared" si="10"/>
        <v/>
      </c>
      <c r="L681" t="s">
        <v>31</v>
      </c>
    </row>
    <row r="682" spans="11:12" x14ac:dyDescent="0.3">
      <c r="K682" s="36" t="str">
        <f t="shared" si="10"/>
        <v/>
      </c>
      <c r="L682" t="s">
        <v>31</v>
      </c>
    </row>
    <row r="683" spans="11:12" x14ac:dyDescent="0.3">
      <c r="K683" s="36" t="str">
        <f t="shared" si="10"/>
        <v/>
      </c>
      <c r="L683" t="s">
        <v>31</v>
      </c>
    </row>
    <row r="684" spans="11:12" x14ac:dyDescent="0.3">
      <c r="K684" s="36" t="str">
        <f t="shared" si="10"/>
        <v/>
      </c>
      <c r="L684" t="s">
        <v>31</v>
      </c>
    </row>
    <row r="685" spans="11:12" x14ac:dyDescent="0.3">
      <c r="K685" s="36" t="str">
        <f t="shared" si="10"/>
        <v/>
      </c>
      <c r="L685" t="s">
        <v>31</v>
      </c>
    </row>
    <row r="686" spans="11:12" x14ac:dyDescent="0.3">
      <c r="K686" s="36" t="str">
        <f t="shared" si="10"/>
        <v/>
      </c>
      <c r="L686" t="s">
        <v>31</v>
      </c>
    </row>
    <row r="687" spans="11:12" x14ac:dyDescent="0.3">
      <c r="K687" s="36" t="str">
        <f t="shared" si="10"/>
        <v/>
      </c>
      <c r="L687" t="s">
        <v>31</v>
      </c>
    </row>
    <row r="688" spans="11:12" x14ac:dyDescent="0.3">
      <c r="K688" s="36" t="str">
        <f t="shared" si="10"/>
        <v/>
      </c>
      <c r="L688" t="s">
        <v>31</v>
      </c>
    </row>
    <row r="689" spans="11:12" x14ac:dyDescent="0.3">
      <c r="K689" s="36" t="str">
        <f t="shared" si="10"/>
        <v/>
      </c>
      <c r="L689" t="s">
        <v>31</v>
      </c>
    </row>
    <row r="690" spans="11:12" x14ac:dyDescent="0.3">
      <c r="K690" s="36" t="str">
        <f t="shared" si="10"/>
        <v/>
      </c>
      <c r="L690" t="s">
        <v>31</v>
      </c>
    </row>
    <row r="691" spans="11:12" x14ac:dyDescent="0.3">
      <c r="K691" s="36" t="str">
        <f t="shared" si="10"/>
        <v/>
      </c>
      <c r="L691" t="s">
        <v>31</v>
      </c>
    </row>
    <row r="692" spans="11:12" x14ac:dyDescent="0.3">
      <c r="K692" s="36" t="str">
        <f t="shared" si="10"/>
        <v/>
      </c>
      <c r="L692" t="s">
        <v>31</v>
      </c>
    </row>
    <row r="693" spans="11:12" x14ac:dyDescent="0.3">
      <c r="K693" s="36" t="str">
        <f t="shared" si="10"/>
        <v/>
      </c>
      <c r="L693" t="s">
        <v>31</v>
      </c>
    </row>
    <row r="694" spans="11:12" x14ac:dyDescent="0.3">
      <c r="K694" s="36" t="str">
        <f t="shared" si="10"/>
        <v/>
      </c>
      <c r="L694" t="s">
        <v>31</v>
      </c>
    </row>
    <row r="695" spans="11:12" x14ac:dyDescent="0.3">
      <c r="K695" s="36" t="str">
        <f t="shared" si="10"/>
        <v/>
      </c>
      <c r="L695" t="s">
        <v>31</v>
      </c>
    </row>
    <row r="696" spans="11:12" x14ac:dyDescent="0.3">
      <c r="K696" s="36" t="str">
        <f t="shared" si="10"/>
        <v/>
      </c>
      <c r="L696" t="s">
        <v>31</v>
      </c>
    </row>
    <row r="697" spans="11:12" x14ac:dyDescent="0.3">
      <c r="K697" s="36" t="str">
        <f t="shared" si="10"/>
        <v/>
      </c>
      <c r="L697" t="s">
        <v>31</v>
      </c>
    </row>
    <row r="698" spans="11:12" x14ac:dyDescent="0.3">
      <c r="K698" s="36" t="str">
        <f t="shared" si="10"/>
        <v/>
      </c>
      <c r="L698" t="s">
        <v>31</v>
      </c>
    </row>
    <row r="699" spans="11:12" x14ac:dyDescent="0.3">
      <c r="K699" s="36" t="str">
        <f t="shared" si="10"/>
        <v/>
      </c>
      <c r="L699" t="s">
        <v>31</v>
      </c>
    </row>
    <row r="700" spans="11:12" x14ac:dyDescent="0.3">
      <c r="K700" s="36" t="str">
        <f t="shared" si="10"/>
        <v/>
      </c>
      <c r="L700" t="s">
        <v>31</v>
      </c>
    </row>
    <row r="701" spans="11:12" x14ac:dyDescent="0.3">
      <c r="K701" s="36" t="str">
        <f t="shared" si="10"/>
        <v/>
      </c>
      <c r="L701" t="s">
        <v>31</v>
      </c>
    </row>
    <row r="702" spans="11:12" x14ac:dyDescent="0.3">
      <c r="K702" s="36" t="str">
        <f t="shared" si="10"/>
        <v/>
      </c>
      <c r="L702" t="s">
        <v>31</v>
      </c>
    </row>
    <row r="703" spans="11:12" x14ac:dyDescent="0.3">
      <c r="K703" s="36" t="str">
        <f t="shared" si="10"/>
        <v/>
      </c>
      <c r="L703" t="s">
        <v>31</v>
      </c>
    </row>
    <row r="704" spans="11:12" x14ac:dyDescent="0.3">
      <c r="K704" s="36" t="str">
        <f t="shared" si="10"/>
        <v/>
      </c>
      <c r="L704" t="s">
        <v>31</v>
      </c>
    </row>
    <row r="705" spans="11:12" x14ac:dyDescent="0.3">
      <c r="K705" s="36" t="str">
        <f t="shared" si="10"/>
        <v/>
      </c>
      <c r="L705" t="s">
        <v>31</v>
      </c>
    </row>
    <row r="706" spans="11:12" x14ac:dyDescent="0.3">
      <c r="K706" s="36" t="str">
        <f t="shared" si="10"/>
        <v/>
      </c>
      <c r="L706" t="s">
        <v>31</v>
      </c>
    </row>
    <row r="707" spans="11:12" x14ac:dyDescent="0.3">
      <c r="K707" s="36" t="str">
        <f t="shared" ref="K707:K770" si="11">IF(A707="","",C707&amp;", "&amp;D707&amp;", "&amp;E707&amp;" "&amp;F707)</f>
        <v/>
      </c>
      <c r="L707" t="s">
        <v>31</v>
      </c>
    </row>
    <row r="708" spans="11:12" x14ac:dyDescent="0.3">
      <c r="K708" s="36" t="str">
        <f t="shared" si="11"/>
        <v/>
      </c>
      <c r="L708" t="s">
        <v>31</v>
      </c>
    </row>
    <row r="709" spans="11:12" x14ac:dyDescent="0.3">
      <c r="K709" s="36" t="str">
        <f t="shared" si="11"/>
        <v/>
      </c>
      <c r="L709" t="s">
        <v>31</v>
      </c>
    </row>
    <row r="710" spans="11:12" x14ac:dyDescent="0.3">
      <c r="K710" s="36" t="str">
        <f t="shared" si="11"/>
        <v/>
      </c>
      <c r="L710" t="s">
        <v>31</v>
      </c>
    </row>
    <row r="711" spans="11:12" x14ac:dyDescent="0.3">
      <c r="K711" s="36" t="str">
        <f t="shared" si="11"/>
        <v/>
      </c>
      <c r="L711" t="s">
        <v>31</v>
      </c>
    </row>
    <row r="712" spans="11:12" x14ac:dyDescent="0.3">
      <c r="K712" s="36" t="str">
        <f t="shared" si="11"/>
        <v/>
      </c>
      <c r="L712" t="s">
        <v>31</v>
      </c>
    </row>
    <row r="713" spans="11:12" x14ac:dyDescent="0.3">
      <c r="K713" s="36" t="str">
        <f t="shared" si="11"/>
        <v/>
      </c>
      <c r="L713" t="s">
        <v>31</v>
      </c>
    </row>
    <row r="714" spans="11:12" x14ac:dyDescent="0.3">
      <c r="K714" s="36" t="str">
        <f t="shared" si="11"/>
        <v/>
      </c>
      <c r="L714" t="s">
        <v>31</v>
      </c>
    </row>
    <row r="715" spans="11:12" x14ac:dyDescent="0.3">
      <c r="K715" s="36" t="str">
        <f t="shared" si="11"/>
        <v/>
      </c>
      <c r="L715" t="s">
        <v>31</v>
      </c>
    </row>
    <row r="716" spans="11:12" x14ac:dyDescent="0.3">
      <c r="K716" s="36" t="str">
        <f t="shared" si="11"/>
        <v/>
      </c>
      <c r="L716" t="s">
        <v>31</v>
      </c>
    </row>
    <row r="717" spans="11:12" x14ac:dyDescent="0.3">
      <c r="K717" s="36" t="str">
        <f t="shared" si="11"/>
        <v/>
      </c>
      <c r="L717" t="s">
        <v>31</v>
      </c>
    </row>
    <row r="718" spans="11:12" x14ac:dyDescent="0.3">
      <c r="K718" s="36" t="str">
        <f t="shared" si="11"/>
        <v/>
      </c>
      <c r="L718" t="s">
        <v>31</v>
      </c>
    </row>
    <row r="719" spans="11:12" x14ac:dyDescent="0.3">
      <c r="K719" s="36" t="str">
        <f t="shared" si="11"/>
        <v/>
      </c>
      <c r="L719" t="s">
        <v>31</v>
      </c>
    </row>
    <row r="720" spans="11:12" x14ac:dyDescent="0.3">
      <c r="K720" s="36" t="str">
        <f t="shared" si="11"/>
        <v/>
      </c>
      <c r="L720" t="s">
        <v>31</v>
      </c>
    </row>
    <row r="721" spans="11:12" x14ac:dyDescent="0.3">
      <c r="K721" s="36" t="str">
        <f t="shared" si="11"/>
        <v/>
      </c>
      <c r="L721" t="s">
        <v>31</v>
      </c>
    </row>
    <row r="722" spans="11:12" x14ac:dyDescent="0.3">
      <c r="K722" s="36" t="str">
        <f t="shared" si="11"/>
        <v/>
      </c>
      <c r="L722" t="s">
        <v>31</v>
      </c>
    </row>
    <row r="723" spans="11:12" x14ac:dyDescent="0.3">
      <c r="K723" s="36" t="str">
        <f t="shared" si="11"/>
        <v/>
      </c>
      <c r="L723" t="s">
        <v>31</v>
      </c>
    </row>
    <row r="724" spans="11:12" x14ac:dyDescent="0.3">
      <c r="K724" s="36" t="str">
        <f t="shared" si="11"/>
        <v/>
      </c>
      <c r="L724" t="s">
        <v>31</v>
      </c>
    </row>
    <row r="725" spans="11:12" x14ac:dyDescent="0.3">
      <c r="K725" s="36" t="str">
        <f t="shared" si="11"/>
        <v/>
      </c>
      <c r="L725" t="s">
        <v>31</v>
      </c>
    </row>
    <row r="726" spans="11:12" x14ac:dyDescent="0.3">
      <c r="K726" s="36" t="str">
        <f t="shared" si="11"/>
        <v/>
      </c>
      <c r="L726" t="s">
        <v>31</v>
      </c>
    </row>
    <row r="727" spans="11:12" x14ac:dyDescent="0.3">
      <c r="K727" s="36" t="str">
        <f t="shared" si="11"/>
        <v/>
      </c>
      <c r="L727" t="s">
        <v>31</v>
      </c>
    </row>
    <row r="728" spans="11:12" x14ac:dyDescent="0.3">
      <c r="K728" s="36" t="str">
        <f t="shared" si="11"/>
        <v/>
      </c>
      <c r="L728" t="s">
        <v>31</v>
      </c>
    </row>
    <row r="729" spans="11:12" x14ac:dyDescent="0.3">
      <c r="K729" s="36" t="str">
        <f t="shared" si="11"/>
        <v/>
      </c>
      <c r="L729" t="s">
        <v>31</v>
      </c>
    </row>
    <row r="730" spans="11:12" x14ac:dyDescent="0.3">
      <c r="K730" s="36" t="str">
        <f t="shared" si="11"/>
        <v/>
      </c>
      <c r="L730" t="s">
        <v>31</v>
      </c>
    </row>
    <row r="731" spans="11:12" x14ac:dyDescent="0.3">
      <c r="K731" s="36" t="str">
        <f t="shared" si="11"/>
        <v/>
      </c>
      <c r="L731" t="s">
        <v>31</v>
      </c>
    </row>
    <row r="732" spans="11:12" x14ac:dyDescent="0.3">
      <c r="K732" s="36" t="str">
        <f t="shared" si="11"/>
        <v/>
      </c>
      <c r="L732" t="s">
        <v>31</v>
      </c>
    </row>
    <row r="733" spans="11:12" x14ac:dyDescent="0.3">
      <c r="K733" s="36" t="str">
        <f t="shared" si="11"/>
        <v/>
      </c>
      <c r="L733" t="s">
        <v>31</v>
      </c>
    </row>
    <row r="734" spans="11:12" x14ac:dyDescent="0.3">
      <c r="K734" s="36" t="str">
        <f t="shared" si="11"/>
        <v/>
      </c>
      <c r="L734" t="s">
        <v>31</v>
      </c>
    </row>
    <row r="735" spans="11:12" x14ac:dyDescent="0.3">
      <c r="K735" s="36" t="str">
        <f t="shared" si="11"/>
        <v/>
      </c>
      <c r="L735" t="s">
        <v>31</v>
      </c>
    </row>
    <row r="736" spans="11:12" x14ac:dyDescent="0.3">
      <c r="K736" s="36" t="str">
        <f t="shared" si="11"/>
        <v/>
      </c>
      <c r="L736" t="s">
        <v>31</v>
      </c>
    </row>
    <row r="737" spans="11:12" x14ac:dyDescent="0.3">
      <c r="K737" s="36" t="str">
        <f t="shared" si="11"/>
        <v/>
      </c>
      <c r="L737" t="s">
        <v>31</v>
      </c>
    </row>
    <row r="738" spans="11:12" x14ac:dyDescent="0.3">
      <c r="K738" s="36" t="str">
        <f t="shared" si="11"/>
        <v/>
      </c>
      <c r="L738" t="s">
        <v>31</v>
      </c>
    </row>
    <row r="739" spans="11:12" x14ac:dyDescent="0.3">
      <c r="K739" s="36" t="str">
        <f t="shared" si="11"/>
        <v/>
      </c>
      <c r="L739" t="s">
        <v>31</v>
      </c>
    </row>
    <row r="740" spans="11:12" x14ac:dyDescent="0.3">
      <c r="K740" s="36" t="str">
        <f t="shared" si="11"/>
        <v/>
      </c>
      <c r="L740" t="s">
        <v>31</v>
      </c>
    </row>
    <row r="741" spans="11:12" x14ac:dyDescent="0.3">
      <c r="K741" s="36" t="str">
        <f t="shared" si="11"/>
        <v/>
      </c>
      <c r="L741" t="s">
        <v>31</v>
      </c>
    </row>
    <row r="742" spans="11:12" x14ac:dyDescent="0.3">
      <c r="K742" s="36" t="str">
        <f t="shared" si="11"/>
        <v/>
      </c>
      <c r="L742" t="s">
        <v>31</v>
      </c>
    </row>
    <row r="743" spans="11:12" x14ac:dyDescent="0.3">
      <c r="K743" s="36" t="str">
        <f t="shared" si="11"/>
        <v/>
      </c>
      <c r="L743" t="s">
        <v>31</v>
      </c>
    </row>
    <row r="744" spans="11:12" x14ac:dyDescent="0.3">
      <c r="K744" s="36" t="str">
        <f t="shared" si="11"/>
        <v/>
      </c>
      <c r="L744" t="s">
        <v>31</v>
      </c>
    </row>
    <row r="745" spans="11:12" x14ac:dyDescent="0.3">
      <c r="K745" s="36" t="str">
        <f t="shared" si="11"/>
        <v/>
      </c>
      <c r="L745" t="s">
        <v>31</v>
      </c>
    </row>
    <row r="746" spans="11:12" x14ac:dyDescent="0.3">
      <c r="K746" s="36" t="str">
        <f t="shared" si="11"/>
        <v/>
      </c>
      <c r="L746" t="s">
        <v>31</v>
      </c>
    </row>
    <row r="747" spans="11:12" x14ac:dyDescent="0.3">
      <c r="K747" s="36" t="str">
        <f t="shared" si="11"/>
        <v/>
      </c>
      <c r="L747" t="s">
        <v>31</v>
      </c>
    </row>
    <row r="748" spans="11:12" x14ac:dyDescent="0.3">
      <c r="K748" s="36" t="str">
        <f t="shared" si="11"/>
        <v/>
      </c>
      <c r="L748" t="s">
        <v>31</v>
      </c>
    </row>
    <row r="749" spans="11:12" x14ac:dyDescent="0.3">
      <c r="K749" s="36" t="str">
        <f t="shared" si="11"/>
        <v/>
      </c>
      <c r="L749" t="s">
        <v>31</v>
      </c>
    </row>
    <row r="750" spans="11:12" x14ac:dyDescent="0.3">
      <c r="K750" s="36" t="str">
        <f t="shared" si="11"/>
        <v/>
      </c>
      <c r="L750" t="s">
        <v>31</v>
      </c>
    </row>
    <row r="751" spans="11:12" x14ac:dyDescent="0.3">
      <c r="K751" s="36" t="str">
        <f t="shared" si="11"/>
        <v/>
      </c>
      <c r="L751" t="s">
        <v>31</v>
      </c>
    </row>
    <row r="752" spans="11:12" x14ac:dyDescent="0.3">
      <c r="K752" s="36" t="str">
        <f t="shared" si="11"/>
        <v/>
      </c>
      <c r="L752" t="s">
        <v>31</v>
      </c>
    </row>
    <row r="753" spans="11:12" x14ac:dyDescent="0.3">
      <c r="K753" s="36" t="str">
        <f t="shared" si="11"/>
        <v/>
      </c>
      <c r="L753" t="s">
        <v>31</v>
      </c>
    </row>
    <row r="754" spans="11:12" x14ac:dyDescent="0.3">
      <c r="K754" s="36" t="str">
        <f t="shared" si="11"/>
        <v/>
      </c>
      <c r="L754" t="s">
        <v>31</v>
      </c>
    </row>
    <row r="755" spans="11:12" x14ac:dyDescent="0.3">
      <c r="K755" s="36" t="str">
        <f t="shared" si="11"/>
        <v/>
      </c>
      <c r="L755" t="s">
        <v>31</v>
      </c>
    </row>
    <row r="756" spans="11:12" x14ac:dyDescent="0.3">
      <c r="K756" s="36" t="str">
        <f t="shared" si="11"/>
        <v/>
      </c>
      <c r="L756" t="s">
        <v>31</v>
      </c>
    </row>
    <row r="757" spans="11:12" x14ac:dyDescent="0.3">
      <c r="K757" s="36" t="str">
        <f t="shared" si="11"/>
        <v/>
      </c>
      <c r="L757" t="s">
        <v>31</v>
      </c>
    </row>
    <row r="758" spans="11:12" x14ac:dyDescent="0.3">
      <c r="K758" s="36" t="str">
        <f t="shared" si="11"/>
        <v/>
      </c>
      <c r="L758" t="s">
        <v>31</v>
      </c>
    </row>
    <row r="759" spans="11:12" x14ac:dyDescent="0.3">
      <c r="K759" s="36" t="str">
        <f t="shared" si="11"/>
        <v/>
      </c>
      <c r="L759" t="s">
        <v>31</v>
      </c>
    </row>
    <row r="760" spans="11:12" x14ac:dyDescent="0.3">
      <c r="K760" s="36" t="str">
        <f t="shared" si="11"/>
        <v/>
      </c>
      <c r="L760" t="s">
        <v>31</v>
      </c>
    </row>
    <row r="761" spans="11:12" x14ac:dyDescent="0.3">
      <c r="K761" s="36" t="str">
        <f t="shared" si="11"/>
        <v/>
      </c>
      <c r="L761" t="s">
        <v>31</v>
      </c>
    </row>
    <row r="762" spans="11:12" x14ac:dyDescent="0.3">
      <c r="K762" s="36" t="str">
        <f t="shared" si="11"/>
        <v/>
      </c>
      <c r="L762" t="s">
        <v>31</v>
      </c>
    </row>
    <row r="763" spans="11:12" x14ac:dyDescent="0.3">
      <c r="K763" s="36" t="str">
        <f t="shared" si="11"/>
        <v/>
      </c>
      <c r="L763" t="s">
        <v>31</v>
      </c>
    </row>
    <row r="764" spans="11:12" x14ac:dyDescent="0.3">
      <c r="K764" s="36" t="str">
        <f t="shared" si="11"/>
        <v/>
      </c>
      <c r="L764" t="s">
        <v>31</v>
      </c>
    </row>
    <row r="765" spans="11:12" x14ac:dyDescent="0.3">
      <c r="K765" s="36" t="str">
        <f t="shared" si="11"/>
        <v/>
      </c>
      <c r="L765" t="s">
        <v>31</v>
      </c>
    </row>
    <row r="766" spans="11:12" x14ac:dyDescent="0.3">
      <c r="K766" s="36" t="str">
        <f t="shared" si="11"/>
        <v/>
      </c>
      <c r="L766" t="s">
        <v>31</v>
      </c>
    </row>
    <row r="767" spans="11:12" x14ac:dyDescent="0.3">
      <c r="K767" s="36" t="str">
        <f t="shared" si="11"/>
        <v/>
      </c>
      <c r="L767" t="s">
        <v>31</v>
      </c>
    </row>
    <row r="768" spans="11:12" x14ac:dyDescent="0.3">
      <c r="K768" s="36" t="str">
        <f t="shared" si="11"/>
        <v/>
      </c>
      <c r="L768" t="s">
        <v>31</v>
      </c>
    </row>
    <row r="769" spans="11:12" x14ac:dyDescent="0.3">
      <c r="K769" s="36" t="str">
        <f t="shared" si="11"/>
        <v/>
      </c>
      <c r="L769" t="s">
        <v>31</v>
      </c>
    </row>
    <row r="770" spans="11:12" x14ac:dyDescent="0.3">
      <c r="K770" s="36" t="str">
        <f t="shared" si="11"/>
        <v/>
      </c>
      <c r="L770" t="s">
        <v>31</v>
      </c>
    </row>
    <row r="771" spans="11:12" x14ac:dyDescent="0.3">
      <c r="K771" s="36" t="str">
        <f t="shared" ref="K771:K834" si="12">IF(A771="","",C771&amp;", "&amp;D771&amp;", "&amp;E771&amp;" "&amp;F771)</f>
        <v/>
      </c>
      <c r="L771" t="s">
        <v>31</v>
      </c>
    </row>
    <row r="772" spans="11:12" x14ac:dyDescent="0.3">
      <c r="K772" s="36" t="str">
        <f t="shared" si="12"/>
        <v/>
      </c>
      <c r="L772" t="s">
        <v>31</v>
      </c>
    </row>
    <row r="773" spans="11:12" x14ac:dyDescent="0.3">
      <c r="K773" s="36" t="str">
        <f t="shared" si="12"/>
        <v/>
      </c>
      <c r="L773" t="s">
        <v>31</v>
      </c>
    </row>
    <row r="774" spans="11:12" x14ac:dyDescent="0.3">
      <c r="K774" s="36" t="str">
        <f t="shared" si="12"/>
        <v/>
      </c>
      <c r="L774" t="s">
        <v>31</v>
      </c>
    </row>
    <row r="775" spans="11:12" x14ac:dyDescent="0.3">
      <c r="K775" s="36" t="str">
        <f t="shared" si="12"/>
        <v/>
      </c>
      <c r="L775" t="s">
        <v>31</v>
      </c>
    </row>
    <row r="776" spans="11:12" x14ac:dyDescent="0.3">
      <c r="K776" s="36" t="str">
        <f t="shared" si="12"/>
        <v/>
      </c>
      <c r="L776" t="s">
        <v>31</v>
      </c>
    </row>
    <row r="777" spans="11:12" x14ac:dyDescent="0.3">
      <c r="K777" s="36" t="str">
        <f t="shared" si="12"/>
        <v/>
      </c>
      <c r="L777" t="s">
        <v>31</v>
      </c>
    </row>
    <row r="778" spans="11:12" x14ac:dyDescent="0.3">
      <c r="K778" s="36" t="str">
        <f t="shared" si="12"/>
        <v/>
      </c>
      <c r="L778" t="s">
        <v>31</v>
      </c>
    </row>
    <row r="779" spans="11:12" x14ac:dyDescent="0.3">
      <c r="K779" s="36" t="str">
        <f t="shared" si="12"/>
        <v/>
      </c>
      <c r="L779" t="s">
        <v>31</v>
      </c>
    </row>
    <row r="780" spans="11:12" x14ac:dyDescent="0.3">
      <c r="K780" s="36" t="str">
        <f t="shared" si="12"/>
        <v/>
      </c>
      <c r="L780" t="s">
        <v>31</v>
      </c>
    </row>
    <row r="781" spans="11:12" x14ac:dyDescent="0.3">
      <c r="K781" s="36" t="str">
        <f t="shared" si="12"/>
        <v/>
      </c>
      <c r="L781" t="s">
        <v>31</v>
      </c>
    </row>
    <row r="782" spans="11:12" x14ac:dyDescent="0.3">
      <c r="K782" s="36" t="str">
        <f t="shared" si="12"/>
        <v/>
      </c>
      <c r="L782" t="s">
        <v>31</v>
      </c>
    </row>
    <row r="783" spans="11:12" x14ac:dyDescent="0.3">
      <c r="K783" s="36" t="str">
        <f t="shared" si="12"/>
        <v/>
      </c>
      <c r="L783" t="s">
        <v>31</v>
      </c>
    </row>
    <row r="784" spans="11:12" x14ac:dyDescent="0.3">
      <c r="K784" s="36" t="str">
        <f t="shared" si="12"/>
        <v/>
      </c>
      <c r="L784" t="s">
        <v>31</v>
      </c>
    </row>
    <row r="785" spans="11:12" x14ac:dyDescent="0.3">
      <c r="K785" s="36" t="str">
        <f t="shared" si="12"/>
        <v/>
      </c>
      <c r="L785" t="s">
        <v>31</v>
      </c>
    </row>
    <row r="786" spans="11:12" x14ac:dyDescent="0.3">
      <c r="K786" s="36" t="str">
        <f t="shared" si="12"/>
        <v/>
      </c>
      <c r="L786" t="s">
        <v>31</v>
      </c>
    </row>
    <row r="787" spans="11:12" x14ac:dyDescent="0.3">
      <c r="K787" s="36" t="str">
        <f t="shared" si="12"/>
        <v/>
      </c>
      <c r="L787" t="s">
        <v>31</v>
      </c>
    </row>
    <row r="788" spans="11:12" x14ac:dyDescent="0.3">
      <c r="K788" s="36" t="str">
        <f t="shared" si="12"/>
        <v/>
      </c>
      <c r="L788" t="s">
        <v>31</v>
      </c>
    </row>
    <row r="789" spans="11:12" x14ac:dyDescent="0.3">
      <c r="K789" s="36" t="str">
        <f t="shared" si="12"/>
        <v/>
      </c>
      <c r="L789" t="s">
        <v>31</v>
      </c>
    </row>
    <row r="790" spans="11:12" x14ac:dyDescent="0.3">
      <c r="K790" s="36" t="str">
        <f t="shared" si="12"/>
        <v/>
      </c>
      <c r="L790" t="s">
        <v>31</v>
      </c>
    </row>
    <row r="791" spans="11:12" x14ac:dyDescent="0.3">
      <c r="K791" s="36" t="str">
        <f t="shared" si="12"/>
        <v/>
      </c>
      <c r="L791" t="s">
        <v>31</v>
      </c>
    </row>
    <row r="792" spans="11:12" x14ac:dyDescent="0.3">
      <c r="K792" s="36" t="str">
        <f t="shared" si="12"/>
        <v/>
      </c>
      <c r="L792" t="s">
        <v>31</v>
      </c>
    </row>
    <row r="793" spans="11:12" x14ac:dyDescent="0.3">
      <c r="K793" s="36" t="str">
        <f t="shared" si="12"/>
        <v/>
      </c>
      <c r="L793" t="s">
        <v>31</v>
      </c>
    </row>
    <row r="794" spans="11:12" x14ac:dyDescent="0.3">
      <c r="K794" s="36" t="str">
        <f t="shared" si="12"/>
        <v/>
      </c>
      <c r="L794" t="s">
        <v>31</v>
      </c>
    </row>
    <row r="795" spans="11:12" x14ac:dyDescent="0.3">
      <c r="K795" s="36" t="str">
        <f t="shared" si="12"/>
        <v/>
      </c>
      <c r="L795" t="s">
        <v>31</v>
      </c>
    </row>
    <row r="796" spans="11:12" x14ac:dyDescent="0.3">
      <c r="K796" s="36" t="str">
        <f t="shared" si="12"/>
        <v/>
      </c>
      <c r="L796" t="s">
        <v>31</v>
      </c>
    </row>
    <row r="797" spans="11:12" x14ac:dyDescent="0.3">
      <c r="K797" s="36" t="str">
        <f t="shared" si="12"/>
        <v/>
      </c>
      <c r="L797" t="s">
        <v>31</v>
      </c>
    </row>
    <row r="798" spans="11:12" x14ac:dyDescent="0.3">
      <c r="K798" s="36" t="str">
        <f t="shared" si="12"/>
        <v/>
      </c>
      <c r="L798" t="s">
        <v>31</v>
      </c>
    </row>
    <row r="799" spans="11:12" x14ac:dyDescent="0.3">
      <c r="K799" s="36" t="str">
        <f t="shared" si="12"/>
        <v/>
      </c>
      <c r="L799" t="s">
        <v>31</v>
      </c>
    </row>
    <row r="800" spans="11:12" x14ac:dyDescent="0.3">
      <c r="K800" s="36" t="str">
        <f t="shared" si="12"/>
        <v/>
      </c>
      <c r="L800" t="s">
        <v>31</v>
      </c>
    </row>
    <row r="801" spans="11:12" x14ac:dyDescent="0.3">
      <c r="K801" s="36" t="str">
        <f t="shared" si="12"/>
        <v/>
      </c>
      <c r="L801" t="s">
        <v>31</v>
      </c>
    </row>
    <row r="802" spans="11:12" x14ac:dyDescent="0.3">
      <c r="K802" s="36" t="str">
        <f t="shared" si="12"/>
        <v/>
      </c>
      <c r="L802" t="s">
        <v>31</v>
      </c>
    </row>
    <row r="803" spans="11:12" x14ac:dyDescent="0.3">
      <c r="K803" s="36" t="str">
        <f t="shared" si="12"/>
        <v/>
      </c>
      <c r="L803" t="s">
        <v>31</v>
      </c>
    </row>
    <row r="804" spans="11:12" x14ac:dyDescent="0.3">
      <c r="K804" s="36" t="str">
        <f t="shared" si="12"/>
        <v/>
      </c>
      <c r="L804" t="s">
        <v>31</v>
      </c>
    </row>
    <row r="805" spans="11:12" x14ac:dyDescent="0.3">
      <c r="K805" s="36" t="str">
        <f t="shared" si="12"/>
        <v/>
      </c>
      <c r="L805" t="s">
        <v>31</v>
      </c>
    </row>
    <row r="806" spans="11:12" x14ac:dyDescent="0.3">
      <c r="K806" s="36" t="str">
        <f t="shared" si="12"/>
        <v/>
      </c>
      <c r="L806" t="s">
        <v>31</v>
      </c>
    </row>
    <row r="807" spans="11:12" x14ac:dyDescent="0.3">
      <c r="K807" s="36" t="str">
        <f t="shared" si="12"/>
        <v/>
      </c>
      <c r="L807" t="s">
        <v>31</v>
      </c>
    </row>
    <row r="808" spans="11:12" x14ac:dyDescent="0.3">
      <c r="K808" s="36" t="str">
        <f t="shared" si="12"/>
        <v/>
      </c>
      <c r="L808" t="s">
        <v>31</v>
      </c>
    </row>
    <row r="809" spans="11:12" x14ac:dyDescent="0.3">
      <c r="K809" s="36" t="str">
        <f t="shared" si="12"/>
        <v/>
      </c>
      <c r="L809" t="s">
        <v>31</v>
      </c>
    </row>
    <row r="810" spans="11:12" x14ac:dyDescent="0.3">
      <c r="K810" s="36" t="str">
        <f t="shared" si="12"/>
        <v/>
      </c>
      <c r="L810" t="s">
        <v>31</v>
      </c>
    </row>
    <row r="811" spans="11:12" x14ac:dyDescent="0.3">
      <c r="K811" s="36" t="str">
        <f t="shared" si="12"/>
        <v/>
      </c>
      <c r="L811" t="s">
        <v>31</v>
      </c>
    </row>
    <row r="812" spans="11:12" x14ac:dyDescent="0.3">
      <c r="K812" s="36" t="str">
        <f t="shared" si="12"/>
        <v/>
      </c>
      <c r="L812" t="s">
        <v>31</v>
      </c>
    </row>
    <row r="813" spans="11:12" x14ac:dyDescent="0.3">
      <c r="K813" s="36" t="str">
        <f t="shared" si="12"/>
        <v/>
      </c>
      <c r="L813" t="s">
        <v>31</v>
      </c>
    </row>
    <row r="814" spans="11:12" x14ac:dyDescent="0.3">
      <c r="K814" s="36" t="str">
        <f t="shared" si="12"/>
        <v/>
      </c>
      <c r="L814" t="s">
        <v>31</v>
      </c>
    </row>
    <row r="815" spans="11:12" x14ac:dyDescent="0.3">
      <c r="K815" s="36" t="str">
        <f t="shared" si="12"/>
        <v/>
      </c>
      <c r="L815" t="s">
        <v>31</v>
      </c>
    </row>
    <row r="816" spans="11:12" x14ac:dyDescent="0.3">
      <c r="K816" s="36" t="str">
        <f t="shared" si="12"/>
        <v/>
      </c>
      <c r="L816" t="s">
        <v>31</v>
      </c>
    </row>
    <row r="817" spans="11:12" x14ac:dyDescent="0.3">
      <c r="K817" s="36" t="str">
        <f t="shared" si="12"/>
        <v/>
      </c>
      <c r="L817" t="s">
        <v>31</v>
      </c>
    </row>
    <row r="818" spans="11:12" x14ac:dyDescent="0.3">
      <c r="K818" s="36" t="str">
        <f t="shared" si="12"/>
        <v/>
      </c>
      <c r="L818" t="s">
        <v>31</v>
      </c>
    </row>
    <row r="819" spans="11:12" x14ac:dyDescent="0.3">
      <c r="K819" s="36" t="str">
        <f t="shared" si="12"/>
        <v/>
      </c>
      <c r="L819" t="s">
        <v>31</v>
      </c>
    </row>
    <row r="820" spans="11:12" x14ac:dyDescent="0.3">
      <c r="K820" s="36" t="str">
        <f t="shared" si="12"/>
        <v/>
      </c>
      <c r="L820" t="s">
        <v>31</v>
      </c>
    </row>
    <row r="821" spans="11:12" x14ac:dyDescent="0.3">
      <c r="K821" s="36" t="str">
        <f t="shared" si="12"/>
        <v/>
      </c>
      <c r="L821" t="s">
        <v>31</v>
      </c>
    </row>
    <row r="822" spans="11:12" x14ac:dyDescent="0.3">
      <c r="K822" s="36" t="str">
        <f t="shared" si="12"/>
        <v/>
      </c>
      <c r="L822" t="s">
        <v>31</v>
      </c>
    </row>
    <row r="823" spans="11:12" x14ac:dyDescent="0.3">
      <c r="K823" s="36" t="str">
        <f t="shared" si="12"/>
        <v/>
      </c>
      <c r="L823" t="s">
        <v>31</v>
      </c>
    </row>
    <row r="824" spans="11:12" x14ac:dyDescent="0.3">
      <c r="K824" s="36" t="str">
        <f t="shared" si="12"/>
        <v/>
      </c>
      <c r="L824" t="s">
        <v>31</v>
      </c>
    </row>
    <row r="825" spans="11:12" x14ac:dyDescent="0.3">
      <c r="K825" s="36" t="str">
        <f t="shared" si="12"/>
        <v/>
      </c>
      <c r="L825" t="s">
        <v>31</v>
      </c>
    </row>
    <row r="826" spans="11:12" x14ac:dyDescent="0.3">
      <c r="K826" s="36" t="str">
        <f t="shared" si="12"/>
        <v/>
      </c>
      <c r="L826" t="s">
        <v>31</v>
      </c>
    </row>
    <row r="827" spans="11:12" x14ac:dyDescent="0.3">
      <c r="K827" s="36" t="str">
        <f t="shared" si="12"/>
        <v/>
      </c>
      <c r="L827" t="s">
        <v>31</v>
      </c>
    </row>
    <row r="828" spans="11:12" x14ac:dyDescent="0.3">
      <c r="K828" s="36" t="str">
        <f t="shared" si="12"/>
        <v/>
      </c>
      <c r="L828" t="s">
        <v>31</v>
      </c>
    </row>
    <row r="829" spans="11:12" x14ac:dyDescent="0.3">
      <c r="K829" s="36" t="str">
        <f t="shared" si="12"/>
        <v/>
      </c>
      <c r="L829" t="s">
        <v>31</v>
      </c>
    </row>
    <row r="830" spans="11:12" x14ac:dyDescent="0.3">
      <c r="K830" s="36" t="str">
        <f t="shared" si="12"/>
        <v/>
      </c>
      <c r="L830" t="s">
        <v>31</v>
      </c>
    </row>
    <row r="831" spans="11:12" x14ac:dyDescent="0.3">
      <c r="K831" s="36" t="str">
        <f t="shared" si="12"/>
        <v/>
      </c>
      <c r="L831" t="s">
        <v>31</v>
      </c>
    </row>
    <row r="832" spans="11:12" x14ac:dyDescent="0.3">
      <c r="K832" s="36" t="str">
        <f t="shared" si="12"/>
        <v/>
      </c>
      <c r="L832" t="s">
        <v>31</v>
      </c>
    </row>
    <row r="833" spans="11:12" x14ac:dyDescent="0.3">
      <c r="K833" s="36" t="str">
        <f t="shared" si="12"/>
        <v/>
      </c>
      <c r="L833" t="s">
        <v>31</v>
      </c>
    </row>
    <row r="834" spans="11:12" x14ac:dyDescent="0.3">
      <c r="K834" s="36" t="str">
        <f t="shared" si="12"/>
        <v/>
      </c>
      <c r="L834" t="s">
        <v>31</v>
      </c>
    </row>
    <row r="835" spans="11:12" x14ac:dyDescent="0.3">
      <c r="K835" s="36" t="str">
        <f t="shared" ref="K835:K898" si="13">IF(A835="","",C835&amp;", "&amp;D835&amp;", "&amp;E835&amp;" "&amp;F835)</f>
        <v/>
      </c>
      <c r="L835" t="s">
        <v>31</v>
      </c>
    </row>
    <row r="836" spans="11:12" x14ac:dyDescent="0.3">
      <c r="K836" s="36" t="str">
        <f t="shared" si="13"/>
        <v/>
      </c>
      <c r="L836" t="s">
        <v>31</v>
      </c>
    </row>
    <row r="837" spans="11:12" x14ac:dyDescent="0.3">
      <c r="K837" s="36" t="str">
        <f t="shared" si="13"/>
        <v/>
      </c>
      <c r="L837" t="s">
        <v>31</v>
      </c>
    </row>
    <row r="838" spans="11:12" x14ac:dyDescent="0.3">
      <c r="K838" s="36" t="str">
        <f t="shared" si="13"/>
        <v/>
      </c>
      <c r="L838" t="s">
        <v>31</v>
      </c>
    </row>
    <row r="839" spans="11:12" x14ac:dyDescent="0.3">
      <c r="K839" s="36" t="str">
        <f t="shared" si="13"/>
        <v/>
      </c>
      <c r="L839" t="s">
        <v>31</v>
      </c>
    </row>
    <row r="840" spans="11:12" x14ac:dyDescent="0.3">
      <c r="K840" s="36" t="str">
        <f t="shared" si="13"/>
        <v/>
      </c>
      <c r="L840" t="s">
        <v>31</v>
      </c>
    </row>
    <row r="841" spans="11:12" x14ac:dyDescent="0.3">
      <c r="K841" s="36" t="str">
        <f t="shared" si="13"/>
        <v/>
      </c>
      <c r="L841" t="s">
        <v>31</v>
      </c>
    </row>
    <row r="842" spans="11:12" x14ac:dyDescent="0.3">
      <c r="K842" s="36" t="str">
        <f t="shared" si="13"/>
        <v/>
      </c>
      <c r="L842" t="s">
        <v>31</v>
      </c>
    </row>
    <row r="843" spans="11:12" x14ac:dyDescent="0.3">
      <c r="K843" s="36" t="str">
        <f t="shared" si="13"/>
        <v/>
      </c>
      <c r="L843" t="s">
        <v>31</v>
      </c>
    </row>
    <row r="844" spans="11:12" x14ac:dyDescent="0.3">
      <c r="K844" s="36" t="str">
        <f t="shared" si="13"/>
        <v/>
      </c>
      <c r="L844" t="s">
        <v>31</v>
      </c>
    </row>
    <row r="845" spans="11:12" x14ac:dyDescent="0.3">
      <c r="K845" s="36" t="str">
        <f t="shared" si="13"/>
        <v/>
      </c>
      <c r="L845" t="s">
        <v>31</v>
      </c>
    </row>
    <row r="846" spans="11:12" x14ac:dyDescent="0.3">
      <c r="K846" s="36" t="str">
        <f t="shared" si="13"/>
        <v/>
      </c>
      <c r="L846" t="s">
        <v>31</v>
      </c>
    </row>
    <row r="847" spans="11:12" x14ac:dyDescent="0.3">
      <c r="K847" s="36" t="str">
        <f t="shared" si="13"/>
        <v/>
      </c>
      <c r="L847" t="s">
        <v>31</v>
      </c>
    </row>
    <row r="848" spans="11:12" x14ac:dyDescent="0.3">
      <c r="K848" s="36" t="str">
        <f t="shared" si="13"/>
        <v/>
      </c>
      <c r="L848" t="s">
        <v>31</v>
      </c>
    </row>
    <row r="849" spans="11:12" x14ac:dyDescent="0.3">
      <c r="K849" s="36" t="str">
        <f t="shared" si="13"/>
        <v/>
      </c>
      <c r="L849" t="s">
        <v>31</v>
      </c>
    </row>
    <row r="850" spans="11:12" x14ac:dyDescent="0.3">
      <c r="K850" s="36" t="str">
        <f t="shared" si="13"/>
        <v/>
      </c>
      <c r="L850" t="s">
        <v>31</v>
      </c>
    </row>
    <row r="851" spans="11:12" x14ac:dyDescent="0.3">
      <c r="K851" s="36" t="str">
        <f t="shared" si="13"/>
        <v/>
      </c>
      <c r="L851" t="s">
        <v>31</v>
      </c>
    </row>
    <row r="852" spans="11:12" x14ac:dyDescent="0.3">
      <c r="K852" s="36" t="str">
        <f t="shared" si="13"/>
        <v/>
      </c>
      <c r="L852" t="s">
        <v>31</v>
      </c>
    </row>
    <row r="853" spans="11:12" x14ac:dyDescent="0.3">
      <c r="K853" s="36" t="str">
        <f t="shared" si="13"/>
        <v/>
      </c>
      <c r="L853" t="s">
        <v>31</v>
      </c>
    </row>
    <row r="854" spans="11:12" x14ac:dyDescent="0.3">
      <c r="K854" s="36" t="str">
        <f t="shared" si="13"/>
        <v/>
      </c>
      <c r="L854" t="s">
        <v>31</v>
      </c>
    </row>
    <row r="855" spans="11:12" x14ac:dyDescent="0.3">
      <c r="K855" s="36" t="str">
        <f t="shared" si="13"/>
        <v/>
      </c>
      <c r="L855" t="s">
        <v>31</v>
      </c>
    </row>
    <row r="856" spans="11:12" x14ac:dyDescent="0.3">
      <c r="K856" s="36" t="str">
        <f t="shared" si="13"/>
        <v/>
      </c>
      <c r="L856" t="s">
        <v>31</v>
      </c>
    </row>
    <row r="857" spans="11:12" x14ac:dyDescent="0.3">
      <c r="K857" s="36" t="str">
        <f t="shared" si="13"/>
        <v/>
      </c>
      <c r="L857" t="s">
        <v>31</v>
      </c>
    </row>
    <row r="858" spans="11:12" x14ac:dyDescent="0.3">
      <c r="K858" s="36" t="str">
        <f t="shared" si="13"/>
        <v/>
      </c>
      <c r="L858" t="s">
        <v>31</v>
      </c>
    </row>
    <row r="859" spans="11:12" x14ac:dyDescent="0.3">
      <c r="K859" s="36" t="str">
        <f t="shared" si="13"/>
        <v/>
      </c>
      <c r="L859" t="s">
        <v>31</v>
      </c>
    </row>
    <row r="860" spans="11:12" x14ac:dyDescent="0.3">
      <c r="K860" s="36" t="str">
        <f t="shared" si="13"/>
        <v/>
      </c>
      <c r="L860" t="s">
        <v>31</v>
      </c>
    </row>
    <row r="861" spans="11:12" x14ac:dyDescent="0.3">
      <c r="K861" s="36" t="str">
        <f t="shared" si="13"/>
        <v/>
      </c>
      <c r="L861" t="s">
        <v>31</v>
      </c>
    </row>
    <row r="862" spans="11:12" x14ac:dyDescent="0.3">
      <c r="K862" s="36" t="str">
        <f t="shared" si="13"/>
        <v/>
      </c>
      <c r="L862" t="s">
        <v>31</v>
      </c>
    </row>
    <row r="863" spans="11:12" x14ac:dyDescent="0.3">
      <c r="K863" s="36" t="str">
        <f t="shared" si="13"/>
        <v/>
      </c>
      <c r="L863" t="s">
        <v>31</v>
      </c>
    </row>
    <row r="864" spans="11:12" x14ac:dyDescent="0.3">
      <c r="K864" s="36" t="str">
        <f t="shared" si="13"/>
        <v/>
      </c>
      <c r="L864" t="s">
        <v>31</v>
      </c>
    </row>
    <row r="865" spans="11:12" x14ac:dyDescent="0.3">
      <c r="K865" s="36" t="str">
        <f t="shared" si="13"/>
        <v/>
      </c>
      <c r="L865" t="s">
        <v>31</v>
      </c>
    </row>
    <row r="866" spans="11:12" x14ac:dyDescent="0.3">
      <c r="K866" s="36" t="str">
        <f t="shared" si="13"/>
        <v/>
      </c>
      <c r="L866" t="s">
        <v>31</v>
      </c>
    </row>
    <row r="867" spans="11:12" x14ac:dyDescent="0.3">
      <c r="K867" s="36" t="str">
        <f t="shared" si="13"/>
        <v/>
      </c>
      <c r="L867" t="s">
        <v>31</v>
      </c>
    </row>
    <row r="868" spans="11:12" x14ac:dyDescent="0.3">
      <c r="K868" s="36" t="str">
        <f t="shared" si="13"/>
        <v/>
      </c>
      <c r="L868" t="s">
        <v>31</v>
      </c>
    </row>
    <row r="869" spans="11:12" x14ac:dyDescent="0.3">
      <c r="K869" s="36" t="str">
        <f t="shared" si="13"/>
        <v/>
      </c>
      <c r="L869" t="s">
        <v>31</v>
      </c>
    </row>
    <row r="870" spans="11:12" x14ac:dyDescent="0.3">
      <c r="K870" s="36" t="str">
        <f t="shared" si="13"/>
        <v/>
      </c>
      <c r="L870" t="s">
        <v>31</v>
      </c>
    </row>
    <row r="871" spans="11:12" x14ac:dyDescent="0.3">
      <c r="K871" s="36" t="str">
        <f t="shared" si="13"/>
        <v/>
      </c>
      <c r="L871" t="s">
        <v>31</v>
      </c>
    </row>
    <row r="872" spans="11:12" x14ac:dyDescent="0.3">
      <c r="K872" s="36" t="str">
        <f t="shared" si="13"/>
        <v/>
      </c>
      <c r="L872" t="s">
        <v>31</v>
      </c>
    </row>
    <row r="873" spans="11:12" x14ac:dyDescent="0.3">
      <c r="K873" s="36" t="str">
        <f t="shared" si="13"/>
        <v/>
      </c>
      <c r="L873" t="s">
        <v>31</v>
      </c>
    </row>
    <row r="874" spans="11:12" x14ac:dyDescent="0.3">
      <c r="K874" s="36" t="str">
        <f t="shared" si="13"/>
        <v/>
      </c>
      <c r="L874" t="s">
        <v>31</v>
      </c>
    </row>
    <row r="875" spans="11:12" x14ac:dyDescent="0.3">
      <c r="K875" s="36" t="str">
        <f t="shared" si="13"/>
        <v/>
      </c>
      <c r="L875" t="s">
        <v>31</v>
      </c>
    </row>
    <row r="876" spans="11:12" x14ac:dyDescent="0.3">
      <c r="K876" s="36" t="str">
        <f t="shared" si="13"/>
        <v/>
      </c>
      <c r="L876" t="s">
        <v>31</v>
      </c>
    </row>
    <row r="877" spans="11:12" x14ac:dyDescent="0.3">
      <c r="K877" s="36" t="str">
        <f t="shared" si="13"/>
        <v/>
      </c>
      <c r="L877" t="s">
        <v>31</v>
      </c>
    </row>
    <row r="878" spans="11:12" x14ac:dyDescent="0.3">
      <c r="K878" s="36" t="str">
        <f t="shared" si="13"/>
        <v/>
      </c>
      <c r="L878" t="s">
        <v>31</v>
      </c>
    </row>
    <row r="879" spans="11:12" x14ac:dyDescent="0.3">
      <c r="K879" s="36" t="str">
        <f t="shared" si="13"/>
        <v/>
      </c>
      <c r="L879" t="s">
        <v>31</v>
      </c>
    </row>
    <row r="880" spans="11:12" x14ac:dyDescent="0.3">
      <c r="K880" s="36" t="str">
        <f t="shared" si="13"/>
        <v/>
      </c>
      <c r="L880" t="s">
        <v>31</v>
      </c>
    </row>
    <row r="881" spans="11:12" x14ac:dyDescent="0.3">
      <c r="K881" s="36" t="str">
        <f t="shared" si="13"/>
        <v/>
      </c>
      <c r="L881" t="s">
        <v>31</v>
      </c>
    </row>
    <row r="882" spans="11:12" x14ac:dyDescent="0.3">
      <c r="K882" s="36" t="str">
        <f t="shared" si="13"/>
        <v/>
      </c>
      <c r="L882" t="s">
        <v>31</v>
      </c>
    </row>
    <row r="883" spans="11:12" x14ac:dyDescent="0.3">
      <c r="K883" s="36" t="str">
        <f t="shared" si="13"/>
        <v/>
      </c>
      <c r="L883" t="s">
        <v>31</v>
      </c>
    </row>
    <row r="884" spans="11:12" x14ac:dyDescent="0.3">
      <c r="K884" s="36" t="str">
        <f t="shared" si="13"/>
        <v/>
      </c>
      <c r="L884" t="s">
        <v>31</v>
      </c>
    </row>
    <row r="885" spans="11:12" x14ac:dyDescent="0.3">
      <c r="K885" s="36" t="str">
        <f t="shared" si="13"/>
        <v/>
      </c>
      <c r="L885" t="s">
        <v>31</v>
      </c>
    </row>
    <row r="886" spans="11:12" x14ac:dyDescent="0.3">
      <c r="K886" s="36" t="str">
        <f t="shared" si="13"/>
        <v/>
      </c>
      <c r="L886" t="s">
        <v>31</v>
      </c>
    </row>
    <row r="887" spans="11:12" x14ac:dyDescent="0.3">
      <c r="K887" s="36" t="str">
        <f t="shared" si="13"/>
        <v/>
      </c>
      <c r="L887" t="s">
        <v>31</v>
      </c>
    </row>
    <row r="888" spans="11:12" x14ac:dyDescent="0.3">
      <c r="K888" s="36" t="str">
        <f t="shared" si="13"/>
        <v/>
      </c>
      <c r="L888" t="s">
        <v>31</v>
      </c>
    </row>
    <row r="889" spans="11:12" x14ac:dyDescent="0.3">
      <c r="K889" s="36" t="str">
        <f t="shared" si="13"/>
        <v/>
      </c>
      <c r="L889" t="s">
        <v>31</v>
      </c>
    </row>
    <row r="890" spans="11:12" x14ac:dyDescent="0.3">
      <c r="K890" s="36" t="str">
        <f t="shared" si="13"/>
        <v/>
      </c>
      <c r="L890" t="s">
        <v>31</v>
      </c>
    </row>
    <row r="891" spans="11:12" x14ac:dyDescent="0.3">
      <c r="K891" s="36" t="str">
        <f t="shared" si="13"/>
        <v/>
      </c>
      <c r="L891" t="s">
        <v>31</v>
      </c>
    </row>
    <row r="892" spans="11:12" x14ac:dyDescent="0.3">
      <c r="K892" s="36" t="str">
        <f t="shared" si="13"/>
        <v/>
      </c>
      <c r="L892" t="s">
        <v>31</v>
      </c>
    </row>
    <row r="893" spans="11:12" x14ac:dyDescent="0.3">
      <c r="K893" s="36" t="str">
        <f t="shared" si="13"/>
        <v/>
      </c>
      <c r="L893" t="s">
        <v>31</v>
      </c>
    </row>
    <row r="894" spans="11:12" x14ac:dyDescent="0.3">
      <c r="K894" s="36" t="str">
        <f t="shared" si="13"/>
        <v/>
      </c>
      <c r="L894" t="s">
        <v>31</v>
      </c>
    </row>
    <row r="895" spans="11:12" x14ac:dyDescent="0.3">
      <c r="K895" s="36" t="str">
        <f t="shared" si="13"/>
        <v/>
      </c>
      <c r="L895" t="s">
        <v>31</v>
      </c>
    </row>
    <row r="896" spans="11:12" x14ac:dyDescent="0.3">
      <c r="K896" s="36" t="str">
        <f t="shared" si="13"/>
        <v/>
      </c>
      <c r="L896" t="s">
        <v>31</v>
      </c>
    </row>
    <row r="897" spans="11:12" x14ac:dyDescent="0.3">
      <c r="K897" s="36" t="str">
        <f t="shared" si="13"/>
        <v/>
      </c>
      <c r="L897" t="s">
        <v>31</v>
      </c>
    </row>
    <row r="898" spans="11:12" x14ac:dyDescent="0.3">
      <c r="K898" s="36" t="str">
        <f t="shared" si="13"/>
        <v/>
      </c>
      <c r="L898" t="s">
        <v>31</v>
      </c>
    </row>
    <row r="899" spans="11:12" x14ac:dyDescent="0.3">
      <c r="K899" s="36" t="str">
        <f t="shared" ref="K899:K962" si="14">IF(A899="","",C899&amp;", "&amp;D899&amp;", "&amp;E899&amp;" "&amp;F899)</f>
        <v/>
      </c>
      <c r="L899" t="s">
        <v>31</v>
      </c>
    </row>
    <row r="900" spans="11:12" x14ac:dyDescent="0.3">
      <c r="K900" s="36" t="str">
        <f t="shared" si="14"/>
        <v/>
      </c>
      <c r="L900" t="s">
        <v>31</v>
      </c>
    </row>
    <row r="901" spans="11:12" x14ac:dyDescent="0.3">
      <c r="K901" s="36" t="str">
        <f t="shared" si="14"/>
        <v/>
      </c>
      <c r="L901" t="s">
        <v>31</v>
      </c>
    </row>
    <row r="902" spans="11:12" x14ac:dyDescent="0.3">
      <c r="K902" s="36" t="str">
        <f t="shared" si="14"/>
        <v/>
      </c>
      <c r="L902" t="s">
        <v>31</v>
      </c>
    </row>
    <row r="903" spans="11:12" x14ac:dyDescent="0.3">
      <c r="K903" s="36" t="str">
        <f t="shared" si="14"/>
        <v/>
      </c>
      <c r="L903" t="s">
        <v>31</v>
      </c>
    </row>
    <row r="904" spans="11:12" x14ac:dyDescent="0.3">
      <c r="K904" s="36" t="str">
        <f t="shared" si="14"/>
        <v/>
      </c>
      <c r="L904" t="s">
        <v>31</v>
      </c>
    </row>
    <row r="905" spans="11:12" x14ac:dyDescent="0.3">
      <c r="K905" s="36" t="str">
        <f t="shared" si="14"/>
        <v/>
      </c>
      <c r="L905" t="s">
        <v>31</v>
      </c>
    </row>
    <row r="906" spans="11:12" x14ac:dyDescent="0.3">
      <c r="K906" s="36" t="str">
        <f t="shared" si="14"/>
        <v/>
      </c>
      <c r="L906" t="s">
        <v>31</v>
      </c>
    </row>
    <row r="907" spans="11:12" x14ac:dyDescent="0.3">
      <c r="K907" s="36" t="str">
        <f t="shared" si="14"/>
        <v/>
      </c>
      <c r="L907" t="s">
        <v>31</v>
      </c>
    </row>
    <row r="908" spans="11:12" x14ac:dyDescent="0.3">
      <c r="K908" s="36" t="str">
        <f t="shared" si="14"/>
        <v/>
      </c>
      <c r="L908" t="s">
        <v>31</v>
      </c>
    </row>
    <row r="909" spans="11:12" x14ac:dyDescent="0.3">
      <c r="K909" s="36" t="str">
        <f t="shared" si="14"/>
        <v/>
      </c>
      <c r="L909" t="s">
        <v>31</v>
      </c>
    </row>
    <row r="910" spans="11:12" x14ac:dyDescent="0.3">
      <c r="K910" s="36" t="str">
        <f t="shared" si="14"/>
        <v/>
      </c>
      <c r="L910" t="s">
        <v>31</v>
      </c>
    </row>
    <row r="911" spans="11:12" x14ac:dyDescent="0.3">
      <c r="K911" s="36" t="str">
        <f t="shared" si="14"/>
        <v/>
      </c>
      <c r="L911" t="s">
        <v>31</v>
      </c>
    </row>
    <row r="912" spans="11:12" x14ac:dyDescent="0.3">
      <c r="K912" s="36" t="str">
        <f t="shared" si="14"/>
        <v/>
      </c>
      <c r="L912" t="s">
        <v>31</v>
      </c>
    </row>
    <row r="913" spans="11:12" x14ac:dyDescent="0.3">
      <c r="K913" s="36" t="str">
        <f t="shared" si="14"/>
        <v/>
      </c>
      <c r="L913" t="s">
        <v>31</v>
      </c>
    </row>
    <row r="914" spans="11:12" x14ac:dyDescent="0.3">
      <c r="K914" s="36" t="str">
        <f t="shared" si="14"/>
        <v/>
      </c>
      <c r="L914" t="s">
        <v>31</v>
      </c>
    </row>
    <row r="915" spans="11:12" x14ac:dyDescent="0.3">
      <c r="K915" s="36" t="str">
        <f t="shared" si="14"/>
        <v/>
      </c>
      <c r="L915" t="s">
        <v>31</v>
      </c>
    </row>
    <row r="916" spans="11:12" x14ac:dyDescent="0.3">
      <c r="K916" s="36" t="str">
        <f t="shared" si="14"/>
        <v/>
      </c>
      <c r="L916" t="s">
        <v>31</v>
      </c>
    </row>
    <row r="917" spans="11:12" x14ac:dyDescent="0.3">
      <c r="K917" s="36" t="str">
        <f t="shared" si="14"/>
        <v/>
      </c>
      <c r="L917" t="s">
        <v>31</v>
      </c>
    </row>
    <row r="918" spans="11:12" x14ac:dyDescent="0.3">
      <c r="K918" s="36" t="str">
        <f t="shared" si="14"/>
        <v/>
      </c>
      <c r="L918" t="s">
        <v>31</v>
      </c>
    </row>
    <row r="919" spans="11:12" x14ac:dyDescent="0.3">
      <c r="K919" s="36" t="str">
        <f t="shared" si="14"/>
        <v/>
      </c>
      <c r="L919" t="s">
        <v>31</v>
      </c>
    </row>
    <row r="920" spans="11:12" x14ac:dyDescent="0.3">
      <c r="K920" s="36" t="str">
        <f t="shared" si="14"/>
        <v/>
      </c>
      <c r="L920" t="s">
        <v>31</v>
      </c>
    </row>
    <row r="921" spans="11:12" x14ac:dyDescent="0.3">
      <c r="K921" s="36" t="str">
        <f t="shared" si="14"/>
        <v/>
      </c>
      <c r="L921" t="s">
        <v>31</v>
      </c>
    </row>
    <row r="922" spans="11:12" x14ac:dyDescent="0.3">
      <c r="K922" s="36" t="str">
        <f t="shared" si="14"/>
        <v/>
      </c>
      <c r="L922" t="s">
        <v>31</v>
      </c>
    </row>
    <row r="923" spans="11:12" x14ac:dyDescent="0.3">
      <c r="K923" s="36" t="str">
        <f t="shared" si="14"/>
        <v/>
      </c>
      <c r="L923" t="s">
        <v>31</v>
      </c>
    </row>
    <row r="924" spans="11:12" x14ac:dyDescent="0.3">
      <c r="K924" s="36" t="str">
        <f t="shared" si="14"/>
        <v/>
      </c>
      <c r="L924" t="s">
        <v>31</v>
      </c>
    </row>
    <row r="925" spans="11:12" x14ac:dyDescent="0.3">
      <c r="K925" s="36" t="str">
        <f t="shared" si="14"/>
        <v/>
      </c>
      <c r="L925" t="s">
        <v>31</v>
      </c>
    </row>
    <row r="926" spans="11:12" x14ac:dyDescent="0.3">
      <c r="K926" s="36" t="str">
        <f t="shared" si="14"/>
        <v/>
      </c>
      <c r="L926" t="s">
        <v>31</v>
      </c>
    </row>
    <row r="927" spans="11:12" x14ac:dyDescent="0.3">
      <c r="K927" s="36" t="str">
        <f t="shared" si="14"/>
        <v/>
      </c>
      <c r="L927" t="s">
        <v>31</v>
      </c>
    </row>
    <row r="928" spans="11:12" x14ac:dyDescent="0.3">
      <c r="K928" s="36" t="str">
        <f t="shared" si="14"/>
        <v/>
      </c>
      <c r="L928" t="s">
        <v>31</v>
      </c>
    </row>
    <row r="929" spans="11:12" x14ac:dyDescent="0.3">
      <c r="K929" s="36" t="str">
        <f t="shared" si="14"/>
        <v/>
      </c>
      <c r="L929" t="s">
        <v>31</v>
      </c>
    </row>
    <row r="930" spans="11:12" x14ac:dyDescent="0.3">
      <c r="K930" s="36" t="str">
        <f t="shared" si="14"/>
        <v/>
      </c>
      <c r="L930" t="s">
        <v>31</v>
      </c>
    </row>
    <row r="931" spans="11:12" x14ac:dyDescent="0.3">
      <c r="K931" s="36" t="str">
        <f t="shared" si="14"/>
        <v/>
      </c>
      <c r="L931" t="s">
        <v>31</v>
      </c>
    </row>
    <row r="932" spans="11:12" x14ac:dyDescent="0.3">
      <c r="K932" s="36" t="str">
        <f t="shared" si="14"/>
        <v/>
      </c>
      <c r="L932" t="s">
        <v>31</v>
      </c>
    </row>
    <row r="933" spans="11:12" x14ac:dyDescent="0.3">
      <c r="K933" s="36" t="str">
        <f t="shared" si="14"/>
        <v/>
      </c>
      <c r="L933" t="s">
        <v>31</v>
      </c>
    </row>
    <row r="934" spans="11:12" x14ac:dyDescent="0.3">
      <c r="K934" s="36" t="str">
        <f t="shared" si="14"/>
        <v/>
      </c>
      <c r="L934" t="s">
        <v>31</v>
      </c>
    </row>
    <row r="935" spans="11:12" x14ac:dyDescent="0.3">
      <c r="K935" s="36" t="str">
        <f t="shared" si="14"/>
        <v/>
      </c>
      <c r="L935" t="s">
        <v>31</v>
      </c>
    </row>
    <row r="936" spans="11:12" x14ac:dyDescent="0.3">
      <c r="K936" s="36" t="str">
        <f t="shared" si="14"/>
        <v/>
      </c>
      <c r="L936" t="s">
        <v>31</v>
      </c>
    </row>
    <row r="937" spans="11:12" x14ac:dyDescent="0.3">
      <c r="K937" s="36" t="str">
        <f t="shared" si="14"/>
        <v/>
      </c>
      <c r="L937" t="s">
        <v>31</v>
      </c>
    </row>
    <row r="938" spans="11:12" x14ac:dyDescent="0.3">
      <c r="K938" s="36" t="str">
        <f t="shared" si="14"/>
        <v/>
      </c>
      <c r="L938" t="s">
        <v>31</v>
      </c>
    </row>
    <row r="939" spans="11:12" x14ac:dyDescent="0.3">
      <c r="K939" s="36" t="str">
        <f t="shared" si="14"/>
        <v/>
      </c>
      <c r="L939" t="s">
        <v>31</v>
      </c>
    </row>
    <row r="940" spans="11:12" x14ac:dyDescent="0.3">
      <c r="K940" s="36" t="str">
        <f t="shared" si="14"/>
        <v/>
      </c>
      <c r="L940" t="s">
        <v>31</v>
      </c>
    </row>
    <row r="941" spans="11:12" x14ac:dyDescent="0.3">
      <c r="K941" s="36" t="str">
        <f t="shared" si="14"/>
        <v/>
      </c>
      <c r="L941" t="s">
        <v>31</v>
      </c>
    </row>
    <row r="942" spans="11:12" x14ac:dyDescent="0.3">
      <c r="K942" s="36" t="str">
        <f t="shared" si="14"/>
        <v/>
      </c>
      <c r="L942" t="s">
        <v>31</v>
      </c>
    </row>
    <row r="943" spans="11:12" x14ac:dyDescent="0.3">
      <c r="K943" s="36" t="str">
        <f t="shared" si="14"/>
        <v/>
      </c>
      <c r="L943" t="s">
        <v>31</v>
      </c>
    </row>
    <row r="944" spans="11:12" x14ac:dyDescent="0.3">
      <c r="K944" s="36" t="str">
        <f t="shared" si="14"/>
        <v/>
      </c>
      <c r="L944" t="s">
        <v>31</v>
      </c>
    </row>
    <row r="945" spans="11:12" x14ac:dyDescent="0.3">
      <c r="K945" s="36" t="str">
        <f t="shared" si="14"/>
        <v/>
      </c>
      <c r="L945" t="s">
        <v>31</v>
      </c>
    </row>
    <row r="946" spans="11:12" x14ac:dyDescent="0.3">
      <c r="K946" s="36" t="str">
        <f t="shared" si="14"/>
        <v/>
      </c>
      <c r="L946" t="s">
        <v>31</v>
      </c>
    </row>
    <row r="947" spans="11:12" x14ac:dyDescent="0.3">
      <c r="K947" s="36" t="str">
        <f t="shared" si="14"/>
        <v/>
      </c>
      <c r="L947" t="s">
        <v>31</v>
      </c>
    </row>
    <row r="948" spans="11:12" x14ac:dyDescent="0.3">
      <c r="K948" s="36" t="str">
        <f t="shared" si="14"/>
        <v/>
      </c>
      <c r="L948" t="s">
        <v>31</v>
      </c>
    </row>
    <row r="949" spans="11:12" x14ac:dyDescent="0.3">
      <c r="K949" s="36" t="str">
        <f t="shared" si="14"/>
        <v/>
      </c>
      <c r="L949" t="s">
        <v>31</v>
      </c>
    </row>
    <row r="950" spans="11:12" x14ac:dyDescent="0.3">
      <c r="K950" s="36" t="str">
        <f t="shared" si="14"/>
        <v/>
      </c>
      <c r="L950" t="s">
        <v>31</v>
      </c>
    </row>
    <row r="951" spans="11:12" x14ac:dyDescent="0.3">
      <c r="K951" s="36" t="str">
        <f t="shared" si="14"/>
        <v/>
      </c>
      <c r="L951" t="s">
        <v>31</v>
      </c>
    </row>
    <row r="952" spans="11:12" x14ac:dyDescent="0.3">
      <c r="K952" s="36" t="str">
        <f t="shared" si="14"/>
        <v/>
      </c>
      <c r="L952" t="s">
        <v>31</v>
      </c>
    </row>
    <row r="953" spans="11:12" x14ac:dyDescent="0.3">
      <c r="K953" s="36" t="str">
        <f t="shared" si="14"/>
        <v/>
      </c>
      <c r="L953" t="s">
        <v>31</v>
      </c>
    </row>
    <row r="954" spans="11:12" x14ac:dyDescent="0.3">
      <c r="K954" s="36" t="str">
        <f t="shared" si="14"/>
        <v/>
      </c>
      <c r="L954" t="s">
        <v>31</v>
      </c>
    </row>
    <row r="955" spans="11:12" x14ac:dyDescent="0.3">
      <c r="K955" s="36" t="str">
        <f t="shared" si="14"/>
        <v/>
      </c>
      <c r="L955" t="s">
        <v>31</v>
      </c>
    </row>
    <row r="956" spans="11:12" x14ac:dyDescent="0.3">
      <c r="K956" s="36" t="str">
        <f t="shared" si="14"/>
        <v/>
      </c>
      <c r="L956" t="s">
        <v>31</v>
      </c>
    </row>
    <row r="957" spans="11:12" x14ac:dyDescent="0.3">
      <c r="K957" s="36" t="str">
        <f t="shared" si="14"/>
        <v/>
      </c>
      <c r="L957" t="s">
        <v>31</v>
      </c>
    </row>
    <row r="958" spans="11:12" x14ac:dyDescent="0.3">
      <c r="K958" s="36" t="str">
        <f t="shared" si="14"/>
        <v/>
      </c>
      <c r="L958" t="s">
        <v>31</v>
      </c>
    </row>
    <row r="959" spans="11:12" x14ac:dyDescent="0.3">
      <c r="K959" s="36" t="str">
        <f t="shared" si="14"/>
        <v/>
      </c>
      <c r="L959" t="s">
        <v>31</v>
      </c>
    </row>
    <row r="960" spans="11:12" x14ac:dyDescent="0.3">
      <c r="K960" s="36" t="str">
        <f t="shared" si="14"/>
        <v/>
      </c>
      <c r="L960" t="s">
        <v>31</v>
      </c>
    </row>
    <row r="961" spans="11:12" x14ac:dyDescent="0.3">
      <c r="K961" s="36" t="str">
        <f t="shared" si="14"/>
        <v/>
      </c>
      <c r="L961" t="s">
        <v>31</v>
      </c>
    </row>
    <row r="962" spans="11:12" x14ac:dyDescent="0.3">
      <c r="K962" s="36" t="str">
        <f t="shared" si="14"/>
        <v/>
      </c>
      <c r="L962" t="s">
        <v>31</v>
      </c>
    </row>
    <row r="963" spans="11:12" x14ac:dyDescent="0.3">
      <c r="K963" s="36" t="str">
        <f t="shared" ref="K963:K1026" si="15">IF(A963="","",C963&amp;", "&amp;D963&amp;", "&amp;E963&amp;" "&amp;F963)</f>
        <v/>
      </c>
      <c r="L963" t="s">
        <v>31</v>
      </c>
    </row>
    <row r="964" spans="11:12" x14ac:dyDescent="0.3">
      <c r="K964" s="36" t="str">
        <f t="shared" si="15"/>
        <v/>
      </c>
      <c r="L964" t="s">
        <v>31</v>
      </c>
    </row>
    <row r="965" spans="11:12" x14ac:dyDescent="0.3">
      <c r="K965" s="36" t="str">
        <f t="shared" si="15"/>
        <v/>
      </c>
      <c r="L965" t="s">
        <v>31</v>
      </c>
    </row>
    <row r="966" spans="11:12" x14ac:dyDescent="0.3">
      <c r="K966" s="36" t="str">
        <f t="shared" si="15"/>
        <v/>
      </c>
      <c r="L966" t="s">
        <v>31</v>
      </c>
    </row>
    <row r="967" spans="11:12" x14ac:dyDescent="0.3">
      <c r="K967" s="36" t="str">
        <f t="shared" si="15"/>
        <v/>
      </c>
      <c r="L967" t="s">
        <v>31</v>
      </c>
    </row>
    <row r="968" spans="11:12" x14ac:dyDescent="0.3">
      <c r="K968" s="36" t="str">
        <f t="shared" si="15"/>
        <v/>
      </c>
      <c r="L968" t="s">
        <v>31</v>
      </c>
    </row>
    <row r="969" spans="11:12" x14ac:dyDescent="0.3">
      <c r="K969" s="36" t="str">
        <f t="shared" si="15"/>
        <v/>
      </c>
      <c r="L969" t="s">
        <v>31</v>
      </c>
    </row>
    <row r="970" spans="11:12" x14ac:dyDescent="0.3">
      <c r="K970" s="36" t="str">
        <f t="shared" si="15"/>
        <v/>
      </c>
      <c r="L970" t="s">
        <v>31</v>
      </c>
    </row>
    <row r="971" spans="11:12" x14ac:dyDescent="0.3">
      <c r="K971" s="36" t="str">
        <f t="shared" si="15"/>
        <v/>
      </c>
      <c r="L971" t="s">
        <v>31</v>
      </c>
    </row>
    <row r="972" spans="11:12" x14ac:dyDescent="0.3">
      <c r="K972" s="36" t="str">
        <f t="shared" si="15"/>
        <v/>
      </c>
      <c r="L972" t="s">
        <v>31</v>
      </c>
    </row>
    <row r="973" spans="11:12" x14ac:dyDescent="0.3">
      <c r="K973" s="36" t="str">
        <f t="shared" si="15"/>
        <v/>
      </c>
      <c r="L973" t="s">
        <v>31</v>
      </c>
    </row>
    <row r="974" spans="11:12" x14ac:dyDescent="0.3">
      <c r="K974" s="36" t="str">
        <f t="shared" si="15"/>
        <v/>
      </c>
      <c r="L974" t="s">
        <v>31</v>
      </c>
    </row>
    <row r="975" spans="11:12" x14ac:dyDescent="0.3">
      <c r="K975" s="36" t="str">
        <f t="shared" si="15"/>
        <v/>
      </c>
      <c r="L975" t="s">
        <v>31</v>
      </c>
    </row>
    <row r="976" spans="11:12" x14ac:dyDescent="0.3">
      <c r="K976" s="36" t="str">
        <f t="shared" si="15"/>
        <v/>
      </c>
      <c r="L976" t="s">
        <v>31</v>
      </c>
    </row>
    <row r="977" spans="11:12" x14ac:dyDescent="0.3">
      <c r="K977" s="36" t="str">
        <f t="shared" si="15"/>
        <v/>
      </c>
      <c r="L977" t="s">
        <v>31</v>
      </c>
    </row>
    <row r="978" spans="11:12" x14ac:dyDescent="0.3">
      <c r="K978" s="36" t="str">
        <f t="shared" si="15"/>
        <v/>
      </c>
      <c r="L978" t="s">
        <v>31</v>
      </c>
    </row>
    <row r="979" spans="11:12" x14ac:dyDescent="0.3">
      <c r="K979" s="36" t="str">
        <f t="shared" si="15"/>
        <v/>
      </c>
      <c r="L979" t="s">
        <v>31</v>
      </c>
    </row>
    <row r="980" spans="11:12" x14ac:dyDescent="0.3">
      <c r="K980" s="36" t="str">
        <f t="shared" si="15"/>
        <v/>
      </c>
      <c r="L980" t="s">
        <v>31</v>
      </c>
    </row>
    <row r="981" spans="11:12" x14ac:dyDescent="0.3">
      <c r="K981" s="36" t="str">
        <f t="shared" si="15"/>
        <v/>
      </c>
      <c r="L981" t="s">
        <v>31</v>
      </c>
    </row>
    <row r="982" spans="11:12" x14ac:dyDescent="0.3">
      <c r="K982" s="36" t="str">
        <f t="shared" si="15"/>
        <v/>
      </c>
      <c r="L982" t="s">
        <v>31</v>
      </c>
    </row>
    <row r="983" spans="11:12" x14ac:dyDescent="0.3">
      <c r="K983" s="36" t="str">
        <f t="shared" si="15"/>
        <v/>
      </c>
      <c r="L983" t="s">
        <v>31</v>
      </c>
    </row>
    <row r="984" spans="11:12" x14ac:dyDescent="0.3">
      <c r="K984" s="36" t="str">
        <f t="shared" si="15"/>
        <v/>
      </c>
      <c r="L984" t="s">
        <v>31</v>
      </c>
    </row>
    <row r="985" spans="11:12" x14ac:dyDescent="0.3">
      <c r="K985" s="36" t="str">
        <f t="shared" si="15"/>
        <v/>
      </c>
      <c r="L985" t="s">
        <v>31</v>
      </c>
    </row>
    <row r="986" spans="11:12" x14ac:dyDescent="0.3">
      <c r="K986" s="36" t="str">
        <f t="shared" si="15"/>
        <v/>
      </c>
      <c r="L986" t="s">
        <v>31</v>
      </c>
    </row>
    <row r="987" spans="11:12" x14ac:dyDescent="0.3">
      <c r="K987" s="36" t="str">
        <f t="shared" si="15"/>
        <v/>
      </c>
      <c r="L987" t="s">
        <v>31</v>
      </c>
    </row>
    <row r="988" spans="11:12" x14ac:dyDescent="0.3">
      <c r="K988" s="36" t="str">
        <f t="shared" si="15"/>
        <v/>
      </c>
      <c r="L988" t="s">
        <v>31</v>
      </c>
    </row>
    <row r="989" spans="11:12" x14ac:dyDescent="0.3">
      <c r="K989" s="36" t="str">
        <f t="shared" si="15"/>
        <v/>
      </c>
      <c r="L989" t="s">
        <v>31</v>
      </c>
    </row>
    <row r="990" spans="11:12" x14ac:dyDescent="0.3">
      <c r="K990" s="36" t="str">
        <f t="shared" si="15"/>
        <v/>
      </c>
      <c r="L990" t="s">
        <v>31</v>
      </c>
    </row>
    <row r="991" spans="11:12" x14ac:dyDescent="0.3">
      <c r="K991" s="36" t="str">
        <f t="shared" si="15"/>
        <v/>
      </c>
      <c r="L991" t="s">
        <v>31</v>
      </c>
    </row>
    <row r="992" spans="11:12" x14ac:dyDescent="0.3">
      <c r="K992" s="36" t="str">
        <f t="shared" si="15"/>
        <v/>
      </c>
      <c r="L992" t="s">
        <v>31</v>
      </c>
    </row>
    <row r="993" spans="11:12" x14ac:dyDescent="0.3">
      <c r="K993" s="36" t="str">
        <f t="shared" si="15"/>
        <v/>
      </c>
      <c r="L993" t="s">
        <v>31</v>
      </c>
    </row>
    <row r="994" spans="11:12" x14ac:dyDescent="0.3">
      <c r="K994" s="36" t="str">
        <f t="shared" si="15"/>
        <v/>
      </c>
      <c r="L994" t="s">
        <v>31</v>
      </c>
    </row>
    <row r="995" spans="11:12" x14ac:dyDescent="0.3">
      <c r="K995" s="36" t="str">
        <f t="shared" si="15"/>
        <v/>
      </c>
      <c r="L995" t="s">
        <v>31</v>
      </c>
    </row>
    <row r="996" spans="11:12" x14ac:dyDescent="0.3">
      <c r="K996" s="36" t="str">
        <f t="shared" si="15"/>
        <v/>
      </c>
      <c r="L996" t="s">
        <v>31</v>
      </c>
    </row>
    <row r="997" spans="11:12" x14ac:dyDescent="0.3">
      <c r="K997" s="36" t="str">
        <f t="shared" si="15"/>
        <v/>
      </c>
      <c r="L997" t="s">
        <v>31</v>
      </c>
    </row>
    <row r="998" spans="11:12" x14ac:dyDescent="0.3">
      <c r="K998" s="36" t="str">
        <f t="shared" si="15"/>
        <v/>
      </c>
      <c r="L998" t="s">
        <v>31</v>
      </c>
    </row>
    <row r="999" spans="11:12" x14ac:dyDescent="0.3">
      <c r="K999" s="36" t="str">
        <f t="shared" si="15"/>
        <v/>
      </c>
      <c r="L999" t="s">
        <v>31</v>
      </c>
    </row>
    <row r="1000" spans="11:12" x14ac:dyDescent="0.3">
      <c r="K1000" s="36" t="str">
        <f t="shared" si="15"/>
        <v/>
      </c>
      <c r="L1000" t="s">
        <v>31</v>
      </c>
    </row>
    <row r="1001" spans="11:12" x14ac:dyDescent="0.3">
      <c r="K1001" s="36" t="str">
        <f t="shared" si="15"/>
        <v/>
      </c>
      <c r="L1001" t="s">
        <v>31</v>
      </c>
    </row>
    <row r="1002" spans="11:12" x14ac:dyDescent="0.3">
      <c r="K1002" s="36" t="str">
        <f t="shared" si="15"/>
        <v/>
      </c>
      <c r="L1002" t="s">
        <v>31</v>
      </c>
    </row>
    <row r="1003" spans="11:12" x14ac:dyDescent="0.3">
      <c r="K1003" s="36" t="str">
        <f t="shared" si="15"/>
        <v/>
      </c>
      <c r="L1003" t="s">
        <v>31</v>
      </c>
    </row>
    <row r="1004" spans="11:12" x14ac:dyDescent="0.3">
      <c r="K1004" s="36" t="str">
        <f t="shared" si="15"/>
        <v/>
      </c>
      <c r="L1004" t="s">
        <v>31</v>
      </c>
    </row>
    <row r="1005" spans="11:12" x14ac:dyDescent="0.3">
      <c r="K1005" s="36" t="str">
        <f t="shared" si="15"/>
        <v/>
      </c>
      <c r="L1005" t="s">
        <v>31</v>
      </c>
    </row>
    <row r="1006" spans="11:12" x14ac:dyDescent="0.3">
      <c r="K1006" s="36" t="str">
        <f t="shared" si="15"/>
        <v/>
      </c>
      <c r="L1006" t="s">
        <v>31</v>
      </c>
    </row>
    <row r="1007" spans="11:12" x14ac:dyDescent="0.3">
      <c r="K1007" s="36" t="str">
        <f t="shared" si="15"/>
        <v/>
      </c>
      <c r="L1007" t="s">
        <v>31</v>
      </c>
    </row>
    <row r="1008" spans="11:12" x14ac:dyDescent="0.3">
      <c r="K1008" s="36" t="str">
        <f t="shared" si="15"/>
        <v/>
      </c>
      <c r="L1008" t="s">
        <v>31</v>
      </c>
    </row>
    <row r="1009" spans="11:12" x14ac:dyDescent="0.3">
      <c r="K1009" s="36" t="str">
        <f t="shared" si="15"/>
        <v/>
      </c>
      <c r="L1009" t="s">
        <v>31</v>
      </c>
    </row>
    <row r="1010" spans="11:12" x14ac:dyDescent="0.3">
      <c r="K1010" s="36" t="str">
        <f t="shared" si="15"/>
        <v/>
      </c>
      <c r="L1010" t="s">
        <v>31</v>
      </c>
    </row>
    <row r="1011" spans="11:12" x14ac:dyDescent="0.3">
      <c r="K1011" s="36" t="str">
        <f t="shared" si="15"/>
        <v/>
      </c>
      <c r="L1011" t="s">
        <v>31</v>
      </c>
    </row>
    <row r="1012" spans="11:12" x14ac:dyDescent="0.3">
      <c r="K1012" s="36" t="str">
        <f t="shared" si="15"/>
        <v/>
      </c>
      <c r="L1012" t="s">
        <v>31</v>
      </c>
    </row>
    <row r="1013" spans="11:12" x14ac:dyDescent="0.3">
      <c r="K1013" s="36" t="str">
        <f t="shared" si="15"/>
        <v/>
      </c>
      <c r="L1013" t="s">
        <v>31</v>
      </c>
    </row>
    <row r="1014" spans="11:12" x14ac:dyDescent="0.3">
      <c r="K1014" s="36" t="str">
        <f t="shared" si="15"/>
        <v/>
      </c>
      <c r="L1014" t="s">
        <v>31</v>
      </c>
    </row>
    <row r="1015" spans="11:12" x14ac:dyDescent="0.3">
      <c r="K1015" s="36" t="str">
        <f t="shared" si="15"/>
        <v/>
      </c>
      <c r="L1015" t="s">
        <v>31</v>
      </c>
    </row>
    <row r="1016" spans="11:12" x14ac:dyDescent="0.3">
      <c r="K1016" s="36" t="str">
        <f t="shared" si="15"/>
        <v/>
      </c>
      <c r="L1016" t="s">
        <v>31</v>
      </c>
    </row>
    <row r="1017" spans="11:12" x14ac:dyDescent="0.3">
      <c r="K1017" s="36" t="str">
        <f t="shared" si="15"/>
        <v/>
      </c>
      <c r="L1017" t="s">
        <v>31</v>
      </c>
    </row>
    <row r="1018" spans="11:12" x14ac:dyDescent="0.3">
      <c r="K1018" s="36" t="str">
        <f t="shared" si="15"/>
        <v/>
      </c>
      <c r="L1018" t="s">
        <v>31</v>
      </c>
    </row>
    <row r="1019" spans="11:12" x14ac:dyDescent="0.3">
      <c r="K1019" s="36" t="str">
        <f t="shared" si="15"/>
        <v/>
      </c>
      <c r="L1019" t="s">
        <v>31</v>
      </c>
    </row>
    <row r="1020" spans="11:12" x14ac:dyDescent="0.3">
      <c r="K1020" s="36" t="str">
        <f t="shared" si="15"/>
        <v/>
      </c>
      <c r="L1020" t="s">
        <v>31</v>
      </c>
    </row>
    <row r="1021" spans="11:12" x14ac:dyDescent="0.3">
      <c r="K1021" s="36" t="str">
        <f t="shared" si="15"/>
        <v/>
      </c>
      <c r="L1021" t="s">
        <v>31</v>
      </c>
    </row>
    <row r="1022" spans="11:12" x14ac:dyDescent="0.3">
      <c r="K1022" s="36" t="str">
        <f t="shared" si="15"/>
        <v/>
      </c>
      <c r="L1022" t="s">
        <v>31</v>
      </c>
    </row>
    <row r="1023" spans="11:12" x14ac:dyDescent="0.3">
      <c r="K1023" s="36" t="str">
        <f t="shared" si="15"/>
        <v/>
      </c>
      <c r="L1023" t="s">
        <v>31</v>
      </c>
    </row>
    <row r="1024" spans="11:12" x14ac:dyDescent="0.3">
      <c r="K1024" s="36" t="str">
        <f t="shared" si="15"/>
        <v/>
      </c>
      <c r="L1024" t="s">
        <v>31</v>
      </c>
    </row>
    <row r="1025" spans="11:12" x14ac:dyDescent="0.3">
      <c r="K1025" s="36" t="str">
        <f t="shared" si="15"/>
        <v/>
      </c>
      <c r="L1025" t="s">
        <v>31</v>
      </c>
    </row>
    <row r="1026" spans="11:12" x14ac:dyDescent="0.3">
      <c r="K1026" s="36" t="str">
        <f t="shared" si="15"/>
        <v/>
      </c>
      <c r="L1026" t="s">
        <v>31</v>
      </c>
    </row>
    <row r="1027" spans="11:12" x14ac:dyDescent="0.3">
      <c r="K1027" s="36" t="str">
        <f t="shared" ref="K1027:K1090" si="16">IF(A1027="","",C1027&amp;", "&amp;D1027&amp;", "&amp;E1027&amp;" "&amp;F1027)</f>
        <v/>
      </c>
      <c r="L1027" t="s">
        <v>31</v>
      </c>
    </row>
    <row r="1028" spans="11:12" x14ac:dyDescent="0.3">
      <c r="K1028" s="36" t="str">
        <f t="shared" si="16"/>
        <v/>
      </c>
      <c r="L1028" t="s">
        <v>31</v>
      </c>
    </row>
    <row r="1029" spans="11:12" x14ac:dyDescent="0.3">
      <c r="K1029" s="36" t="str">
        <f t="shared" si="16"/>
        <v/>
      </c>
      <c r="L1029" t="s">
        <v>31</v>
      </c>
    </row>
    <row r="1030" spans="11:12" x14ac:dyDescent="0.3">
      <c r="K1030" s="36" t="str">
        <f t="shared" si="16"/>
        <v/>
      </c>
      <c r="L1030" t="s">
        <v>31</v>
      </c>
    </row>
    <row r="1031" spans="11:12" x14ac:dyDescent="0.3">
      <c r="K1031" s="36" t="str">
        <f t="shared" si="16"/>
        <v/>
      </c>
      <c r="L1031" t="s">
        <v>31</v>
      </c>
    </row>
    <row r="1032" spans="11:12" x14ac:dyDescent="0.3">
      <c r="K1032" s="36" t="str">
        <f t="shared" si="16"/>
        <v/>
      </c>
      <c r="L1032" t="s">
        <v>31</v>
      </c>
    </row>
    <row r="1033" spans="11:12" x14ac:dyDescent="0.3">
      <c r="K1033" s="36" t="str">
        <f t="shared" si="16"/>
        <v/>
      </c>
      <c r="L1033" t="s">
        <v>31</v>
      </c>
    </row>
    <row r="1034" spans="11:12" x14ac:dyDescent="0.3">
      <c r="K1034" s="36" t="str">
        <f t="shared" si="16"/>
        <v/>
      </c>
      <c r="L1034" t="s">
        <v>31</v>
      </c>
    </row>
    <row r="1035" spans="11:12" x14ac:dyDescent="0.3">
      <c r="K1035" s="36" t="str">
        <f t="shared" si="16"/>
        <v/>
      </c>
      <c r="L1035" t="s">
        <v>31</v>
      </c>
    </row>
    <row r="1036" spans="11:12" x14ac:dyDescent="0.3">
      <c r="K1036" s="36" t="str">
        <f t="shared" si="16"/>
        <v/>
      </c>
      <c r="L1036" t="s">
        <v>31</v>
      </c>
    </row>
    <row r="1037" spans="11:12" x14ac:dyDescent="0.3">
      <c r="K1037" s="36" t="str">
        <f t="shared" si="16"/>
        <v/>
      </c>
      <c r="L1037" t="s">
        <v>31</v>
      </c>
    </row>
    <row r="1038" spans="11:12" x14ac:dyDescent="0.3">
      <c r="K1038" s="36" t="str">
        <f t="shared" si="16"/>
        <v/>
      </c>
      <c r="L1038" t="s">
        <v>31</v>
      </c>
    </row>
    <row r="1039" spans="11:12" x14ac:dyDescent="0.3">
      <c r="K1039" s="36" t="str">
        <f t="shared" si="16"/>
        <v/>
      </c>
      <c r="L1039" t="s">
        <v>31</v>
      </c>
    </row>
    <row r="1040" spans="11:12" x14ac:dyDescent="0.3">
      <c r="K1040" s="36" t="str">
        <f t="shared" si="16"/>
        <v/>
      </c>
      <c r="L1040" t="s">
        <v>31</v>
      </c>
    </row>
    <row r="1041" spans="11:12" x14ac:dyDescent="0.3">
      <c r="K1041" s="36" t="str">
        <f t="shared" si="16"/>
        <v/>
      </c>
      <c r="L1041" t="s">
        <v>31</v>
      </c>
    </row>
    <row r="1042" spans="11:12" x14ac:dyDescent="0.3">
      <c r="K1042" s="36" t="str">
        <f t="shared" si="16"/>
        <v/>
      </c>
      <c r="L1042" t="s">
        <v>31</v>
      </c>
    </row>
    <row r="1043" spans="11:12" x14ac:dyDescent="0.3">
      <c r="K1043" s="36" t="str">
        <f t="shared" si="16"/>
        <v/>
      </c>
      <c r="L1043" t="s">
        <v>31</v>
      </c>
    </row>
    <row r="1044" spans="11:12" x14ac:dyDescent="0.3">
      <c r="K1044" s="36" t="str">
        <f t="shared" si="16"/>
        <v/>
      </c>
      <c r="L1044" t="s">
        <v>31</v>
      </c>
    </row>
    <row r="1045" spans="11:12" x14ac:dyDescent="0.3">
      <c r="K1045" s="36" t="str">
        <f t="shared" si="16"/>
        <v/>
      </c>
      <c r="L1045" t="s">
        <v>31</v>
      </c>
    </row>
    <row r="1046" spans="11:12" x14ac:dyDescent="0.3">
      <c r="K1046" s="36" t="str">
        <f t="shared" si="16"/>
        <v/>
      </c>
      <c r="L1046" t="s">
        <v>31</v>
      </c>
    </row>
    <row r="1047" spans="11:12" x14ac:dyDescent="0.3">
      <c r="K1047" s="36" t="str">
        <f t="shared" si="16"/>
        <v/>
      </c>
      <c r="L1047" t="s">
        <v>31</v>
      </c>
    </row>
    <row r="1048" spans="11:12" x14ac:dyDescent="0.3">
      <c r="K1048" s="36" t="str">
        <f t="shared" si="16"/>
        <v/>
      </c>
      <c r="L1048" t="s">
        <v>31</v>
      </c>
    </row>
    <row r="1049" spans="11:12" x14ac:dyDescent="0.3">
      <c r="K1049" s="36" t="str">
        <f t="shared" si="16"/>
        <v/>
      </c>
      <c r="L1049" t="s">
        <v>31</v>
      </c>
    </row>
    <row r="1050" spans="11:12" x14ac:dyDescent="0.3">
      <c r="K1050" s="36" t="str">
        <f t="shared" si="16"/>
        <v/>
      </c>
      <c r="L1050" t="s">
        <v>31</v>
      </c>
    </row>
    <row r="1051" spans="11:12" x14ac:dyDescent="0.3">
      <c r="K1051" s="36" t="str">
        <f t="shared" si="16"/>
        <v/>
      </c>
      <c r="L1051" t="s">
        <v>31</v>
      </c>
    </row>
    <row r="1052" spans="11:12" x14ac:dyDescent="0.3">
      <c r="K1052" s="36" t="str">
        <f t="shared" si="16"/>
        <v/>
      </c>
      <c r="L1052" t="s">
        <v>31</v>
      </c>
    </row>
    <row r="1053" spans="11:12" x14ac:dyDescent="0.3">
      <c r="K1053" s="36" t="str">
        <f t="shared" si="16"/>
        <v/>
      </c>
      <c r="L1053" t="s">
        <v>31</v>
      </c>
    </row>
    <row r="1054" spans="11:12" x14ac:dyDescent="0.3">
      <c r="K1054" s="36" t="str">
        <f t="shared" si="16"/>
        <v/>
      </c>
      <c r="L1054" t="s">
        <v>31</v>
      </c>
    </row>
    <row r="1055" spans="11:12" x14ac:dyDescent="0.3">
      <c r="K1055" s="36" t="str">
        <f t="shared" si="16"/>
        <v/>
      </c>
      <c r="L1055" t="s">
        <v>31</v>
      </c>
    </row>
    <row r="1056" spans="11:12" x14ac:dyDescent="0.3">
      <c r="K1056" s="36" t="str">
        <f t="shared" si="16"/>
        <v/>
      </c>
      <c r="L1056" t="s">
        <v>31</v>
      </c>
    </row>
    <row r="1057" spans="11:12" x14ac:dyDescent="0.3">
      <c r="K1057" s="36" t="str">
        <f t="shared" si="16"/>
        <v/>
      </c>
      <c r="L1057" t="s">
        <v>31</v>
      </c>
    </row>
    <row r="1058" spans="11:12" x14ac:dyDescent="0.3">
      <c r="K1058" s="36" t="str">
        <f t="shared" si="16"/>
        <v/>
      </c>
      <c r="L1058" t="s">
        <v>31</v>
      </c>
    </row>
    <row r="1059" spans="11:12" x14ac:dyDescent="0.3">
      <c r="K1059" s="36" t="str">
        <f t="shared" si="16"/>
        <v/>
      </c>
      <c r="L1059" t="s">
        <v>31</v>
      </c>
    </row>
    <row r="1060" spans="11:12" x14ac:dyDescent="0.3">
      <c r="K1060" s="36" t="str">
        <f t="shared" si="16"/>
        <v/>
      </c>
      <c r="L1060" t="s">
        <v>31</v>
      </c>
    </row>
    <row r="1061" spans="11:12" x14ac:dyDescent="0.3">
      <c r="K1061" s="36" t="str">
        <f t="shared" si="16"/>
        <v/>
      </c>
      <c r="L1061" t="s">
        <v>31</v>
      </c>
    </row>
    <row r="1062" spans="11:12" x14ac:dyDescent="0.3">
      <c r="K1062" s="36" t="str">
        <f t="shared" si="16"/>
        <v/>
      </c>
      <c r="L1062" t="s">
        <v>31</v>
      </c>
    </row>
    <row r="1063" spans="11:12" x14ac:dyDescent="0.3">
      <c r="K1063" s="36" t="str">
        <f t="shared" si="16"/>
        <v/>
      </c>
      <c r="L1063" t="s">
        <v>31</v>
      </c>
    </row>
    <row r="1064" spans="11:12" x14ac:dyDescent="0.3">
      <c r="K1064" s="36" t="str">
        <f t="shared" si="16"/>
        <v/>
      </c>
      <c r="L1064" t="s">
        <v>31</v>
      </c>
    </row>
    <row r="1065" spans="11:12" x14ac:dyDescent="0.3">
      <c r="K1065" s="36" t="str">
        <f t="shared" si="16"/>
        <v/>
      </c>
      <c r="L1065" t="s">
        <v>31</v>
      </c>
    </row>
    <row r="1066" spans="11:12" x14ac:dyDescent="0.3">
      <c r="K1066" s="36" t="str">
        <f t="shared" si="16"/>
        <v/>
      </c>
      <c r="L1066" t="s">
        <v>31</v>
      </c>
    </row>
    <row r="1067" spans="11:12" x14ac:dyDescent="0.3">
      <c r="K1067" s="36" t="str">
        <f t="shared" si="16"/>
        <v/>
      </c>
      <c r="L1067" t="s">
        <v>31</v>
      </c>
    </row>
    <row r="1068" spans="11:12" x14ac:dyDescent="0.3">
      <c r="K1068" s="36" t="str">
        <f t="shared" si="16"/>
        <v/>
      </c>
      <c r="L1068" t="s">
        <v>31</v>
      </c>
    </row>
    <row r="1069" spans="11:12" x14ac:dyDescent="0.3">
      <c r="K1069" s="36" t="str">
        <f t="shared" si="16"/>
        <v/>
      </c>
      <c r="L1069" t="s">
        <v>31</v>
      </c>
    </row>
    <row r="1070" spans="11:12" x14ac:dyDescent="0.3">
      <c r="K1070" s="36" t="str">
        <f t="shared" si="16"/>
        <v/>
      </c>
      <c r="L1070" t="s">
        <v>31</v>
      </c>
    </row>
    <row r="1071" spans="11:12" x14ac:dyDescent="0.3">
      <c r="K1071" s="36" t="str">
        <f t="shared" si="16"/>
        <v/>
      </c>
      <c r="L1071" t="s">
        <v>31</v>
      </c>
    </row>
    <row r="1072" spans="11:12" x14ac:dyDescent="0.3">
      <c r="K1072" s="36" t="str">
        <f t="shared" si="16"/>
        <v/>
      </c>
      <c r="L1072" t="s">
        <v>31</v>
      </c>
    </row>
    <row r="1073" spans="11:12" x14ac:dyDescent="0.3">
      <c r="K1073" s="36" t="str">
        <f t="shared" si="16"/>
        <v/>
      </c>
      <c r="L1073" t="s">
        <v>31</v>
      </c>
    </row>
    <row r="1074" spans="11:12" x14ac:dyDescent="0.3">
      <c r="K1074" s="36" t="str">
        <f t="shared" si="16"/>
        <v/>
      </c>
      <c r="L1074" t="s">
        <v>31</v>
      </c>
    </row>
    <row r="1075" spans="11:12" x14ac:dyDescent="0.3">
      <c r="K1075" s="36" t="str">
        <f t="shared" si="16"/>
        <v/>
      </c>
      <c r="L1075" t="s">
        <v>31</v>
      </c>
    </row>
    <row r="1076" spans="11:12" x14ac:dyDescent="0.3">
      <c r="K1076" s="36" t="str">
        <f t="shared" si="16"/>
        <v/>
      </c>
      <c r="L1076" t="s">
        <v>31</v>
      </c>
    </row>
    <row r="1077" spans="11:12" x14ac:dyDescent="0.3">
      <c r="K1077" s="36" t="str">
        <f t="shared" si="16"/>
        <v/>
      </c>
      <c r="L1077" t="s">
        <v>31</v>
      </c>
    </row>
    <row r="1078" spans="11:12" x14ac:dyDescent="0.3">
      <c r="K1078" s="36" t="str">
        <f t="shared" si="16"/>
        <v/>
      </c>
      <c r="L1078" t="s">
        <v>31</v>
      </c>
    </row>
    <row r="1079" spans="11:12" x14ac:dyDescent="0.3">
      <c r="K1079" s="36" t="str">
        <f t="shared" si="16"/>
        <v/>
      </c>
      <c r="L1079" t="s">
        <v>31</v>
      </c>
    </row>
    <row r="1080" spans="11:12" x14ac:dyDescent="0.3">
      <c r="K1080" s="36" t="str">
        <f t="shared" si="16"/>
        <v/>
      </c>
      <c r="L1080" t="s">
        <v>31</v>
      </c>
    </row>
    <row r="1081" spans="11:12" x14ac:dyDescent="0.3">
      <c r="K1081" s="36" t="str">
        <f t="shared" si="16"/>
        <v/>
      </c>
      <c r="L1081" t="s">
        <v>31</v>
      </c>
    </row>
    <row r="1082" spans="11:12" x14ac:dyDescent="0.3">
      <c r="K1082" s="36" t="str">
        <f t="shared" si="16"/>
        <v/>
      </c>
      <c r="L1082" t="s">
        <v>31</v>
      </c>
    </row>
    <row r="1083" spans="11:12" x14ac:dyDescent="0.3">
      <c r="K1083" s="36" t="str">
        <f t="shared" si="16"/>
        <v/>
      </c>
      <c r="L1083" t="s">
        <v>31</v>
      </c>
    </row>
    <row r="1084" spans="11:12" x14ac:dyDescent="0.3">
      <c r="K1084" s="36" t="str">
        <f t="shared" si="16"/>
        <v/>
      </c>
      <c r="L1084" t="s">
        <v>31</v>
      </c>
    </row>
    <row r="1085" spans="11:12" x14ac:dyDescent="0.3">
      <c r="K1085" s="36" t="str">
        <f t="shared" si="16"/>
        <v/>
      </c>
      <c r="L1085" t="s">
        <v>31</v>
      </c>
    </row>
    <row r="1086" spans="11:12" x14ac:dyDescent="0.3">
      <c r="K1086" s="36" t="str">
        <f t="shared" si="16"/>
        <v/>
      </c>
      <c r="L1086" t="s">
        <v>31</v>
      </c>
    </row>
    <row r="1087" spans="11:12" x14ac:dyDescent="0.3">
      <c r="K1087" s="36" t="str">
        <f t="shared" si="16"/>
        <v/>
      </c>
      <c r="L1087" t="s">
        <v>31</v>
      </c>
    </row>
    <row r="1088" spans="11:12" x14ac:dyDescent="0.3">
      <c r="K1088" s="36" t="str">
        <f t="shared" si="16"/>
        <v/>
      </c>
      <c r="L1088" t="s">
        <v>31</v>
      </c>
    </row>
    <row r="1089" spans="11:12" x14ac:dyDescent="0.3">
      <c r="K1089" s="36" t="str">
        <f t="shared" si="16"/>
        <v/>
      </c>
      <c r="L1089" t="s">
        <v>31</v>
      </c>
    </row>
    <row r="1090" spans="11:12" x14ac:dyDescent="0.3">
      <c r="K1090" s="36" t="str">
        <f t="shared" si="16"/>
        <v/>
      </c>
      <c r="L1090" t="s">
        <v>31</v>
      </c>
    </row>
    <row r="1091" spans="11:12" x14ac:dyDescent="0.3">
      <c r="K1091" s="36" t="str">
        <f t="shared" ref="K1091:K1154" si="17">IF(A1091="","",C1091&amp;", "&amp;D1091&amp;", "&amp;E1091&amp;" "&amp;F1091)</f>
        <v/>
      </c>
      <c r="L1091" t="s">
        <v>31</v>
      </c>
    </row>
    <row r="1092" spans="11:12" x14ac:dyDescent="0.3">
      <c r="K1092" s="36" t="str">
        <f t="shared" si="17"/>
        <v/>
      </c>
      <c r="L1092" t="s">
        <v>31</v>
      </c>
    </row>
    <row r="1093" spans="11:12" x14ac:dyDescent="0.3">
      <c r="K1093" s="36" t="str">
        <f t="shared" si="17"/>
        <v/>
      </c>
      <c r="L1093" t="s">
        <v>31</v>
      </c>
    </row>
    <row r="1094" spans="11:12" x14ac:dyDescent="0.3">
      <c r="K1094" s="36" t="str">
        <f t="shared" si="17"/>
        <v/>
      </c>
      <c r="L1094" t="s">
        <v>31</v>
      </c>
    </row>
    <row r="1095" spans="11:12" x14ac:dyDescent="0.3">
      <c r="K1095" s="36" t="str">
        <f t="shared" si="17"/>
        <v/>
      </c>
      <c r="L1095" t="s">
        <v>31</v>
      </c>
    </row>
    <row r="1096" spans="11:12" x14ac:dyDescent="0.3">
      <c r="K1096" s="36" t="str">
        <f t="shared" si="17"/>
        <v/>
      </c>
      <c r="L1096" t="s">
        <v>31</v>
      </c>
    </row>
    <row r="1097" spans="11:12" x14ac:dyDescent="0.3">
      <c r="K1097" s="36" t="str">
        <f t="shared" si="17"/>
        <v/>
      </c>
      <c r="L1097" t="s">
        <v>31</v>
      </c>
    </row>
    <row r="1098" spans="11:12" x14ac:dyDescent="0.3">
      <c r="K1098" s="36" t="str">
        <f t="shared" si="17"/>
        <v/>
      </c>
      <c r="L1098" t="s">
        <v>31</v>
      </c>
    </row>
    <row r="1099" spans="11:12" x14ac:dyDescent="0.3">
      <c r="K1099" s="36" t="str">
        <f t="shared" si="17"/>
        <v/>
      </c>
      <c r="L1099" t="s">
        <v>31</v>
      </c>
    </row>
    <row r="1100" spans="11:12" x14ac:dyDescent="0.3">
      <c r="K1100" s="36" t="str">
        <f t="shared" si="17"/>
        <v/>
      </c>
      <c r="L1100" t="s">
        <v>31</v>
      </c>
    </row>
    <row r="1101" spans="11:12" x14ac:dyDescent="0.3">
      <c r="K1101" s="36" t="str">
        <f t="shared" si="17"/>
        <v/>
      </c>
      <c r="L1101" t="s">
        <v>31</v>
      </c>
    </row>
    <row r="1102" spans="11:12" x14ac:dyDescent="0.3">
      <c r="K1102" s="36" t="str">
        <f t="shared" si="17"/>
        <v/>
      </c>
      <c r="L1102" t="s">
        <v>31</v>
      </c>
    </row>
    <row r="1103" spans="11:12" x14ac:dyDescent="0.3">
      <c r="K1103" s="36" t="str">
        <f t="shared" si="17"/>
        <v/>
      </c>
      <c r="L1103" t="s">
        <v>31</v>
      </c>
    </row>
    <row r="1104" spans="11:12" x14ac:dyDescent="0.3">
      <c r="K1104" s="36" t="str">
        <f t="shared" si="17"/>
        <v/>
      </c>
      <c r="L1104" t="s">
        <v>31</v>
      </c>
    </row>
    <row r="1105" spans="11:12" x14ac:dyDescent="0.3">
      <c r="K1105" s="36" t="str">
        <f t="shared" si="17"/>
        <v/>
      </c>
      <c r="L1105" t="s">
        <v>31</v>
      </c>
    </row>
    <row r="1106" spans="11:12" x14ac:dyDescent="0.3">
      <c r="K1106" s="36" t="str">
        <f t="shared" si="17"/>
        <v/>
      </c>
      <c r="L1106" t="s">
        <v>31</v>
      </c>
    </row>
    <row r="1107" spans="11:12" x14ac:dyDescent="0.3">
      <c r="K1107" s="36" t="str">
        <f t="shared" si="17"/>
        <v/>
      </c>
      <c r="L1107" t="s">
        <v>31</v>
      </c>
    </row>
    <row r="1108" spans="11:12" x14ac:dyDescent="0.3">
      <c r="K1108" s="36" t="str">
        <f t="shared" si="17"/>
        <v/>
      </c>
      <c r="L1108" t="s">
        <v>31</v>
      </c>
    </row>
    <row r="1109" spans="11:12" x14ac:dyDescent="0.3">
      <c r="K1109" s="36" t="str">
        <f t="shared" si="17"/>
        <v/>
      </c>
      <c r="L1109" t="s">
        <v>31</v>
      </c>
    </row>
    <row r="1110" spans="11:12" x14ac:dyDescent="0.3">
      <c r="K1110" s="36" t="str">
        <f t="shared" si="17"/>
        <v/>
      </c>
      <c r="L1110" t="s">
        <v>31</v>
      </c>
    </row>
    <row r="1111" spans="11:12" x14ac:dyDescent="0.3">
      <c r="K1111" s="36" t="str">
        <f t="shared" si="17"/>
        <v/>
      </c>
      <c r="L1111" t="s">
        <v>31</v>
      </c>
    </row>
    <row r="1112" spans="11:12" x14ac:dyDescent="0.3">
      <c r="K1112" s="36" t="str">
        <f t="shared" si="17"/>
        <v/>
      </c>
      <c r="L1112" t="s">
        <v>31</v>
      </c>
    </row>
    <row r="1113" spans="11:12" x14ac:dyDescent="0.3">
      <c r="K1113" s="36" t="str">
        <f t="shared" si="17"/>
        <v/>
      </c>
      <c r="L1113" t="s">
        <v>31</v>
      </c>
    </row>
    <row r="1114" spans="11:12" x14ac:dyDescent="0.3">
      <c r="K1114" s="36" t="str">
        <f t="shared" si="17"/>
        <v/>
      </c>
      <c r="L1114" t="s">
        <v>31</v>
      </c>
    </row>
    <row r="1115" spans="11:12" x14ac:dyDescent="0.3">
      <c r="K1115" s="36" t="str">
        <f t="shared" si="17"/>
        <v/>
      </c>
      <c r="L1115" t="s">
        <v>31</v>
      </c>
    </row>
    <row r="1116" spans="11:12" x14ac:dyDescent="0.3">
      <c r="K1116" s="36" t="str">
        <f t="shared" si="17"/>
        <v/>
      </c>
      <c r="L1116" t="s">
        <v>31</v>
      </c>
    </row>
    <row r="1117" spans="11:12" x14ac:dyDescent="0.3">
      <c r="K1117" s="36" t="str">
        <f t="shared" si="17"/>
        <v/>
      </c>
      <c r="L1117" t="s">
        <v>31</v>
      </c>
    </row>
    <row r="1118" spans="11:12" x14ac:dyDescent="0.3">
      <c r="K1118" s="36" t="str">
        <f t="shared" si="17"/>
        <v/>
      </c>
      <c r="L1118" t="s">
        <v>31</v>
      </c>
    </row>
    <row r="1119" spans="11:12" x14ac:dyDescent="0.3">
      <c r="K1119" s="36" t="str">
        <f t="shared" si="17"/>
        <v/>
      </c>
      <c r="L1119" t="s">
        <v>31</v>
      </c>
    </row>
    <row r="1120" spans="11:12" x14ac:dyDescent="0.3">
      <c r="K1120" s="36" t="str">
        <f t="shared" si="17"/>
        <v/>
      </c>
      <c r="L1120" t="s">
        <v>31</v>
      </c>
    </row>
    <row r="1121" spans="11:12" x14ac:dyDescent="0.3">
      <c r="K1121" s="36" t="str">
        <f t="shared" si="17"/>
        <v/>
      </c>
      <c r="L1121" t="s">
        <v>31</v>
      </c>
    </row>
    <row r="1122" spans="11:12" x14ac:dyDescent="0.3">
      <c r="K1122" s="36" t="str">
        <f t="shared" si="17"/>
        <v/>
      </c>
      <c r="L1122" t="s">
        <v>31</v>
      </c>
    </row>
    <row r="1123" spans="11:12" x14ac:dyDescent="0.3">
      <c r="K1123" s="36" t="str">
        <f t="shared" si="17"/>
        <v/>
      </c>
      <c r="L1123" t="s">
        <v>31</v>
      </c>
    </row>
    <row r="1124" spans="11:12" x14ac:dyDescent="0.3">
      <c r="K1124" s="36" t="str">
        <f t="shared" si="17"/>
        <v/>
      </c>
      <c r="L1124" t="s">
        <v>31</v>
      </c>
    </row>
    <row r="1125" spans="11:12" x14ac:dyDescent="0.3">
      <c r="K1125" s="36" t="str">
        <f t="shared" si="17"/>
        <v/>
      </c>
      <c r="L1125" t="s">
        <v>31</v>
      </c>
    </row>
    <row r="1126" spans="11:12" x14ac:dyDescent="0.3">
      <c r="K1126" s="36" t="str">
        <f t="shared" si="17"/>
        <v/>
      </c>
      <c r="L1126" t="s">
        <v>31</v>
      </c>
    </row>
    <row r="1127" spans="11:12" x14ac:dyDescent="0.3">
      <c r="K1127" s="36" t="str">
        <f t="shared" si="17"/>
        <v/>
      </c>
      <c r="L1127" t="s">
        <v>31</v>
      </c>
    </row>
    <row r="1128" spans="11:12" x14ac:dyDescent="0.3">
      <c r="K1128" s="36" t="str">
        <f t="shared" si="17"/>
        <v/>
      </c>
      <c r="L1128" t="s">
        <v>31</v>
      </c>
    </row>
    <row r="1129" spans="11:12" x14ac:dyDescent="0.3">
      <c r="K1129" s="36" t="str">
        <f t="shared" si="17"/>
        <v/>
      </c>
      <c r="L1129" t="s">
        <v>31</v>
      </c>
    </row>
    <row r="1130" spans="11:12" x14ac:dyDescent="0.3">
      <c r="K1130" s="36" t="str">
        <f t="shared" si="17"/>
        <v/>
      </c>
      <c r="L1130" t="s">
        <v>31</v>
      </c>
    </row>
    <row r="1131" spans="11:12" x14ac:dyDescent="0.3">
      <c r="K1131" s="36" t="str">
        <f t="shared" si="17"/>
        <v/>
      </c>
      <c r="L1131" t="s">
        <v>31</v>
      </c>
    </row>
    <row r="1132" spans="11:12" x14ac:dyDescent="0.3">
      <c r="K1132" s="36" t="str">
        <f t="shared" si="17"/>
        <v/>
      </c>
      <c r="L1132" t="s">
        <v>31</v>
      </c>
    </row>
    <row r="1133" spans="11:12" x14ac:dyDescent="0.3">
      <c r="K1133" s="36" t="str">
        <f t="shared" si="17"/>
        <v/>
      </c>
      <c r="L1133" t="s">
        <v>31</v>
      </c>
    </row>
    <row r="1134" spans="11:12" x14ac:dyDescent="0.3">
      <c r="K1134" s="36" t="str">
        <f t="shared" si="17"/>
        <v/>
      </c>
      <c r="L1134" t="s">
        <v>31</v>
      </c>
    </row>
    <row r="1135" spans="11:12" x14ac:dyDescent="0.3">
      <c r="K1135" s="36" t="str">
        <f t="shared" si="17"/>
        <v/>
      </c>
      <c r="L1135" t="s">
        <v>31</v>
      </c>
    </row>
    <row r="1136" spans="11:12" x14ac:dyDescent="0.3">
      <c r="K1136" s="36" t="str">
        <f t="shared" si="17"/>
        <v/>
      </c>
      <c r="L1136" t="s">
        <v>31</v>
      </c>
    </row>
    <row r="1137" spans="11:12" x14ac:dyDescent="0.3">
      <c r="K1137" s="36" t="str">
        <f t="shared" si="17"/>
        <v/>
      </c>
      <c r="L1137" t="s">
        <v>31</v>
      </c>
    </row>
    <row r="1138" spans="11:12" x14ac:dyDescent="0.3">
      <c r="K1138" s="36" t="str">
        <f t="shared" si="17"/>
        <v/>
      </c>
      <c r="L1138" t="s">
        <v>31</v>
      </c>
    </row>
    <row r="1139" spans="11:12" x14ac:dyDescent="0.3">
      <c r="K1139" s="36" t="str">
        <f t="shared" si="17"/>
        <v/>
      </c>
      <c r="L1139" t="s">
        <v>31</v>
      </c>
    </row>
    <row r="1140" spans="11:12" x14ac:dyDescent="0.3">
      <c r="K1140" s="36" t="str">
        <f t="shared" si="17"/>
        <v/>
      </c>
      <c r="L1140" t="s">
        <v>31</v>
      </c>
    </row>
    <row r="1141" spans="11:12" x14ac:dyDescent="0.3">
      <c r="K1141" s="36" t="str">
        <f t="shared" si="17"/>
        <v/>
      </c>
      <c r="L1141" t="s">
        <v>31</v>
      </c>
    </row>
    <row r="1142" spans="11:12" x14ac:dyDescent="0.3">
      <c r="K1142" s="36" t="str">
        <f t="shared" si="17"/>
        <v/>
      </c>
      <c r="L1142" t="s">
        <v>31</v>
      </c>
    </row>
    <row r="1143" spans="11:12" x14ac:dyDescent="0.3">
      <c r="K1143" s="36" t="str">
        <f t="shared" si="17"/>
        <v/>
      </c>
      <c r="L1143" t="s">
        <v>31</v>
      </c>
    </row>
    <row r="1144" spans="11:12" x14ac:dyDescent="0.3">
      <c r="K1144" s="36" t="str">
        <f t="shared" si="17"/>
        <v/>
      </c>
      <c r="L1144" t="s">
        <v>31</v>
      </c>
    </row>
    <row r="1145" spans="11:12" x14ac:dyDescent="0.3">
      <c r="K1145" s="36" t="str">
        <f t="shared" si="17"/>
        <v/>
      </c>
      <c r="L1145" t="s">
        <v>31</v>
      </c>
    </row>
    <row r="1146" spans="11:12" x14ac:dyDescent="0.3">
      <c r="K1146" s="36" t="str">
        <f t="shared" si="17"/>
        <v/>
      </c>
      <c r="L1146" t="s">
        <v>31</v>
      </c>
    </row>
    <row r="1147" spans="11:12" x14ac:dyDescent="0.3">
      <c r="K1147" s="36" t="str">
        <f t="shared" si="17"/>
        <v/>
      </c>
      <c r="L1147" t="s">
        <v>31</v>
      </c>
    </row>
    <row r="1148" spans="11:12" x14ac:dyDescent="0.3">
      <c r="K1148" s="36" t="str">
        <f t="shared" si="17"/>
        <v/>
      </c>
      <c r="L1148" t="s">
        <v>31</v>
      </c>
    </row>
    <row r="1149" spans="11:12" x14ac:dyDescent="0.3">
      <c r="K1149" s="36" t="str">
        <f t="shared" si="17"/>
        <v/>
      </c>
      <c r="L1149" t="s">
        <v>31</v>
      </c>
    </row>
    <row r="1150" spans="11:12" x14ac:dyDescent="0.3">
      <c r="K1150" s="36" t="str">
        <f t="shared" si="17"/>
        <v/>
      </c>
      <c r="L1150" t="s">
        <v>31</v>
      </c>
    </row>
    <row r="1151" spans="11:12" x14ac:dyDescent="0.3">
      <c r="K1151" s="36" t="str">
        <f t="shared" si="17"/>
        <v/>
      </c>
      <c r="L1151" t="s">
        <v>31</v>
      </c>
    </row>
    <row r="1152" spans="11:12" x14ac:dyDescent="0.3">
      <c r="K1152" s="36" t="str">
        <f t="shared" si="17"/>
        <v/>
      </c>
      <c r="L1152" t="s">
        <v>31</v>
      </c>
    </row>
    <row r="1153" spans="11:12" x14ac:dyDescent="0.3">
      <c r="K1153" s="36" t="str">
        <f t="shared" si="17"/>
        <v/>
      </c>
      <c r="L1153" t="s">
        <v>31</v>
      </c>
    </row>
    <row r="1154" spans="11:12" x14ac:dyDescent="0.3">
      <c r="K1154" s="36" t="str">
        <f t="shared" si="17"/>
        <v/>
      </c>
      <c r="L1154" t="s">
        <v>31</v>
      </c>
    </row>
    <row r="1155" spans="11:12" x14ac:dyDescent="0.3">
      <c r="K1155" s="36" t="str">
        <f t="shared" ref="K1155:K1218" si="18">IF(A1155="","",C1155&amp;", "&amp;D1155&amp;", "&amp;E1155&amp;" "&amp;F1155)</f>
        <v/>
      </c>
      <c r="L1155" t="s">
        <v>31</v>
      </c>
    </row>
    <row r="1156" spans="11:12" x14ac:dyDescent="0.3">
      <c r="K1156" s="36" t="str">
        <f t="shared" si="18"/>
        <v/>
      </c>
      <c r="L1156" t="s">
        <v>31</v>
      </c>
    </row>
    <row r="1157" spans="11:12" x14ac:dyDescent="0.3">
      <c r="K1157" s="36" t="str">
        <f t="shared" si="18"/>
        <v/>
      </c>
      <c r="L1157" t="s">
        <v>31</v>
      </c>
    </row>
    <row r="1158" spans="11:12" x14ac:dyDescent="0.3">
      <c r="K1158" s="36" t="str">
        <f t="shared" si="18"/>
        <v/>
      </c>
      <c r="L1158" t="s">
        <v>31</v>
      </c>
    </row>
    <row r="1159" spans="11:12" x14ac:dyDescent="0.3">
      <c r="K1159" s="36" t="str">
        <f t="shared" si="18"/>
        <v/>
      </c>
      <c r="L1159" t="s">
        <v>31</v>
      </c>
    </row>
    <row r="1160" spans="11:12" x14ac:dyDescent="0.3">
      <c r="K1160" s="36" t="str">
        <f t="shared" si="18"/>
        <v/>
      </c>
      <c r="L1160" t="s">
        <v>31</v>
      </c>
    </row>
    <row r="1161" spans="11:12" x14ac:dyDescent="0.3">
      <c r="K1161" s="36" t="str">
        <f t="shared" si="18"/>
        <v/>
      </c>
      <c r="L1161" t="s">
        <v>31</v>
      </c>
    </row>
    <row r="1162" spans="11:12" x14ac:dyDescent="0.3">
      <c r="K1162" s="36" t="str">
        <f t="shared" si="18"/>
        <v/>
      </c>
      <c r="L1162" t="s">
        <v>31</v>
      </c>
    </row>
    <row r="1163" spans="11:12" x14ac:dyDescent="0.3">
      <c r="K1163" s="36" t="str">
        <f t="shared" si="18"/>
        <v/>
      </c>
      <c r="L1163" t="s">
        <v>31</v>
      </c>
    </row>
    <row r="1164" spans="11:12" x14ac:dyDescent="0.3">
      <c r="K1164" s="36" t="str">
        <f t="shared" si="18"/>
        <v/>
      </c>
      <c r="L1164" t="s">
        <v>31</v>
      </c>
    </row>
    <row r="1165" spans="11:12" x14ac:dyDescent="0.3">
      <c r="K1165" s="36" t="str">
        <f t="shared" si="18"/>
        <v/>
      </c>
      <c r="L1165" t="s">
        <v>31</v>
      </c>
    </row>
    <row r="1166" spans="11:12" x14ac:dyDescent="0.3">
      <c r="K1166" s="36" t="str">
        <f t="shared" si="18"/>
        <v/>
      </c>
      <c r="L1166" t="s">
        <v>31</v>
      </c>
    </row>
    <row r="1167" spans="11:12" x14ac:dyDescent="0.3">
      <c r="K1167" s="36" t="str">
        <f t="shared" si="18"/>
        <v/>
      </c>
      <c r="L1167" t="s">
        <v>31</v>
      </c>
    </row>
    <row r="1168" spans="11:12" x14ac:dyDescent="0.3">
      <c r="K1168" s="36" t="str">
        <f t="shared" si="18"/>
        <v/>
      </c>
      <c r="L1168" t="s">
        <v>31</v>
      </c>
    </row>
    <row r="1169" spans="11:12" x14ac:dyDescent="0.3">
      <c r="K1169" s="36" t="str">
        <f t="shared" si="18"/>
        <v/>
      </c>
      <c r="L1169" t="s">
        <v>31</v>
      </c>
    </row>
    <row r="1170" spans="11:12" x14ac:dyDescent="0.3">
      <c r="K1170" s="36" t="str">
        <f t="shared" si="18"/>
        <v/>
      </c>
      <c r="L1170" t="s">
        <v>31</v>
      </c>
    </row>
    <row r="1171" spans="11:12" x14ac:dyDescent="0.3">
      <c r="K1171" s="36" t="str">
        <f t="shared" si="18"/>
        <v/>
      </c>
      <c r="L1171" t="s">
        <v>31</v>
      </c>
    </row>
    <row r="1172" spans="11:12" x14ac:dyDescent="0.3">
      <c r="K1172" s="36" t="str">
        <f t="shared" si="18"/>
        <v/>
      </c>
      <c r="L1172" t="s">
        <v>31</v>
      </c>
    </row>
    <row r="1173" spans="11:12" x14ac:dyDescent="0.3">
      <c r="K1173" s="36" t="str">
        <f t="shared" si="18"/>
        <v/>
      </c>
      <c r="L1173" t="s">
        <v>31</v>
      </c>
    </row>
    <row r="1174" spans="11:12" x14ac:dyDescent="0.3">
      <c r="K1174" s="36" t="str">
        <f t="shared" si="18"/>
        <v/>
      </c>
      <c r="L1174" t="s">
        <v>31</v>
      </c>
    </row>
    <row r="1175" spans="11:12" x14ac:dyDescent="0.3">
      <c r="K1175" s="36" t="str">
        <f t="shared" si="18"/>
        <v/>
      </c>
      <c r="L1175" t="s">
        <v>31</v>
      </c>
    </row>
    <row r="1176" spans="11:12" x14ac:dyDescent="0.3">
      <c r="K1176" s="36" t="str">
        <f t="shared" si="18"/>
        <v/>
      </c>
      <c r="L1176" t="s">
        <v>31</v>
      </c>
    </row>
    <row r="1177" spans="11:12" x14ac:dyDescent="0.3">
      <c r="K1177" s="36" t="str">
        <f t="shared" si="18"/>
        <v/>
      </c>
      <c r="L1177" t="s">
        <v>31</v>
      </c>
    </row>
    <row r="1178" spans="11:12" x14ac:dyDescent="0.3">
      <c r="K1178" s="36" t="str">
        <f t="shared" si="18"/>
        <v/>
      </c>
      <c r="L1178" t="s">
        <v>31</v>
      </c>
    </row>
    <row r="1179" spans="11:12" x14ac:dyDescent="0.3">
      <c r="K1179" s="36" t="str">
        <f t="shared" si="18"/>
        <v/>
      </c>
      <c r="L1179" t="s">
        <v>31</v>
      </c>
    </row>
    <row r="1180" spans="11:12" x14ac:dyDescent="0.3">
      <c r="K1180" s="36" t="str">
        <f t="shared" si="18"/>
        <v/>
      </c>
      <c r="L1180" t="s">
        <v>31</v>
      </c>
    </row>
    <row r="1181" spans="11:12" x14ac:dyDescent="0.3">
      <c r="K1181" s="36" t="str">
        <f t="shared" si="18"/>
        <v/>
      </c>
      <c r="L1181" t="s">
        <v>31</v>
      </c>
    </row>
    <row r="1182" spans="11:12" x14ac:dyDescent="0.3">
      <c r="K1182" s="36" t="str">
        <f t="shared" si="18"/>
        <v/>
      </c>
      <c r="L1182" t="s">
        <v>31</v>
      </c>
    </row>
    <row r="1183" spans="11:12" x14ac:dyDescent="0.3">
      <c r="K1183" s="36" t="str">
        <f t="shared" si="18"/>
        <v/>
      </c>
      <c r="L1183" t="s">
        <v>31</v>
      </c>
    </row>
    <row r="1184" spans="11:12" x14ac:dyDescent="0.3">
      <c r="K1184" s="36" t="str">
        <f t="shared" si="18"/>
        <v/>
      </c>
      <c r="L1184" t="s">
        <v>31</v>
      </c>
    </row>
    <row r="1185" spans="11:12" x14ac:dyDescent="0.3">
      <c r="K1185" s="36" t="str">
        <f t="shared" si="18"/>
        <v/>
      </c>
      <c r="L1185" t="s">
        <v>31</v>
      </c>
    </row>
    <row r="1186" spans="11:12" x14ac:dyDescent="0.3">
      <c r="K1186" s="36" t="str">
        <f t="shared" si="18"/>
        <v/>
      </c>
      <c r="L1186" t="s">
        <v>31</v>
      </c>
    </row>
    <row r="1187" spans="11:12" x14ac:dyDescent="0.3">
      <c r="K1187" s="36" t="str">
        <f t="shared" si="18"/>
        <v/>
      </c>
      <c r="L1187" t="s">
        <v>31</v>
      </c>
    </row>
    <row r="1188" spans="11:12" x14ac:dyDescent="0.3">
      <c r="K1188" s="36" t="str">
        <f t="shared" si="18"/>
        <v/>
      </c>
      <c r="L1188" t="s">
        <v>31</v>
      </c>
    </row>
    <row r="1189" spans="11:12" x14ac:dyDescent="0.3">
      <c r="K1189" s="36" t="str">
        <f t="shared" si="18"/>
        <v/>
      </c>
      <c r="L1189" t="s">
        <v>31</v>
      </c>
    </row>
    <row r="1190" spans="11:12" x14ac:dyDescent="0.3">
      <c r="K1190" s="36" t="str">
        <f t="shared" si="18"/>
        <v/>
      </c>
      <c r="L1190" t="s">
        <v>31</v>
      </c>
    </row>
    <row r="1191" spans="11:12" x14ac:dyDescent="0.3">
      <c r="K1191" s="36" t="str">
        <f t="shared" si="18"/>
        <v/>
      </c>
      <c r="L1191" t="s">
        <v>31</v>
      </c>
    </row>
    <row r="1192" spans="11:12" x14ac:dyDescent="0.3">
      <c r="K1192" s="36" t="str">
        <f t="shared" si="18"/>
        <v/>
      </c>
      <c r="L1192" t="s">
        <v>31</v>
      </c>
    </row>
    <row r="1193" spans="11:12" x14ac:dyDescent="0.3">
      <c r="K1193" s="36" t="str">
        <f t="shared" si="18"/>
        <v/>
      </c>
      <c r="L1193" t="s">
        <v>31</v>
      </c>
    </row>
    <row r="1194" spans="11:12" x14ac:dyDescent="0.3">
      <c r="K1194" s="36" t="str">
        <f t="shared" si="18"/>
        <v/>
      </c>
      <c r="L1194" t="s">
        <v>31</v>
      </c>
    </row>
    <row r="1195" spans="11:12" x14ac:dyDescent="0.3">
      <c r="K1195" s="36" t="str">
        <f t="shared" si="18"/>
        <v/>
      </c>
      <c r="L1195" t="s">
        <v>31</v>
      </c>
    </row>
    <row r="1196" spans="11:12" x14ac:dyDescent="0.3">
      <c r="K1196" s="36" t="str">
        <f t="shared" si="18"/>
        <v/>
      </c>
      <c r="L1196" t="s">
        <v>31</v>
      </c>
    </row>
    <row r="1197" spans="11:12" x14ac:dyDescent="0.3">
      <c r="K1197" s="36" t="str">
        <f t="shared" si="18"/>
        <v/>
      </c>
      <c r="L1197" t="s">
        <v>31</v>
      </c>
    </row>
    <row r="1198" spans="11:12" x14ac:dyDescent="0.3">
      <c r="K1198" s="36" t="str">
        <f t="shared" si="18"/>
        <v/>
      </c>
      <c r="L1198" t="s">
        <v>31</v>
      </c>
    </row>
    <row r="1199" spans="11:12" x14ac:dyDescent="0.3">
      <c r="K1199" s="36" t="str">
        <f t="shared" si="18"/>
        <v/>
      </c>
      <c r="L1199" t="s">
        <v>31</v>
      </c>
    </row>
    <row r="1200" spans="11:12" x14ac:dyDescent="0.3">
      <c r="K1200" s="36" t="str">
        <f t="shared" si="18"/>
        <v/>
      </c>
      <c r="L1200" t="s">
        <v>31</v>
      </c>
    </row>
    <row r="1201" spans="11:12" x14ac:dyDescent="0.3">
      <c r="K1201" s="36" t="str">
        <f t="shared" si="18"/>
        <v/>
      </c>
      <c r="L1201" t="s">
        <v>31</v>
      </c>
    </row>
    <row r="1202" spans="11:12" x14ac:dyDescent="0.3">
      <c r="K1202" s="36" t="str">
        <f t="shared" si="18"/>
        <v/>
      </c>
      <c r="L1202" t="s">
        <v>31</v>
      </c>
    </row>
    <row r="1203" spans="11:12" x14ac:dyDescent="0.3">
      <c r="K1203" s="36" t="str">
        <f t="shared" si="18"/>
        <v/>
      </c>
      <c r="L1203" t="s">
        <v>31</v>
      </c>
    </row>
    <row r="1204" spans="11:12" x14ac:dyDescent="0.3">
      <c r="K1204" s="36" t="str">
        <f t="shared" si="18"/>
        <v/>
      </c>
      <c r="L1204" t="s">
        <v>31</v>
      </c>
    </row>
    <row r="1205" spans="11:12" x14ac:dyDescent="0.3">
      <c r="K1205" s="36" t="str">
        <f t="shared" si="18"/>
        <v/>
      </c>
      <c r="L1205" t="s">
        <v>31</v>
      </c>
    </row>
    <row r="1206" spans="11:12" x14ac:dyDescent="0.3">
      <c r="K1206" s="36" t="str">
        <f t="shared" si="18"/>
        <v/>
      </c>
      <c r="L1206" t="s">
        <v>31</v>
      </c>
    </row>
    <row r="1207" spans="11:12" x14ac:dyDescent="0.3">
      <c r="K1207" s="36" t="str">
        <f t="shared" si="18"/>
        <v/>
      </c>
      <c r="L1207" t="s">
        <v>31</v>
      </c>
    </row>
    <row r="1208" spans="11:12" x14ac:dyDescent="0.3">
      <c r="K1208" s="36" t="str">
        <f t="shared" si="18"/>
        <v/>
      </c>
      <c r="L1208" t="s">
        <v>31</v>
      </c>
    </row>
    <row r="1209" spans="11:12" x14ac:dyDescent="0.3">
      <c r="K1209" s="36" t="str">
        <f t="shared" si="18"/>
        <v/>
      </c>
      <c r="L1209" t="s">
        <v>31</v>
      </c>
    </row>
    <row r="1210" spans="11:12" x14ac:dyDescent="0.3">
      <c r="K1210" s="36" t="str">
        <f t="shared" si="18"/>
        <v/>
      </c>
      <c r="L1210" t="s">
        <v>31</v>
      </c>
    </row>
    <row r="1211" spans="11:12" x14ac:dyDescent="0.3">
      <c r="K1211" s="36" t="str">
        <f t="shared" si="18"/>
        <v/>
      </c>
      <c r="L1211" t="s">
        <v>31</v>
      </c>
    </row>
    <row r="1212" spans="11:12" x14ac:dyDescent="0.3">
      <c r="K1212" s="36" t="str">
        <f t="shared" si="18"/>
        <v/>
      </c>
      <c r="L1212" t="s">
        <v>31</v>
      </c>
    </row>
    <row r="1213" spans="11:12" x14ac:dyDescent="0.3">
      <c r="K1213" s="36" t="str">
        <f t="shared" si="18"/>
        <v/>
      </c>
      <c r="L1213" t="s">
        <v>31</v>
      </c>
    </row>
    <row r="1214" spans="11:12" x14ac:dyDescent="0.3">
      <c r="K1214" s="36" t="str">
        <f t="shared" si="18"/>
        <v/>
      </c>
      <c r="L1214" t="s">
        <v>31</v>
      </c>
    </row>
    <row r="1215" spans="11:12" x14ac:dyDescent="0.3">
      <c r="K1215" s="36" t="str">
        <f t="shared" si="18"/>
        <v/>
      </c>
      <c r="L1215" t="s">
        <v>31</v>
      </c>
    </row>
    <row r="1216" spans="11:12" x14ac:dyDescent="0.3">
      <c r="K1216" s="36" t="str">
        <f t="shared" si="18"/>
        <v/>
      </c>
      <c r="L1216" t="s">
        <v>31</v>
      </c>
    </row>
    <row r="1217" spans="11:12" x14ac:dyDescent="0.3">
      <c r="K1217" s="36" t="str">
        <f t="shared" si="18"/>
        <v/>
      </c>
      <c r="L1217" t="s">
        <v>31</v>
      </c>
    </row>
    <row r="1218" spans="11:12" x14ac:dyDescent="0.3">
      <c r="K1218" s="36" t="str">
        <f t="shared" si="18"/>
        <v/>
      </c>
      <c r="L1218" t="s">
        <v>31</v>
      </c>
    </row>
    <row r="1219" spans="11:12" x14ac:dyDescent="0.3">
      <c r="K1219" s="36" t="str">
        <f t="shared" ref="K1219:K1282" si="19">IF(A1219="","",C1219&amp;", "&amp;D1219&amp;", "&amp;E1219&amp;" "&amp;F1219)</f>
        <v/>
      </c>
      <c r="L1219" t="s">
        <v>31</v>
      </c>
    </row>
    <row r="1220" spans="11:12" x14ac:dyDescent="0.3">
      <c r="K1220" s="36" t="str">
        <f t="shared" si="19"/>
        <v/>
      </c>
      <c r="L1220" t="s">
        <v>31</v>
      </c>
    </row>
    <row r="1221" spans="11:12" x14ac:dyDescent="0.3">
      <c r="K1221" s="36" t="str">
        <f t="shared" si="19"/>
        <v/>
      </c>
      <c r="L1221" t="s">
        <v>31</v>
      </c>
    </row>
    <row r="1222" spans="11:12" x14ac:dyDescent="0.3">
      <c r="K1222" s="36" t="str">
        <f t="shared" si="19"/>
        <v/>
      </c>
      <c r="L1222" t="s">
        <v>31</v>
      </c>
    </row>
    <row r="1223" spans="11:12" x14ac:dyDescent="0.3">
      <c r="K1223" s="36" t="str">
        <f t="shared" si="19"/>
        <v/>
      </c>
      <c r="L1223" t="s">
        <v>31</v>
      </c>
    </row>
    <row r="1224" spans="11:12" x14ac:dyDescent="0.3">
      <c r="K1224" s="36" t="str">
        <f t="shared" si="19"/>
        <v/>
      </c>
      <c r="L1224" t="s">
        <v>31</v>
      </c>
    </row>
    <row r="1225" spans="11:12" x14ac:dyDescent="0.3">
      <c r="K1225" s="36" t="str">
        <f t="shared" si="19"/>
        <v/>
      </c>
      <c r="L1225" t="s">
        <v>31</v>
      </c>
    </row>
    <row r="1226" spans="11:12" x14ac:dyDescent="0.3">
      <c r="K1226" s="36" t="str">
        <f t="shared" si="19"/>
        <v/>
      </c>
      <c r="L1226" t="s">
        <v>31</v>
      </c>
    </row>
    <row r="1227" spans="11:12" x14ac:dyDescent="0.3">
      <c r="K1227" s="36" t="str">
        <f t="shared" si="19"/>
        <v/>
      </c>
      <c r="L1227" t="s">
        <v>31</v>
      </c>
    </row>
    <row r="1228" spans="11:12" x14ac:dyDescent="0.3">
      <c r="K1228" s="36" t="str">
        <f t="shared" si="19"/>
        <v/>
      </c>
      <c r="L1228" t="s">
        <v>31</v>
      </c>
    </row>
    <row r="1229" spans="11:12" x14ac:dyDescent="0.3">
      <c r="K1229" s="36" t="str">
        <f t="shared" si="19"/>
        <v/>
      </c>
      <c r="L1229" t="s">
        <v>31</v>
      </c>
    </row>
    <row r="1230" spans="11:12" x14ac:dyDescent="0.3">
      <c r="K1230" s="36" t="str">
        <f t="shared" si="19"/>
        <v/>
      </c>
      <c r="L1230" t="s">
        <v>31</v>
      </c>
    </row>
    <row r="1231" spans="11:12" x14ac:dyDescent="0.3">
      <c r="K1231" s="36" t="str">
        <f t="shared" si="19"/>
        <v/>
      </c>
      <c r="L1231" t="s">
        <v>31</v>
      </c>
    </row>
    <row r="1232" spans="11:12" x14ac:dyDescent="0.3">
      <c r="K1232" s="36" t="str">
        <f t="shared" si="19"/>
        <v/>
      </c>
      <c r="L1232" t="s">
        <v>31</v>
      </c>
    </row>
    <row r="1233" spans="11:12" x14ac:dyDescent="0.3">
      <c r="K1233" s="36" t="str">
        <f t="shared" si="19"/>
        <v/>
      </c>
      <c r="L1233" t="s">
        <v>31</v>
      </c>
    </row>
    <row r="1234" spans="11:12" x14ac:dyDescent="0.3">
      <c r="K1234" s="36" t="str">
        <f t="shared" si="19"/>
        <v/>
      </c>
      <c r="L1234" t="s">
        <v>31</v>
      </c>
    </row>
    <row r="1235" spans="11:12" x14ac:dyDescent="0.3">
      <c r="K1235" s="36" t="str">
        <f t="shared" si="19"/>
        <v/>
      </c>
      <c r="L1235" t="s">
        <v>31</v>
      </c>
    </row>
    <row r="1236" spans="11:12" x14ac:dyDescent="0.3">
      <c r="K1236" s="36" t="str">
        <f t="shared" si="19"/>
        <v/>
      </c>
      <c r="L1236" t="s">
        <v>31</v>
      </c>
    </row>
    <row r="1237" spans="11:12" x14ac:dyDescent="0.3">
      <c r="K1237" s="36" t="str">
        <f t="shared" si="19"/>
        <v/>
      </c>
      <c r="L1237" t="s">
        <v>31</v>
      </c>
    </row>
    <row r="1238" spans="11:12" x14ac:dyDescent="0.3">
      <c r="K1238" s="36" t="str">
        <f t="shared" si="19"/>
        <v/>
      </c>
      <c r="L1238" t="s">
        <v>31</v>
      </c>
    </row>
    <row r="1239" spans="11:12" x14ac:dyDescent="0.3">
      <c r="K1239" s="36" t="str">
        <f t="shared" si="19"/>
        <v/>
      </c>
      <c r="L1239" t="s">
        <v>31</v>
      </c>
    </row>
    <row r="1240" spans="11:12" x14ac:dyDescent="0.3">
      <c r="K1240" s="36" t="str">
        <f t="shared" si="19"/>
        <v/>
      </c>
      <c r="L1240" t="s">
        <v>31</v>
      </c>
    </row>
    <row r="1241" spans="11:12" x14ac:dyDescent="0.3">
      <c r="K1241" s="36" t="str">
        <f t="shared" si="19"/>
        <v/>
      </c>
      <c r="L1241" t="s">
        <v>31</v>
      </c>
    </row>
    <row r="1242" spans="11:12" x14ac:dyDescent="0.3">
      <c r="K1242" s="36" t="str">
        <f t="shared" si="19"/>
        <v/>
      </c>
      <c r="L1242" t="s">
        <v>31</v>
      </c>
    </row>
    <row r="1243" spans="11:12" x14ac:dyDescent="0.3">
      <c r="K1243" s="36" t="str">
        <f t="shared" si="19"/>
        <v/>
      </c>
      <c r="L1243" t="s">
        <v>31</v>
      </c>
    </row>
    <row r="1244" spans="11:12" x14ac:dyDescent="0.3">
      <c r="K1244" s="36" t="str">
        <f t="shared" si="19"/>
        <v/>
      </c>
      <c r="L1244" t="s">
        <v>31</v>
      </c>
    </row>
    <row r="1245" spans="11:12" x14ac:dyDescent="0.3">
      <c r="K1245" s="36" t="str">
        <f t="shared" si="19"/>
        <v/>
      </c>
      <c r="L1245" t="s">
        <v>31</v>
      </c>
    </row>
    <row r="1246" spans="11:12" x14ac:dyDescent="0.3">
      <c r="K1246" s="36" t="str">
        <f t="shared" si="19"/>
        <v/>
      </c>
      <c r="L1246" t="s">
        <v>31</v>
      </c>
    </row>
    <row r="1247" spans="11:12" x14ac:dyDescent="0.3">
      <c r="K1247" s="36" t="str">
        <f t="shared" si="19"/>
        <v/>
      </c>
      <c r="L1247" t="s">
        <v>31</v>
      </c>
    </row>
    <row r="1248" spans="11:12" x14ac:dyDescent="0.3">
      <c r="K1248" s="36" t="str">
        <f t="shared" si="19"/>
        <v/>
      </c>
      <c r="L1248" t="s">
        <v>31</v>
      </c>
    </row>
    <row r="1249" spans="11:12" x14ac:dyDescent="0.3">
      <c r="K1249" s="36" t="str">
        <f t="shared" si="19"/>
        <v/>
      </c>
      <c r="L1249" t="s">
        <v>31</v>
      </c>
    </row>
    <row r="1250" spans="11:12" x14ac:dyDescent="0.3">
      <c r="K1250" s="36" t="str">
        <f t="shared" si="19"/>
        <v/>
      </c>
      <c r="L1250" t="s">
        <v>31</v>
      </c>
    </row>
    <row r="1251" spans="11:12" x14ac:dyDescent="0.3">
      <c r="K1251" s="36" t="str">
        <f t="shared" si="19"/>
        <v/>
      </c>
      <c r="L1251" t="s">
        <v>31</v>
      </c>
    </row>
    <row r="1252" spans="11:12" x14ac:dyDescent="0.3">
      <c r="K1252" s="36" t="str">
        <f t="shared" si="19"/>
        <v/>
      </c>
      <c r="L1252" t="s">
        <v>31</v>
      </c>
    </row>
    <row r="1253" spans="11:12" x14ac:dyDescent="0.3">
      <c r="K1253" s="36" t="str">
        <f t="shared" si="19"/>
        <v/>
      </c>
      <c r="L1253" t="s">
        <v>31</v>
      </c>
    </row>
    <row r="1254" spans="11:12" x14ac:dyDescent="0.3">
      <c r="K1254" s="36" t="str">
        <f t="shared" si="19"/>
        <v/>
      </c>
      <c r="L1254" t="s">
        <v>31</v>
      </c>
    </row>
    <row r="1255" spans="11:12" x14ac:dyDescent="0.3">
      <c r="K1255" s="36" t="str">
        <f t="shared" si="19"/>
        <v/>
      </c>
      <c r="L1255" t="s">
        <v>31</v>
      </c>
    </row>
    <row r="1256" spans="11:12" x14ac:dyDescent="0.3">
      <c r="K1256" s="36" t="str">
        <f t="shared" si="19"/>
        <v/>
      </c>
      <c r="L1256" t="s">
        <v>31</v>
      </c>
    </row>
    <row r="1257" spans="11:12" x14ac:dyDescent="0.3">
      <c r="K1257" s="36" t="str">
        <f t="shared" si="19"/>
        <v/>
      </c>
      <c r="L1257" t="s">
        <v>31</v>
      </c>
    </row>
    <row r="1258" spans="11:12" x14ac:dyDescent="0.3">
      <c r="K1258" s="36" t="str">
        <f t="shared" si="19"/>
        <v/>
      </c>
      <c r="L1258" t="s">
        <v>31</v>
      </c>
    </row>
    <row r="1259" spans="11:12" x14ac:dyDescent="0.3">
      <c r="K1259" s="36" t="str">
        <f t="shared" si="19"/>
        <v/>
      </c>
      <c r="L1259" t="s">
        <v>31</v>
      </c>
    </row>
    <row r="1260" spans="11:12" x14ac:dyDescent="0.3">
      <c r="K1260" s="36" t="str">
        <f t="shared" si="19"/>
        <v/>
      </c>
      <c r="L1260" t="s">
        <v>31</v>
      </c>
    </row>
    <row r="1261" spans="11:12" x14ac:dyDescent="0.3">
      <c r="K1261" s="36" t="str">
        <f t="shared" si="19"/>
        <v/>
      </c>
      <c r="L1261" t="s">
        <v>31</v>
      </c>
    </row>
    <row r="1262" spans="11:12" x14ac:dyDescent="0.3">
      <c r="K1262" s="36" t="str">
        <f t="shared" si="19"/>
        <v/>
      </c>
      <c r="L1262" t="s">
        <v>31</v>
      </c>
    </row>
    <row r="1263" spans="11:12" x14ac:dyDescent="0.3">
      <c r="K1263" s="36" t="str">
        <f t="shared" si="19"/>
        <v/>
      </c>
      <c r="L1263" t="s">
        <v>31</v>
      </c>
    </row>
    <row r="1264" spans="11:12" x14ac:dyDescent="0.3">
      <c r="K1264" s="36" t="str">
        <f t="shared" si="19"/>
        <v/>
      </c>
      <c r="L1264" t="s">
        <v>31</v>
      </c>
    </row>
    <row r="1265" spans="11:12" x14ac:dyDescent="0.3">
      <c r="K1265" s="36" t="str">
        <f t="shared" si="19"/>
        <v/>
      </c>
      <c r="L1265" t="s">
        <v>31</v>
      </c>
    </row>
    <row r="1266" spans="11:12" x14ac:dyDescent="0.3">
      <c r="K1266" s="36" t="str">
        <f t="shared" si="19"/>
        <v/>
      </c>
      <c r="L1266" t="s">
        <v>31</v>
      </c>
    </row>
    <row r="1267" spans="11:12" x14ac:dyDescent="0.3">
      <c r="K1267" s="36" t="str">
        <f t="shared" si="19"/>
        <v/>
      </c>
      <c r="L1267" t="s">
        <v>31</v>
      </c>
    </row>
    <row r="1268" spans="11:12" x14ac:dyDescent="0.3">
      <c r="K1268" s="36" t="str">
        <f t="shared" si="19"/>
        <v/>
      </c>
      <c r="L1268" t="s">
        <v>31</v>
      </c>
    </row>
    <row r="1269" spans="11:12" x14ac:dyDescent="0.3">
      <c r="K1269" s="36" t="str">
        <f t="shared" si="19"/>
        <v/>
      </c>
      <c r="L1269" t="s">
        <v>31</v>
      </c>
    </row>
    <row r="1270" spans="11:12" x14ac:dyDescent="0.3">
      <c r="K1270" s="36" t="str">
        <f t="shared" si="19"/>
        <v/>
      </c>
      <c r="L1270" t="s">
        <v>31</v>
      </c>
    </row>
    <row r="1271" spans="11:12" x14ac:dyDescent="0.3">
      <c r="K1271" s="36" t="str">
        <f t="shared" si="19"/>
        <v/>
      </c>
      <c r="L1271" t="s">
        <v>31</v>
      </c>
    </row>
    <row r="1272" spans="11:12" x14ac:dyDescent="0.3">
      <c r="K1272" s="36" t="str">
        <f t="shared" si="19"/>
        <v/>
      </c>
      <c r="L1272" t="s">
        <v>31</v>
      </c>
    </row>
    <row r="1273" spans="11:12" x14ac:dyDescent="0.3">
      <c r="K1273" s="36" t="str">
        <f t="shared" si="19"/>
        <v/>
      </c>
      <c r="L1273" t="s">
        <v>31</v>
      </c>
    </row>
    <row r="1274" spans="11:12" x14ac:dyDescent="0.3">
      <c r="K1274" s="36" t="str">
        <f t="shared" si="19"/>
        <v/>
      </c>
      <c r="L1274" t="s">
        <v>31</v>
      </c>
    </row>
    <row r="1275" spans="11:12" x14ac:dyDescent="0.3">
      <c r="K1275" s="36" t="str">
        <f t="shared" si="19"/>
        <v/>
      </c>
      <c r="L1275" t="s">
        <v>31</v>
      </c>
    </row>
    <row r="1276" spans="11:12" x14ac:dyDescent="0.3">
      <c r="K1276" s="36" t="str">
        <f t="shared" si="19"/>
        <v/>
      </c>
      <c r="L1276" t="s">
        <v>31</v>
      </c>
    </row>
    <row r="1277" spans="11:12" x14ac:dyDescent="0.3">
      <c r="K1277" s="36" t="str">
        <f t="shared" si="19"/>
        <v/>
      </c>
      <c r="L1277" t="s">
        <v>31</v>
      </c>
    </row>
    <row r="1278" spans="11:12" x14ac:dyDescent="0.3">
      <c r="K1278" s="36" t="str">
        <f t="shared" si="19"/>
        <v/>
      </c>
      <c r="L1278" t="s">
        <v>31</v>
      </c>
    </row>
    <row r="1279" spans="11:12" x14ac:dyDescent="0.3">
      <c r="K1279" s="36" t="str">
        <f t="shared" si="19"/>
        <v/>
      </c>
      <c r="L1279" t="s">
        <v>31</v>
      </c>
    </row>
    <row r="1280" spans="11:12" x14ac:dyDescent="0.3">
      <c r="K1280" s="36" t="str">
        <f t="shared" si="19"/>
        <v/>
      </c>
      <c r="L1280" t="s">
        <v>31</v>
      </c>
    </row>
    <row r="1281" spans="11:12" x14ac:dyDescent="0.3">
      <c r="K1281" s="36" t="str">
        <f t="shared" si="19"/>
        <v/>
      </c>
      <c r="L1281" t="s">
        <v>31</v>
      </c>
    </row>
    <row r="1282" spans="11:12" x14ac:dyDescent="0.3">
      <c r="K1282" s="36" t="str">
        <f t="shared" si="19"/>
        <v/>
      </c>
      <c r="L1282" t="s">
        <v>31</v>
      </c>
    </row>
    <row r="1283" spans="11:12" x14ac:dyDescent="0.3">
      <c r="K1283" s="36" t="str">
        <f t="shared" ref="K1283:K1346" si="20">IF(A1283="","",C1283&amp;", "&amp;D1283&amp;", "&amp;E1283&amp;" "&amp;F1283)</f>
        <v/>
      </c>
      <c r="L1283" t="s">
        <v>31</v>
      </c>
    </row>
    <row r="1284" spans="11:12" x14ac:dyDescent="0.3">
      <c r="K1284" s="36" t="str">
        <f t="shared" si="20"/>
        <v/>
      </c>
      <c r="L1284" t="s">
        <v>31</v>
      </c>
    </row>
    <row r="1285" spans="11:12" x14ac:dyDescent="0.3">
      <c r="K1285" s="36" t="str">
        <f t="shared" si="20"/>
        <v/>
      </c>
      <c r="L1285" t="s">
        <v>31</v>
      </c>
    </row>
    <row r="1286" spans="11:12" x14ac:dyDescent="0.3">
      <c r="K1286" s="36" t="str">
        <f t="shared" si="20"/>
        <v/>
      </c>
      <c r="L1286" t="s">
        <v>31</v>
      </c>
    </row>
    <row r="1287" spans="11:12" x14ac:dyDescent="0.3">
      <c r="K1287" s="36" t="str">
        <f t="shared" si="20"/>
        <v/>
      </c>
      <c r="L1287" t="s">
        <v>31</v>
      </c>
    </row>
    <row r="1288" spans="11:12" x14ac:dyDescent="0.3">
      <c r="K1288" s="36" t="str">
        <f t="shared" si="20"/>
        <v/>
      </c>
      <c r="L1288" t="s">
        <v>31</v>
      </c>
    </row>
    <row r="1289" spans="11:12" x14ac:dyDescent="0.3">
      <c r="K1289" s="36" t="str">
        <f t="shared" si="20"/>
        <v/>
      </c>
      <c r="L1289" t="s">
        <v>31</v>
      </c>
    </row>
    <row r="1290" spans="11:12" x14ac:dyDescent="0.3">
      <c r="K1290" s="36" t="str">
        <f t="shared" si="20"/>
        <v/>
      </c>
      <c r="L1290" t="s">
        <v>31</v>
      </c>
    </row>
    <row r="1291" spans="11:12" x14ac:dyDescent="0.3">
      <c r="K1291" s="36" t="str">
        <f t="shared" si="20"/>
        <v/>
      </c>
      <c r="L1291" t="s">
        <v>31</v>
      </c>
    </row>
    <row r="1292" spans="11:12" x14ac:dyDescent="0.3">
      <c r="K1292" s="36" t="str">
        <f t="shared" si="20"/>
        <v/>
      </c>
      <c r="L1292" t="s">
        <v>31</v>
      </c>
    </row>
    <row r="1293" spans="11:12" x14ac:dyDescent="0.3">
      <c r="K1293" s="36" t="str">
        <f t="shared" si="20"/>
        <v/>
      </c>
      <c r="L1293" t="s">
        <v>31</v>
      </c>
    </row>
    <row r="1294" spans="11:12" x14ac:dyDescent="0.3">
      <c r="K1294" s="36" t="str">
        <f t="shared" si="20"/>
        <v/>
      </c>
      <c r="L1294" t="s">
        <v>31</v>
      </c>
    </row>
    <row r="1295" spans="11:12" x14ac:dyDescent="0.3">
      <c r="K1295" s="36" t="str">
        <f t="shared" si="20"/>
        <v/>
      </c>
      <c r="L1295" t="s">
        <v>31</v>
      </c>
    </row>
    <row r="1296" spans="11:12" x14ac:dyDescent="0.3">
      <c r="K1296" s="36" t="str">
        <f t="shared" si="20"/>
        <v/>
      </c>
      <c r="L1296" t="s">
        <v>31</v>
      </c>
    </row>
    <row r="1297" spans="11:12" x14ac:dyDescent="0.3">
      <c r="K1297" s="36" t="str">
        <f t="shared" si="20"/>
        <v/>
      </c>
      <c r="L1297" t="s">
        <v>31</v>
      </c>
    </row>
    <row r="1298" spans="11:12" x14ac:dyDescent="0.3">
      <c r="K1298" s="36" t="str">
        <f t="shared" si="20"/>
        <v/>
      </c>
      <c r="L1298" t="s">
        <v>31</v>
      </c>
    </row>
    <row r="1299" spans="11:12" x14ac:dyDescent="0.3">
      <c r="K1299" s="36" t="str">
        <f t="shared" si="20"/>
        <v/>
      </c>
      <c r="L1299" t="s">
        <v>31</v>
      </c>
    </row>
    <row r="1300" spans="11:12" x14ac:dyDescent="0.3">
      <c r="K1300" s="36" t="str">
        <f t="shared" si="20"/>
        <v/>
      </c>
      <c r="L1300" t="s">
        <v>31</v>
      </c>
    </row>
    <row r="1301" spans="11:12" x14ac:dyDescent="0.3">
      <c r="K1301" s="36" t="str">
        <f t="shared" si="20"/>
        <v/>
      </c>
      <c r="L1301" t="s">
        <v>31</v>
      </c>
    </row>
    <row r="1302" spans="11:12" x14ac:dyDescent="0.3">
      <c r="K1302" s="36" t="str">
        <f t="shared" si="20"/>
        <v/>
      </c>
      <c r="L1302" t="s">
        <v>31</v>
      </c>
    </row>
    <row r="1303" spans="11:12" x14ac:dyDescent="0.3">
      <c r="K1303" s="36" t="str">
        <f t="shared" si="20"/>
        <v/>
      </c>
      <c r="L1303" t="s">
        <v>31</v>
      </c>
    </row>
    <row r="1304" spans="11:12" x14ac:dyDescent="0.3">
      <c r="K1304" s="36" t="str">
        <f t="shared" si="20"/>
        <v/>
      </c>
      <c r="L1304" t="s">
        <v>31</v>
      </c>
    </row>
    <row r="1305" spans="11:12" x14ac:dyDescent="0.3">
      <c r="K1305" s="36" t="str">
        <f t="shared" si="20"/>
        <v/>
      </c>
      <c r="L1305" t="s">
        <v>31</v>
      </c>
    </row>
    <row r="1306" spans="11:12" x14ac:dyDescent="0.3">
      <c r="K1306" s="36" t="str">
        <f t="shared" si="20"/>
        <v/>
      </c>
      <c r="L1306" t="s">
        <v>31</v>
      </c>
    </row>
    <row r="1307" spans="11:12" x14ac:dyDescent="0.3">
      <c r="K1307" s="36" t="str">
        <f t="shared" si="20"/>
        <v/>
      </c>
      <c r="L1307" t="s">
        <v>31</v>
      </c>
    </row>
    <row r="1308" spans="11:12" x14ac:dyDescent="0.3">
      <c r="K1308" s="36" t="str">
        <f t="shared" si="20"/>
        <v/>
      </c>
      <c r="L1308" t="s">
        <v>31</v>
      </c>
    </row>
    <row r="1309" spans="11:12" x14ac:dyDescent="0.3">
      <c r="K1309" s="36" t="str">
        <f t="shared" si="20"/>
        <v/>
      </c>
      <c r="L1309" t="s">
        <v>31</v>
      </c>
    </row>
    <row r="1310" spans="11:12" x14ac:dyDescent="0.3">
      <c r="K1310" s="36" t="str">
        <f t="shared" si="20"/>
        <v/>
      </c>
      <c r="L1310" t="s">
        <v>31</v>
      </c>
    </row>
    <row r="1311" spans="11:12" x14ac:dyDescent="0.3">
      <c r="K1311" s="36" t="str">
        <f t="shared" si="20"/>
        <v/>
      </c>
      <c r="L1311" t="s">
        <v>31</v>
      </c>
    </row>
    <row r="1312" spans="11:12" x14ac:dyDescent="0.3">
      <c r="K1312" s="36" t="str">
        <f t="shared" si="20"/>
        <v/>
      </c>
      <c r="L1312" t="s">
        <v>31</v>
      </c>
    </row>
    <row r="1313" spans="11:12" x14ac:dyDescent="0.3">
      <c r="K1313" s="36" t="str">
        <f t="shared" si="20"/>
        <v/>
      </c>
      <c r="L1313" t="s">
        <v>31</v>
      </c>
    </row>
    <row r="1314" spans="11:12" x14ac:dyDescent="0.3">
      <c r="K1314" s="36" t="str">
        <f t="shared" si="20"/>
        <v/>
      </c>
      <c r="L1314" t="s">
        <v>31</v>
      </c>
    </row>
    <row r="1315" spans="11:12" x14ac:dyDescent="0.3">
      <c r="K1315" s="36" t="str">
        <f t="shared" si="20"/>
        <v/>
      </c>
      <c r="L1315" t="s">
        <v>31</v>
      </c>
    </row>
    <row r="1316" spans="11:12" x14ac:dyDescent="0.3">
      <c r="K1316" s="36" t="str">
        <f t="shared" si="20"/>
        <v/>
      </c>
      <c r="L1316" t="s">
        <v>31</v>
      </c>
    </row>
    <row r="1317" spans="11:12" x14ac:dyDescent="0.3">
      <c r="K1317" s="36" t="str">
        <f t="shared" si="20"/>
        <v/>
      </c>
      <c r="L1317" t="s">
        <v>31</v>
      </c>
    </row>
    <row r="1318" spans="11:12" x14ac:dyDescent="0.3">
      <c r="K1318" s="36" t="str">
        <f t="shared" si="20"/>
        <v/>
      </c>
      <c r="L1318" t="s">
        <v>31</v>
      </c>
    </row>
    <row r="1319" spans="11:12" x14ac:dyDescent="0.3">
      <c r="K1319" s="36" t="str">
        <f t="shared" si="20"/>
        <v/>
      </c>
      <c r="L1319" t="s">
        <v>31</v>
      </c>
    </row>
    <row r="1320" spans="11:12" x14ac:dyDescent="0.3">
      <c r="K1320" s="36" t="str">
        <f t="shared" si="20"/>
        <v/>
      </c>
      <c r="L1320" t="s">
        <v>31</v>
      </c>
    </row>
    <row r="1321" spans="11:12" x14ac:dyDescent="0.3">
      <c r="K1321" s="36" t="str">
        <f t="shared" si="20"/>
        <v/>
      </c>
      <c r="L1321" t="s">
        <v>31</v>
      </c>
    </row>
    <row r="1322" spans="11:12" x14ac:dyDescent="0.3">
      <c r="K1322" s="36" t="str">
        <f t="shared" si="20"/>
        <v/>
      </c>
      <c r="L1322" t="s">
        <v>31</v>
      </c>
    </row>
    <row r="1323" spans="11:12" x14ac:dyDescent="0.3">
      <c r="K1323" s="36" t="str">
        <f t="shared" si="20"/>
        <v/>
      </c>
      <c r="L1323" t="s">
        <v>31</v>
      </c>
    </row>
    <row r="1324" spans="11:12" x14ac:dyDescent="0.3">
      <c r="K1324" s="36" t="str">
        <f t="shared" si="20"/>
        <v/>
      </c>
      <c r="L1324" t="s">
        <v>31</v>
      </c>
    </row>
    <row r="1325" spans="11:12" x14ac:dyDescent="0.3">
      <c r="K1325" s="36" t="str">
        <f t="shared" si="20"/>
        <v/>
      </c>
      <c r="L1325" t="s">
        <v>31</v>
      </c>
    </row>
    <row r="1326" spans="11:12" x14ac:dyDescent="0.3">
      <c r="K1326" s="36" t="str">
        <f t="shared" si="20"/>
        <v/>
      </c>
      <c r="L1326" t="s">
        <v>31</v>
      </c>
    </row>
    <row r="1327" spans="11:12" x14ac:dyDescent="0.3">
      <c r="K1327" s="36" t="str">
        <f t="shared" si="20"/>
        <v/>
      </c>
      <c r="L1327" t="s">
        <v>31</v>
      </c>
    </row>
    <row r="1328" spans="11:12" x14ac:dyDescent="0.3">
      <c r="K1328" s="36" t="str">
        <f t="shared" si="20"/>
        <v/>
      </c>
      <c r="L1328" t="s">
        <v>31</v>
      </c>
    </row>
    <row r="1329" spans="11:12" x14ac:dyDescent="0.3">
      <c r="K1329" s="36" t="str">
        <f t="shared" si="20"/>
        <v/>
      </c>
      <c r="L1329" t="s">
        <v>31</v>
      </c>
    </row>
    <row r="1330" spans="11:12" x14ac:dyDescent="0.3">
      <c r="K1330" s="36" t="str">
        <f t="shared" si="20"/>
        <v/>
      </c>
      <c r="L1330" t="s">
        <v>31</v>
      </c>
    </row>
    <row r="1331" spans="11:12" x14ac:dyDescent="0.3">
      <c r="K1331" s="36" t="str">
        <f t="shared" si="20"/>
        <v/>
      </c>
      <c r="L1331" t="s">
        <v>31</v>
      </c>
    </row>
    <row r="1332" spans="11:12" x14ac:dyDescent="0.3">
      <c r="K1332" s="36" t="str">
        <f t="shared" si="20"/>
        <v/>
      </c>
      <c r="L1332" t="s">
        <v>31</v>
      </c>
    </row>
    <row r="1333" spans="11:12" x14ac:dyDescent="0.3">
      <c r="K1333" s="36" t="str">
        <f t="shared" si="20"/>
        <v/>
      </c>
      <c r="L1333" t="s">
        <v>31</v>
      </c>
    </row>
    <row r="1334" spans="11:12" x14ac:dyDescent="0.3">
      <c r="K1334" s="36" t="str">
        <f t="shared" si="20"/>
        <v/>
      </c>
      <c r="L1334" t="s">
        <v>31</v>
      </c>
    </row>
    <row r="1335" spans="11:12" x14ac:dyDescent="0.3">
      <c r="K1335" s="36" t="str">
        <f t="shared" si="20"/>
        <v/>
      </c>
      <c r="L1335" t="s">
        <v>31</v>
      </c>
    </row>
    <row r="1336" spans="11:12" x14ac:dyDescent="0.3">
      <c r="K1336" s="36" t="str">
        <f t="shared" si="20"/>
        <v/>
      </c>
      <c r="L1336" t="s">
        <v>31</v>
      </c>
    </row>
    <row r="1337" spans="11:12" x14ac:dyDescent="0.3">
      <c r="K1337" s="36" t="str">
        <f t="shared" si="20"/>
        <v/>
      </c>
      <c r="L1337" t="s">
        <v>31</v>
      </c>
    </row>
    <row r="1338" spans="11:12" x14ac:dyDescent="0.3">
      <c r="K1338" s="36" t="str">
        <f t="shared" si="20"/>
        <v/>
      </c>
      <c r="L1338" t="s">
        <v>31</v>
      </c>
    </row>
    <row r="1339" spans="11:12" x14ac:dyDescent="0.3">
      <c r="K1339" s="36" t="str">
        <f t="shared" si="20"/>
        <v/>
      </c>
      <c r="L1339" t="s">
        <v>31</v>
      </c>
    </row>
    <row r="1340" spans="11:12" x14ac:dyDescent="0.3">
      <c r="K1340" s="36" t="str">
        <f t="shared" si="20"/>
        <v/>
      </c>
      <c r="L1340" t="s">
        <v>31</v>
      </c>
    </row>
    <row r="1341" spans="11:12" x14ac:dyDescent="0.3">
      <c r="K1341" s="36" t="str">
        <f t="shared" si="20"/>
        <v/>
      </c>
      <c r="L1341" t="s">
        <v>31</v>
      </c>
    </row>
    <row r="1342" spans="11:12" x14ac:dyDescent="0.3">
      <c r="K1342" s="36" t="str">
        <f t="shared" si="20"/>
        <v/>
      </c>
      <c r="L1342" t="s">
        <v>31</v>
      </c>
    </row>
    <row r="1343" spans="11:12" x14ac:dyDescent="0.3">
      <c r="K1343" s="36" t="str">
        <f t="shared" si="20"/>
        <v/>
      </c>
      <c r="L1343" t="s">
        <v>31</v>
      </c>
    </row>
    <row r="1344" spans="11:12" x14ac:dyDescent="0.3">
      <c r="K1344" s="36" t="str">
        <f t="shared" si="20"/>
        <v/>
      </c>
      <c r="L1344" t="s">
        <v>31</v>
      </c>
    </row>
    <row r="1345" spans="11:12" x14ac:dyDescent="0.3">
      <c r="K1345" s="36" t="str">
        <f t="shared" si="20"/>
        <v/>
      </c>
      <c r="L1345" t="s">
        <v>31</v>
      </c>
    </row>
    <row r="1346" spans="11:12" x14ac:dyDescent="0.3">
      <c r="K1346" s="36" t="str">
        <f t="shared" si="20"/>
        <v/>
      </c>
      <c r="L1346" t="s">
        <v>31</v>
      </c>
    </row>
    <row r="1347" spans="11:12" x14ac:dyDescent="0.3">
      <c r="K1347" s="36" t="str">
        <f t="shared" ref="K1347:K1410" si="21">IF(A1347="","",C1347&amp;", "&amp;D1347&amp;", "&amp;E1347&amp;" "&amp;F1347)</f>
        <v/>
      </c>
      <c r="L1347" t="s">
        <v>31</v>
      </c>
    </row>
    <row r="1348" spans="11:12" x14ac:dyDescent="0.3">
      <c r="K1348" s="36" t="str">
        <f t="shared" si="21"/>
        <v/>
      </c>
      <c r="L1348" t="s">
        <v>31</v>
      </c>
    </row>
    <row r="1349" spans="11:12" x14ac:dyDescent="0.3">
      <c r="K1349" s="36" t="str">
        <f t="shared" si="21"/>
        <v/>
      </c>
      <c r="L1349" t="s">
        <v>31</v>
      </c>
    </row>
    <row r="1350" spans="11:12" x14ac:dyDescent="0.3">
      <c r="K1350" s="36" t="str">
        <f t="shared" si="21"/>
        <v/>
      </c>
      <c r="L1350" t="s">
        <v>31</v>
      </c>
    </row>
    <row r="1351" spans="11:12" x14ac:dyDescent="0.3">
      <c r="K1351" s="36" t="str">
        <f t="shared" si="21"/>
        <v/>
      </c>
      <c r="L1351" t="s">
        <v>31</v>
      </c>
    </row>
    <row r="1352" spans="11:12" x14ac:dyDescent="0.3">
      <c r="K1352" s="36" t="str">
        <f t="shared" si="21"/>
        <v/>
      </c>
      <c r="L1352" t="s">
        <v>31</v>
      </c>
    </row>
    <row r="1353" spans="11:12" x14ac:dyDescent="0.3">
      <c r="K1353" s="36" t="str">
        <f t="shared" si="21"/>
        <v/>
      </c>
      <c r="L1353" t="s">
        <v>31</v>
      </c>
    </row>
    <row r="1354" spans="11:12" x14ac:dyDescent="0.3">
      <c r="K1354" s="36" t="str">
        <f t="shared" si="21"/>
        <v/>
      </c>
      <c r="L1354" t="s">
        <v>31</v>
      </c>
    </row>
    <row r="1355" spans="11:12" x14ac:dyDescent="0.3">
      <c r="K1355" s="36" t="str">
        <f t="shared" si="21"/>
        <v/>
      </c>
      <c r="L1355" t="s">
        <v>31</v>
      </c>
    </row>
    <row r="1356" spans="11:12" x14ac:dyDescent="0.3">
      <c r="K1356" s="36" t="str">
        <f t="shared" si="21"/>
        <v/>
      </c>
      <c r="L1356" t="s">
        <v>31</v>
      </c>
    </row>
    <row r="1357" spans="11:12" x14ac:dyDescent="0.3">
      <c r="K1357" s="36" t="str">
        <f t="shared" si="21"/>
        <v/>
      </c>
      <c r="L1357" t="s">
        <v>31</v>
      </c>
    </row>
    <row r="1358" spans="11:12" x14ac:dyDescent="0.3">
      <c r="K1358" s="36" t="str">
        <f t="shared" si="21"/>
        <v/>
      </c>
      <c r="L1358" t="s">
        <v>31</v>
      </c>
    </row>
    <row r="1359" spans="11:12" x14ac:dyDescent="0.3">
      <c r="K1359" s="36" t="str">
        <f t="shared" si="21"/>
        <v/>
      </c>
      <c r="L1359" t="s">
        <v>31</v>
      </c>
    </row>
    <row r="1360" spans="11:12" x14ac:dyDescent="0.3">
      <c r="K1360" s="36" t="str">
        <f t="shared" si="21"/>
        <v/>
      </c>
      <c r="L1360" t="s">
        <v>31</v>
      </c>
    </row>
    <row r="1361" spans="11:12" x14ac:dyDescent="0.3">
      <c r="K1361" s="36" t="str">
        <f t="shared" si="21"/>
        <v/>
      </c>
      <c r="L1361" t="s">
        <v>31</v>
      </c>
    </row>
    <row r="1362" spans="11:12" x14ac:dyDescent="0.3">
      <c r="K1362" s="36" t="str">
        <f t="shared" si="21"/>
        <v/>
      </c>
      <c r="L1362" t="s">
        <v>31</v>
      </c>
    </row>
    <row r="1363" spans="11:12" x14ac:dyDescent="0.3">
      <c r="K1363" s="36" t="str">
        <f t="shared" si="21"/>
        <v/>
      </c>
      <c r="L1363" t="s">
        <v>31</v>
      </c>
    </row>
    <row r="1364" spans="11:12" x14ac:dyDescent="0.3">
      <c r="K1364" s="36" t="str">
        <f t="shared" si="21"/>
        <v/>
      </c>
      <c r="L1364" t="s">
        <v>31</v>
      </c>
    </row>
    <row r="1365" spans="11:12" x14ac:dyDescent="0.3">
      <c r="K1365" s="36" t="str">
        <f t="shared" si="21"/>
        <v/>
      </c>
      <c r="L1365" t="s">
        <v>31</v>
      </c>
    </row>
    <row r="1366" spans="11:12" x14ac:dyDescent="0.3">
      <c r="K1366" s="36" t="str">
        <f t="shared" si="21"/>
        <v/>
      </c>
      <c r="L1366" t="s">
        <v>31</v>
      </c>
    </row>
    <row r="1367" spans="11:12" x14ac:dyDescent="0.3">
      <c r="K1367" s="36" t="str">
        <f t="shared" si="21"/>
        <v/>
      </c>
      <c r="L1367" t="s">
        <v>31</v>
      </c>
    </row>
    <row r="1368" spans="11:12" x14ac:dyDescent="0.3">
      <c r="K1368" s="36" t="str">
        <f t="shared" si="21"/>
        <v/>
      </c>
      <c r="L1368" t="s">
        <v>31</v>
      </c>
    </row>
    <row r="1369" spans="11:12" x14ac:dyDescent="0.3">
      <c r="K1369" s="36" t="str">
        <f t="shared" si="21"/>
        <v/>
      </c>
      <c r="L1369" t="s">
        <v>31</v>
      </c>
    </row>
    <row r="1370" spans="11:12" x14ac:dyDescent="0.3">
      <c r="K1370" s="36" t="str">
        <f t="shared" si="21"/>
        <v/>
      </c>
      <c r="L1370" t="s">
        <v>31</v>
      </c>
    </row>
    <row r="1371" spans="11:12" x14ac:dyDescent="0.3">
      <c r="K1371" s="36" t="str">
        <f t="shared" si="21"/>
        <v/>
      </c>
      <c r="L1371" t="s">
        <v>31</v>
      </c>
    </row>
    <row r="1372" spans="11:12" x14ac:dyDescent="0.3">
      <c r="K1372" s="36" t="str">
        <f t="shared" si="21"/>
        <v/>
      </c>
      <c r="L1372" t="s">
        <v>31</v>
      </c>
    </row>
    <row r="1373" spans="11:12" x14ac:dyDescent="0.3">
      <c r="K1373" s="36" t="str">
        <f t="shared" si="21"/>
        <v/>
      </c>
      <c r="L1373" t="s">
        <v>31</v>
      </c>
    </row>
    <row r="1374" spans="11:12" x14ac:dyDescent="0.3">
      <c r="K1374" s="36" t="str">
        <f t="shared" si="21"/>
        <v/>
      </c>
      <c r="L1374" t="s">
        <v>31</v>
      </c>
    </row>
    <row r="1375" spans="11:12" x14ac:dyDescent="0.3">
      <c r="K1375" s="36" t="str">
        <f t="shared" si="21"/>
        <v/>
      </c>
      <c r="L1375" t="s">
        <v>31</v>
      </c>
    </row>
    <row r="1376" spans="11:12" x14ac:dyDescent="0.3">
      <c r="K1376" s="36" t="str">
        <f t="shared" si="21"/>
        <v/>
      </c>
      <c r="L1376" t="s">
        <v>31</v>
      </c>
    </row>
    <row r="1377" spans="11:12" x14ac:dyDescent="0.3">
      <c r="K1377" s="36" t="str">
        <f t="shared" si="21"/>
        <v/>
      </c>
      <c r="L1377" t="s">
        <v>31</v>
      </c>
    </row>
    <row r="1378" spans="11:12" x14ac:dyDescent="0.3">
      <c r="K1378" s="36" t="str">
        <f t="shared" si="21"/>
        <v/>
      </c>
      <c r="L1378" t="s">
        <v>31</v>
      </c>
    </row>
    <row r="1379" spans="11:12" x14ac:dyDescent="0.3">
      <c r="K1379" s="36" t="str">
        <f t="shared" si="21"/>
        <v/>
      </c>
      <c r="L1379" t="s">
        <v>31</v>
      </c>
    </row>
    <row r="1380" spans="11:12" x14ac:dyDescent="0.3">
      <c r="K1380" s="36" t="str">
        <f t="shared" si="21"/>
        <v/>
      </c>
      <c r="L1380" t="s">
        <v>31</v>
      </c>
    </row>
    <row r="1381" spans="11:12" x14ac:dyDescent="0.3">
      <c r="K1381" s="36" t="str">
        <f t="shared" si="21"/>
        <v/>
      </c>
      <c r="L1381" t="s">
        <v>31</v>
      </c>
    </row>
    <row r="1382" spans="11:12" x14ac:dyDescent="0.3">
      <c r="K1382" s="36" t="str">
        <f t="shared" si="21"/>
        <v/>
      </c>
      <c r="L1382" t="s">
        <v>31</v>
      </c>
    </row>
    <row r="1383" spans="11:12" x14ac:dyDescent="0.3">
      <c r="K1383" s="36" t="str">
        <f t="shared" si="21"/>
        <v/>
      </c>
      <c r="L1383" t="s">
        <v>31</v>
      </c>
    </row>
    <row r="1384" spans="11:12" x14ac:dyDescent="0.3">
      <c r="K1384" s="36" t="str">
        <f t="shared" si="21"/>
        <v/>
      </c>
      <c r="L1384" t="s">
        <v>31</v>
      </c>
    </row>
    <row r="1385" spans="11:12" x14ac:dyDescent="0.3">
      <c r="K1385" s="36" t="str">
        <f t="shared" si="21"/>
        <v/>
      </c>
      <c r="L1385" t="s">
        <v>31</v>
      </c>
    </row>
    <row r="1386" spans="11:12" x14ac:dyDescent="0.3">
      <c r="K1386" s="36" t="str">
        <f t="shared" si="21"/>
        <v/>
      </c>
      <c r="L1386" t="s">
        <v>31</v>
      </c>
    </row>
    <row r="1387" spans="11:12" x14ac:dyDescent="0.3">
      <c r="K1387" s="36" t="str">
        <f t="shared" si="21"/>
        <v/>
      </c>
      <c r="L1387" t="s">
        <v>31</v>
      </c>
    </row>
    <row r="1388" spans="11:12" x14ac:dyDescent="0.3">
      <c r="K1388" s="36" t="str">
        <f t="shared" si="21"/>
        <v/>
      </c>
      <c r="L1388" t="s">
        <v>31</v>
      </c>
    </row>
    <row r="1389" spans="11:12" x14ac:dyDescent="0.3">
      <c r="K1389" s="36" t="str">
        <f t="shared" si="21"/>
        <v/>
      </c>
      <c r="L1389" t="s">
        <v>31</v>
      </c>
    </row>
    <row r="1390" spans="11:12" x14ac:dyDescent="0.3">
      <c r="K1390" s="36" t="str">
        <f t="shared" si="21"/>
        <v/>
      </c>
      <c r="L1390" t="s">
        <v>31</v>
      </c>
    </row>
    <row r="1391" spans="11:12" x14ac:dyDescent="0.3">
      <c r="K1391" s="36" t="str">
        <f t="shared" si="21"/>
        <v/>
      </c>
      <c r="L1391" t="s">
        <v>31</v>
      </c>
    </row>
    <row r="1392" spans="11:12" x14ac:dyDescent="0.3">
      <c r="K1392" s="36" t="str">
        <f t="shared" si="21"/>
        <v/>
      </c>
      <c r="L1392" t="s">
        <v>31</v>
      </c>
    </row>
    <row r="1393" spans="11:12" x14ac:dyDescent="0.3">
      <c r="K1393" s="36" t="str">
        <f t="shared" si="21"/>
        <v/>
      </c>
      <c r="L1393" t="s">
        <v>31</v>
      </c>
    </row>
    <row r="1394" spans="11:12" x14ac:dyDescent="0.3">
      <c r="K1394" s="36" t="str">
        <f t="shared" si="21"/>
        <v/>
      </c>
      <c r="L1394" t="s">
        <v>31</v>
      </c>
    </row>
    <row r="1395" spans="11:12" x14ac:dyDescent="0.3">
      <c r="K1395" s="36" t="str">
        <f t="shared" si="21"/>
        <v/>
      </c>
      <c r="L1395" t="s">
        <v>31</v>
      </c>
    </row>
    <row r="1396" spans="11:12" x14ac:dyDescent="0.3">
      <c r="K1396" s="36" t="str">
        <f t="shared" si="21"/>
        <v/>
      </c>
      <c r="L1396" t="s">
        <v>31</v>
      </c>
    </row>
    <row r="1397" spans="11:12" x14ac:dyDescent="0.3">
      <c r="K1397" s="36" t="str">
        <f t="shared" si="21"/>
        <v/>
      </c>
      <c r="L1397" t="s">
        <v>31</v>
      </c>
    </row>
    <row r="1398" spans="11:12" x14ac:dyDescent="0.3">
      <c r="K1398" s="36" t="str">
        <f t="shared" si="21"/>
        <v/>
      </c>
      <c r="L1398" t="s">
        <v>31</v>
      </c>
    </row>
    <row r="1399" spans="11:12" x14ac:dyDescent="0.3">
      <c r="K1399" s="36" t="str">
        <f t="shared" si="21"/>
        <v/>
      </c>
      <c r="L1399" t="s">
        <v>31</v>
      </c>
    </row>
    <row r="1400" spans="11:12" x14ac:dyDescent="0.3">
      <c r="K1400" s="36" t="str">
        <f t="shared" si="21"/>
        <v/>
      </c>
      <c r="L1400" t="s">
        <v>31</v>
      </c>
    </row>
    <row r="1401" spans="11:12" x14ac:dyDescent="0.3">
      <c r="K1401" s="36" t="str">
        <f t="shared" si="21"/>
        <v/>
      </c>
      <c r="L1401" t="s">
        <v>31</v>
      </c>
    </row>
    <row r="1402" spans="11:12" x14ac:dyDescent="0.3">
      <c r="K1402" s="36" t="str">
        <f t="shared" si="21"/>
        <v/>
      </c>
      <c r="L1402" t="s">
        <v>31</v>
      </c>
    </row>
    <row r="1403" spans="11:12" x14ac:dyDescent="0.3">
      <c r="K1403" s="36" t="str">
        <f t="shared" si="21"/>
        <v/>
      </c>
      <c r="L1403" t="s">
        <v>31</v>
      </c>
    </row>
    <row r="1404" spans="11:12" x14ac:dyDescent="0.3">
      <c r="K1404" s="36" t="str">
        <f t="shared" si="21"/>
        <v/>
      </c>
      <c r="L1404" t="s">
        <v>31</v>
      </c>
    </row>
    <row r="1405" spans="11:12" x14ac:dyDescent="0.3">
      <c r="K1405" s="36" t="str">
        <f t="shared" si="21"/>
        <v/>
      </c>
      <c r="L1405" t="s">
        <v>31</v>
      </c>
    </row>
    <row r="1406" spans="11:12" x14ac:dyDescent="0.3">
      <c r="K1406" s="36" t="str">
        <f t="shared" si="21"/>
        <v/>
      </c>
      <c r="L1406" t="s">
        <v>31</v>
      </c>
    </row>
    <row r="1407" spans="11:12" x14ac:dyDescent="0.3">
      <c r="K1407" s="36" t="str">
        <f t="shared" si="21"/>
        <v/>
      </c>
      <c r="L1407" t="s">
        <v>31</v>
      </c>
    </row>
    <row r="1408" spans="11:12" x14ac:dyDescent="0.3">
      <c r="K1408" s="36" t="str">
        <f t="shared" si="21"/>
        <v/>
      </c>
      <c r="L1408" t="s">
        <v>31</v>
      </c>
    </row>
    <row r="1409" spans="11:12" x14ac:dyDescent="0.3">
      <c r="K1409" s="36" t="str">
        <f t="shared" si="21"/>
        <v/>
      </c>
      <c r="L1409" t="s">
        <v>31</v>
      </c>
    </row>
    <row r="1410" spans="11:12" x14ac:dyDescent="0.3">
      <c r="K1410" s="36" t="str">
        <f t="shared" si="21"/>
        <v/>
      </c>
      <c r="L1410" t="s">
        <v>31</v>
      </c>
    </row>
    <row r="1411" spans="11:12" x14ac:dyDescent="0.3">
      <c r="K1411" s="36" t="str">
        <f t="shared" ref="K1411:K1474" si="22">IF(A1411="","",C1411&amp;", "&amp;D1411&amp;", "&amp;E1411&amp;" "&amp;F1411)</f>
        <v/>
      </c>
      <c r="L1411" t="s">
        <v>31</v>
      </c>
    </row>
    <row r="1412" spans="11:12" x14ac:dyDescent="0.3">
      <c r="K1412" s="36" t="str">
        <f t="shared" si="22"/>
        <v/>
      </c>
      <c r="L1412" t="s">
        <v>31</v>
      </c>
    </row>
    <row r="1413" spans="11:12" x14ac:dyDescent="0.3">
      <c r="K1413" s="36" t="str">
        <f t="shared" si="22"/>
        <v/>
      </c>
      <c r="L1413" t="s">
        <v>31</v>
      </c>
    </row>
    <row r="1414" spans="11:12" x14ac:dyDescent="0.3">
      <c r="K1414" s="36" t="str">
        <f t="shared" si="22"/>
        <v/>
      </c>
      <c r="L1414" t="s">
        <v>31</v>
      </c>
    </row>
    <row r="1415" spans="11:12" x14ac:dyDescent="0.3">
      <c r="K1415" s="36" t="str">
        <f t="shared" si="22"/>
        <v/>
      </c>
      <c r="L1415" t="s">
        <v>31</v>
      </c>
    </row>
    <row r="1416" spans="11:12" x14ac:dyDescent="0.3">
      <c r="K1416" s="36" t="str">
        <f t="shared" si="22"/>
        <v/>
      </c>
      <c r="L1416" t="s">
        <v>31</v>
      </c>
    </row>
    <row r="1417" spans="11:12" x14ac:dyDescent="0.3">
      <c r="K1417" s="36" t="str">
        <f t="shared" si="22"/>
        <v/>
      </c>
      <c r="L1417" t="s">
        <v>31</v>
      </c>
    </row>
    <row r="1418" spans="11:12" x14ac:dyDescent="0.3">
      <c r="K1418" s="36" t="str">
        <f t="shared" si="22"/>
        <v/>
      </c>
      <c r="L1418" t="s">
        <v>31</v>
      </c>
    </row>
    <row r="1419" spans="11:12" x14ac:dyDescent="0.3">
      <c r="K1419" s="36" t="str">
        <f t="shared" si="22"/>
        <v/>
      </c>
      <c r="L1419" t="s">
        <v>31</v>
      </c>
    </row>
    <row r="1420" spans="11:12" x14ac:dyDescent="0.3">
      <c r="K1420" s="36" t="str">
        <f t="shared" si="22"/>
        <v/>
      </c>
      <c r="L1420" t="s">
        <v>31</v>
      </c>
    </row>
    <row r="1421" spans="11:12" x14ac:dyDescent="0.3">
      <c r="K1421" s="36" t="str">
        <f t="shared" si="22"/>
        <v/>
      </c>
      <c r="L1421" t="s">
        <v>31</v>
      </c>
    </row>
    <row r="1422" spans="11:12" x14ac:dyDescent="0.3">
      <c r="K1422" s="36" t="str">
        <f t="shared" si="22"/>
        <v/>
      </c>
      <c r="L1422" t="s">
        <v>31</v>
      </c>
    </row>
    <row r="1423" spans="11:12" x14ac:dyDescent="0.3">
      <c r="K1423" s="36" t="str">
        <f t="shared" si="22"/>
        <v/>
      </c>
      <c r="L1423" t="s">
        <v>31</v>
      </c>
    </row>
    <row r="1424" spans="11:12" x14ac:dyDescent="0.3">
      <c r="K1424" s="36" t="str">
        <f t="shared" si="22"/>
        <v/>
      </c>
      <c r="L1424" t="s">
        <v>31</v>
      </c>
    </row>
    <row r="1425" spans="11:12" x14ac:dyDescent="0.3">
      <c r="K1425" s="36" t="str">
        <f t="shared" si="22"/>
        <v/>
      </c>
      <c r="L1425" t="s">
        <v>31</v>
      </c>
    </row>
    <row r="1426" spans="11:12" x14ac:dyDescent="0.3">
      <c r="K1426" s="36" t="str">
        <f t="shared" si="22"/>
        <v/>
      </c>
      <c r="L1426" t="s">
        <v>31</v>
      </c>
    </row>
    <row r="1427" spans="11:12" x14ac:dyDescent="0.3">
      <c r="K1427" s="36" t="str">
        <f t="shared" si="22"/>
        <v/>
      </c>
      <c r="L1427" t="s">
        <v>31</v>
      </c>
    </row>
    <row r="1428" spans="11:12" x14ac:dyDescent="0.3">
      <c r="K1428" s="36" t="str">
        <f t="shared" si="22"/>
        <v/>
      </c>
      <c r="L1428" t="s">
        <v>31</v>
      </c>
    </row>
    <row r="1429" spans="11:12" x14ac:dyDescent="0.3">
      <c r="K1429" s="36" t="str">
        <f t="shared" si="22"/>
        <v/>
      </c>
      <c r="L1429" t="s">
        <v>31</v>
      </c>
    </row>
    <row r="1430" spans="11:12" x14ac:dyDescent="0.3">
      <c r="K1430" s="36" t="str">
        <f t="shared" si="22"/>
        <v/>
      </c>
      <c r="L1430" t="s">
        <v>31</v>
      </c>
    </row>
    <row r="1431" spans="11:12" x14ac:dyDescent="0.3">
      <c r="K1431" s="36" t="str">
        <f t="shared" si="22"/>
        <v/>
      </c>
      <c r="L1431" t="s">
        <v>31</v>
      </c>
    </row>
    <row r="1432" spans="11:12" x14ac:dyDescent="0.3">
      <c r="K1432" s="36" t="str">
        <f t="shared" si="22"/>
        <v/>
      </c>
      <c r="L1432" t="s">
        <v>31</v>
      </c>
    </row>
    <row r="1433" spans="11:12" x14ac:dyDescent="0.3">
      <c r="K1433" s="36" t="str">
        <f t="shared" si="22"/>
        <v/>
      </c>
      <c r="L1433" t="s">
        <v>31</v>
      </c>
    </row>
    <row r="1434" spans="11:12" x14ac:dyDescent="0.3">
      <c r="K1434" s="36" t="str">
        <f t="shared" si="22"/>
        <v/>
      </c>
      <c r="L1434" t="s">
        <v>31</v>
      </c>
    </row>
    <row r="1435" spans="11:12" x14ac:dyDescent="0.3">
      <c r="K1435" s="36" t="str">
        <f t="shared" si="22"/>
        <v/>
      </c>
      <c r="L1435" t="s">
        <v>31</v>
      </c>
    </row>
    <row r="1436" spans="11:12" x14ac:dyDescent="0.3">
      <c r="K1436" s="36" t="str">
        <f t="shared" si="22"/>
        <v/>
      </c>
      <c r="L1436" t="s">
        <v>31</v>
      </c>
    </row>
    <row r="1437" spans="11:12" x14ac:dyDescent="0.3">
      <c r="K1437" s="36" t="str">
        <f t="shared" si="22"/>
        <v/>
      </c>
      <c r="L1437" t="s">
        <v>31</v>
      </c>
    </row>
    <row r="1438" spans="11:12" x14ac:dyDescent="0.3">
      <c r="K1438" s="36" t="str">
        <f t="shared" si="22"/>
        <v/>
      </c>
      <c r="L1438" t="s">
        <v>31</v>
      </c>
    </row>
    <row r="1439" spans="11:12" x14ac:dyDescent="0.3">
      <c r="K1439" s="36" t="str">
        <f t="shared" si="22"/>
        <v/>
      </c>
      <c r="L1439" t="s">
        <v>31</v>
      </c>
    </row>
    <row r="1440" spans="11:12" x14ac:dyDescent="0.3">
      <c r="K1440" s="36" t="str">
        <f t="shared" si="22"/>
        <v/>
      </c>
      <c r="L1440" t="s">
        <v>31</v>
      </c>
    </row>
    <row r="1441" spans="11:12" x14ac:dyDescent="0.3">
      <c r="K1441" s="36" t="str">
        <f t="shared" si="22"/>
        <v/>
      </c>
      <c r="L1441" t="s">
        <v>31</v>
      </c>
    </row>
    <row r="1442" spans="11:12" x14ac:dyDescent="0.3">
      <c r="K1442" s="36" t="str">
        <f t="shared" si="22"/>
        <v/>
      </c>
      <c r="L1442" t="s">
        <v>31</v>
      </c>
    </row>
    <row r="1443" spans="11:12" x14ac:dyDescent="0.3">
      <c r="K1443" s="36" t="str">
        <f t="shared" si="22"/>
        <v/>
      </c>
      <c r="L1443" t="s">
        <v>31</v>
      </c>
    </row>
    <row r="1444" spans="11:12" x14ac:dyDescent="0.3">
      <c r="K1444" s="36" t="str">
        <f t="shared" si="22"/>
        <v/>
      </c>
      <c r="L1444" t="s">
        <v>31</v>
      </c>
    </row>
    <row r="1445" spans="11:12" x14ac:dyDescent="0.3">
      <c r="K1445" s="36" t="str">
        <f t="shared" si="22"/>
        <v/>
      </c>
      <c r="L1445" t="s">
        <v>31</v>
      </c>
    </row>
    <row r="1446" spans="11:12" x14ac:dyDescent="0.3">
      <c r="K1446" s="36" t="str">
        <f t="shared" si="22"/>
        <v/>
      </c>
      <c r="L1446" t="s">
        <v>31</v>
      </c>
    </row>
    <row r="1447" spans="11:12" x14ac:dyDescent="0.3">
      <c r="K1447" s="36" t="str">
        <f t="shared" si="22"/>
        <v/>
      </c>
      <c r="L1447" t="s">
        <v>31</v>
      </c>
    </row>
    <row r="1448" spans="11:12" x14ac:dyDescent="0.3">
      <c r="K1448" s="36" t="str">
        <f t="shared" si="22"/>
        <v/>
      </c>
      <c r="L1448" t="s">
        <v>31</v>
      </c>
    </row>
    <row r="1449" spans="11:12" x14ac:dyDescent="0.3">
      <c r="K1449" s="36" t="str">
        <f t="shared" si="22"/>
        <v/>
      </c>
      <c r="L1449" t="s">
        <v>31</v>
      </c>
    </row>
    <row r="1450" spans="11:12" x14ac:dyDescent="0.3">
      <c r="K1450" s="36" t="str">
        <f t="shared" si="22"/>
        <v/>
      </c>
      <c r="L1450" t="s">
        <v>31</v>
      </c>
    </row>
    <row r="1451" spans="11:12" x14ac:dyDescent="0.3">
      <c r="K1451" s="36" t="str">
        <f t="shared" si="22"/>
        <v/>
      </c>
      <c r="L1451" t="s">
        <v>31</v>
      </c>
    </row>
    <row r="1452" spans="11:12" x14ac:dyDescent="0.3">
      <c r="K1452" s="36" t="str">
        <f t="shared" si="22"/>
        <v/>
      </c>
      <c r="L1452" t="s">
        <v>31</v>
      </c>
    </row>
    <row r="1453" spans="11:12" x14ac:dyDescent="0.3">
      <c r="K1453" s="36" t="str">
        <f t="shared" si="22"/>
        <v/>
      </c>
      <c r="L1453" t="s">
        <v>31</v>
      </c>
    </row>
    <row r="1454" spans="11:12" x14ac:dyDescent="0.3">
      <c r="K1454" s="36" t="str">
        <f t="shared" si="22"/>
        <v/>
      </c>
      <c r="L1454" t="s">
        <v>31</v>
      </c>
    </row>
    <row r="1455" spans="11:12" x14ac:dyDescent="0.3">
      <c r="K1455" s="36" t="str">
        <f t="shared" si="22"/>
        <v/>
      </c>
      <c r="L1455" t="s">
        <v>31</v>
      </c>
    </row>
    <row r="1456" spans="11:12" x14ac:dyDescent="0.3">
      <c r="K1456" s="36" t="str">
        <f t="shared" si="22"/>
        <v/>
      </c>
      <c r="L1456" t="s">
        <v>31</v>
      </c>
    </row>
    <row r="1457" spans="11:12" x14ac:dyDescent="0.3">
      <c r="K1457" s="36" t="str">
        <f t="shared" si="22"/>
        <v/>
      </c>
      <c r="L1457" t="s">
        <v>31</v>
      </c>
    </row>
    <row r="1458" spans="11:12" x14ac:dyDescent="0.3">
      <c r="K1458" s="36" t="str">
        <f t="shared" si="22"/>
        <v/>
      </c>
      <c r="L1458" t="s">
        <v>31</v>
      </c>
    </row>
    <row r="1459" spans="11:12" x14ac:dyDescent="0.3">
      <c r="K1459" s="36" t="str">
        <f t="shared" si="22"/>
        <v/>
      </c>
      <c r="L1459" t="s">
        <v>31</v>
      </c>
    </row>
    <row r="1460" spans="11:12" x14ac:dyDescent="0.3">
      <c r="K1460" s="36" t="str">
        <f t="shared" si="22"/>
        <v/>
      </c>
      <c r="L1460" t="s">
        <v>31</v>
      </c>
    </row>
    <row r="1461" spans="11:12" x14ac:dyDescent="0.3">
      <c r="K1461" s="36" t="str">
        <f t="shared" si="22"/>
        <v/>
      </c>
      <c r="L1461" t="s">
        <v>31</v>
      </c>
    </row>
    <row r="1462" spans="11:12" x14ac:dyDescent="0.3">
      <c r="K1462" s="36" t="str">
        <f t="shared" si="22"/>
        <v/>
      </c>
      <c r="L1462" t="s">
        <v>31</v>
      </c>
    </row>
    <row r="1463" spans="11:12" x14ac:dyDescent="0.3">
      <c r="K1463" s="36" t="str">
        <f t="shared" si="22"/>
        <v/>
      </c>
      <c r="L1463" t="s">
        <v>31</v>
      </c>
    </row>
    <row r="1464" spans="11:12" x14ac:dyDescent="0.3">
      <c r="K1464" s="36" t="str">
        <f t="shared" si="22"/>
        <v/>
      </c>
      <c r="L1464" t="s">
        <v>31</v>
      </c>
    </row>
    <row r="1465" spans="11:12" x14ac:dyDescent="0.3">
      <c r="K1465" s="36" t="str">
        <f t="shared" si="22"/>
        <v/>
      </c>
      <c r="L1465" t="s">
        <v>31</v>
      </c>
    </row>
    <row r="1466" spans="11:12" x14ac:dyDescent="0.3">
      <c r="K1466" s="36" t="str">
        <f t="shared" si="22"/>
        <v/>
      </c>
      <c r="L1466" t="s">
        <v>31</v>
      </c>
    </row>
    <row r="1467" spans="11:12" x14ac:dyDescent="0.3">
      <c r="K1467" s="36" t="str">
        <f t="shared" si="22"/>
        <v/>
      </c>
      <c r="L1467" t="s">
        <v>31</v>
      </c>
    </row>
    <row r="1468" spans="11:12" x14ac:dyDescent="0.3">
      <c r="K1468" s="36" t="str">
        <f t="shared" si="22"/>
        <v/>
      </c>
      <c r="L1468" t="s">
        <v>31</v>
      </c>
    </row>
    <row r="1469" spans="11:12" x14ac:dyDescent="0.3">
      <c r="K1469" s="36" t="str">
        <f t="shared" si="22"/>
        <v/>
      </c>
      <c r="L1469" t="s">
        <v>31</v>
      </c>
    </row>
    <row r="1470" spans="11:12" x14ac:dyDescent="0.3">
      <c r="K1470" s="36" t="str">
        <f t="shared" si="22"/>
        <v/>
      </c>
      <c r="L1470" t="s">
        <v>31</v>
      </c>
    </row>
    <row r="1471" spans="11:12" x14ac:dyDescent="0.3">
      <c r="K1471" s="36" t="str">
        <f t="shared" si="22"/>
        <v/>
      </c>
      <c r="L1471" t="s">
        <v>31</v>
      </c>
    </row>
    <row r="1472" spans="11:12" x14ac:dyDescent="0.3">
      <c r="K1472" s="36" t="str">
        <f t="shared" si="22"/>
        <v/>
      </c>
      <c r="L1472" t="s">
        <v>31</v>
      </c>
    </row>
    <row r="1473" spans="11:12" x14ac:dyDescent="0.3">
      <c r="K1473" s="36" t="str">
        <f t="shared" si="22"/>
        <v/>
      </c>
      <c r="L1473" t="s">
        <v>31</v>
      </c>
    </row>
    <row r="1474" spans="11:12" x14ac:dyDescent="0.3">
      <c r="K1474" s="36" t="str">
        <f t="shared" si="22"/>
        <v/>
      </c>
      <c r="L1474" t="s">
        <v>31</v>
      </c>
    </row>
    <row r="1475" spans="11:12" x14ac:dyDescent="0.3">
      <c r="K1475" s="36" t="str">
        <f t="shared" ref="K1475:K1538" si="23">IF(A1475="","",C1475&amp;", "&amp;D1475&amp;", "&amp;E1475&amp;" "&amp;F1475)</f>
        <v/>
      </c>
      <c r="L1475" t="s">
        <v>31</v>
      </c>
    </row>
    <row r="1476" spans="11:12" x14ac:dyDescent="0.3">
      <c r="K1476" s="36" t="str">
        <f t="shared" si="23"/>
        <v/>
      </c>
      <c r="L1476" t="s">
        <v>31</v>
      </c>
    </row>
    <row r="1477" spans="11:12" x14ac:dyDescent="0.3">
      <c r="K1477" s="36" t="str">
        <f t="shared" si="23"/>
        <v/>
      </c>
      <c r="L1477" t="s">
        <v>31</v>
      </c>
    </row>
    <row r="1478" spans="11:12" x14ac:dyDescent="0.3">
      <c r="K1478" s="36" t="str">
        <f t="shared" si="23"/>
        <v/>
      </c>
      <c r="L1478" t="s">
        <v>31</v>
      </c>
    </row>
    <row r="1479" spans="11:12" x14ac:dyDescent="0.3">
      <c r="K1479" s="36" t="str">
        <f t="shared" si="23"/>
        <v/>
      </c>
      <c r="L1479" t="s">
        <v>31</v>
      </c>
    </row>
    <row r="1480" spans="11:12" x14ac:dyDescent="0.3">
      <c r="K1480" s="36" t="str">
        <f t="shared" si="23"/>
        <v/>
      </c>
      <c r="L1480" t="s">
        <v>31</v>
      </c>
    </row>
    <row r="1481" spans="11:12" x14ac:dyDescent="0.3">
      <c r="K1481" s="36" t="str">
        <f t="shared" si="23"/>
        <v/>
      </c>
      <c r="L1481" t="s">
        <v>31</v>
      </c>
    </row>
    <row r="1482" spans="11:12" x14ac:dyDescent="0.3">
      <c r="K1482" s="36" t="str">
        <f t="shared" si="23"/>
        <v/>
      </c>
      <c r="L1482" t="s">
        <v>31</v>
      </c>
    </row>
    <row r="1483" spans="11:12" x14ac:dyDescent="0.3">
      <c r="K1483" s="36" t="str">
        <f t="shared" si="23"/>
        <v/>
      </c>
      <c r="L1483" t="s">
        <v>31</v>
      </c>
    </row>
    <row r="1484" spans="11:12" x14ac:dyDescent="0.3">
      <c r="K1484" s="36" t="str">
        <f t="shared" si="23"/>
        <v/>
      </c>
      <c r="L1484" t="s">
        <v>31</v>
      </c>
    </row>
    <row r="1485" spans="11:12" x14ac:dyDescent="0.3">
      <c r="K1485" s="36" t="str">
        <f t="shared" si="23"/>
        <v/>
      </c>
      <c r="L1485" t="s">
        <v>31</v>
      </c>
    </row>
    <row r="1486" spans="11:12" x14ac:dyDescent="0.3">
      <c r="K1486" s="36" t="str">
        <f t="shared" si="23"/>
        <v/>
      </c>
      <c r="L1486" t="s">
        <v>31</v>
      </c>
    </row>
    <row r="1487" spans="11:12" x14ac:dyDescent="0.3">
      <c r="K1487" s="36" t="str">
        <f t="shared" si="23"/>
        <v/>
      </c>
      <c r="L1487" t="s">
        <v>31</v>
      </c>
    </row>
    <row r="1488" spans="11:12" x14ac:dyDescent="0.3">
      <c r="K1488" s="36" t="str">
        <f t="shared" si="23"/>
        <v/>
      </c>
      <c r="L1488" t="s">
        <v>31</v>
      </c>
    </row>
    <row r="1489" spans="11:12" x14ac:dyDescent="0.3">
      <c r="K1489" s="36" t="str">
        <f t="shared" si="23"/>
        <v/>
      </c>
      <c r="L1489" t="s">
        <v>31</v>
      </c>
    </row>
    <row r="1490" spans="11:12" x14ac:dyDescent="0.3">
      <c r="K1490" s="36" t="str">
        <f t="shared" si="23"/>
        <v/>
      </c>
      <c r="L1490" t="s">
        <v>31</v>
      </c>
    </row>
    <row r="1491" spans="11:12" x14ac:dyDescent="0.3">
      <c r="K1491" s="36" t="str">
        <f t="shared" si="23"/>
        <v/>
      </c>
      <c r="L1491" t="s">
        <v>31</v>
      </c>
    </row>
    <row r="1492" spans="11:12" x14ac:dyDescent="0.3">
      <c r="K1492" s="36" t="str">
        <f t="shared" si="23"/>
        <v/>
      </c>
      <c r="L1492" t="s">
        <v>31</v>
      </c>
    </row>
    <row r="1493" spans="11:12" x14ac:dyDescent="0.3">
      <c r="K1493" s="36" t="str">
        <f t="shared" si="23"/>
        <v/>
      </c>
      <c r="L1493" t="s">
        <v>31</v>
      </c>
    </row>
    <row r="1494" spans="11:12" x14ac:dyDescent="0.3">
      <c r="K1494" s="36" t="str">
        <f t="shared" si="23"/>
        <v/>
      </c>
      <c r="L1494" t="s">
        <v>31</v>
      </c>
    </row>
    <row r="1495" spans="11:12" x14ac:dyDescent="0.3">
      <c r="K1495" s="36" t="str">
        <f t="shared" si="23"/>
        <v/>
      </c>
      <c r="L1495" t="s">
        <v>31</v>
      </c>
    </row>
    <row r="1496" spans="11:12" x14ac:dyDescent="0.3">
      <c r="K1496" s="36" t="str">
        <f t="shared" si="23"/>
        <v/>
      </c>
      <c r="L1496" t="s">
        <v>31</v>
      </c>
    </row>
    <row r="1497" spans="11:12" x14ac:dyDescent="0.3">
      <c r="K1497" s="36" t="str">
        <f t="shared" si="23"/>
        <v/>
      </c>
      <c r="L1497" t="s">
        <v>31</v>
      </c>
    </row>
    <row r="1498" spans="11:12" x14ac:dyDescent="0.3">
      <c r="K1498" s="36" t="str">
        <f t="shared" si="23"/>
        <v/>
      </c>
      <c r="L1498" t="s">
        <v>31</v>
      </c>
    </row>
    <row r="1499" spans="11:12" x14ac:dyDescent="0.3">
      <c r="K1499" s="36" t="str">
        <f t="shared" si="23"/>
        <v/>
      </c>
      <c r="L1499" t="s">
        <v>31</v>
      </c>
    </row>
    <row r="1500" spans="11:12" x14ac:dyDescent="0.3">
      <c r="K1500" s="36" t="str">
        <f t="shared" si="23"/>
        <v/>
      </c>
      <c r="L1500" t="s">
        <v>31</v>
      </c>
    </row>
    <row r="1501" spans="11:12" x14ac:dyDescent="0.3">
      <c r="K1501" s="36" t="str">
        <f t="shared" si="23"/>
        <v/>
      </c>
      <c r="L1501" t="s">
        <v>31</v>
      </c>
    </row>
    <row r="1502" spans="11:12" x14ac:dyDescent="0.3">
      <c r="K1502" s="36" t="str">
        <f t="shared" si="23"/>
        <v/>
      </c>
      <c r="L1502" t="s">
        <v>31</v>
      </c>
    </row>
    <row r="1503" spans="11:12" x14ac:dyDescent="0.3">
      <c r="K1503" s="36" t="str">
        <f t="shared" si="23"/>
        <v/>
      </c>
      <c r="L1503" t="s">
        <v>31</v>
      </c>
    </row>
    <row r="1504" spans="11:12" x14ac:dyDescent="0.3">
      <c r="K1504" s="36" t="str">
        <f t="shared" si="23"/>
        <v/>
      </c>
      <c r="L1504" t="s">
        <v>31</v>
      </c>
    </row>
    <row r="1505" spans="11:12" x14ac:dyDescent="0.3">
      <c r="K1505" s="36" t="str">
        <f t="shared" si="23"/>
        <v/>
      </c>
      <c r="L1505" t="s">
        <v>31</v>
      </c>
    </row>
    <row r="1506" spans="11:12" x14ac:dyDescent="0.3">
      <c r="K1506" s="36" t="str">
        <f t="shared" si="23"/>
        <v/>
      </c>
      <c r="L1506" t="s">
        <v>31</v>
      </c>
    </row>
    <row r="1507" spans="11:12" x14ac:dyDescent="0.3">
      <c r="K1507" s="36" t="str">
        <f t="shared" si="23"/>
        <v/>
      </c>
      <c r="L1507" t="s">
        <v>31</v>
      </c>
    </row>
    <row r="1508" spans="11:12" x14ac:dyDescent="0.3">
      <c r="K1508" s="36" t="str">
        <f t="shared" si="23"/>
        <v/>
      </c>
      <c r="L1508" t="s">
        <v>31</v>
      </c>
    </row>
    <row r="1509" spans="11:12" x14ac:dyDescent="0.3">
      <c r="K1509" s="36" t="str">
        <f t="shared" si="23"/>
        <v/>
      </c>
      <c r="L1509" t="s">
        <v>31</v>
      </c>
    </row>
    <row r="1510" spans="11:12" x14ac:dyDescent="0.3">
      <c r="K1510" s="36" t="str">
        <f t="shared" si="23"/>
        <v/>
      </c>
      <c r="L1510" t="s">
        <v>31</v>
      </c>
    </row>
    <row r="1511" spans="11:12" x14ac:dyDescent="0.3">
      <c r="K1511" s="36" t="str">
        <f t="shared" si="23"/>
        <v/>
      </c>
      <c r="L1511" t="s">
        <v>31</v>
      </c>
    </row>
    <row r="1512" spans="11:12" x14ac:dyDescent="0.3">
      <c r="K1512" s="36" t="str">
        <f t="shared" si="23"/>
        <v/>
      </c>
      <c r="L1512" t="s">
        <v>31</v>
      </c>
    </row>
    <row r="1513" spans="11:12" x14ac:dyDescent="0.3">
      <c r="K1513" s="36" t="str">
        <f t="shared" si="23"/>
        <v/>
      </c>
      <c r="L1513" t="s">
        <v>31</v>
      </c>
    </row>
    <row r="1514" spans="11:12" x14ac:dyDescent="0.3">
      <c r="K1514" s="36" t="str">
        <f t="shared" si="23"/>
        <v/>
      </c>
      <c r="L1514" t="s">
        <v>31</v>
      </c>
    </row>
    <row r="1515" spans="11:12" x14ac:dyDescent="0.3">
      <c r="K1515" s="36" t="str">
        <f t="shared" si="23"/>
        <v/>
      </c>
      <c r="L1515" t="s">
        <v>31</v>
      </c>
    </row>
    <row r="1516" spans="11:12" x14ac:dyDescent="0.3">
      <c r="K1516" s="36" t="str">
        <f t="shared" si="23"/>
        <v/>
      </c>
      <c r="L1516" t="s">
        <v>31</v>
      </c>
    </row>
    <row r="1517" spans="11:12" x14ac:dyDescent="0.3">
      <c r="K1517" s="36" t="str">
        <f t="shared" si="23"/>
        <v/>
      </c>
      <c r="L1517" t="s">
        <v>31</v>
      </c>
    </row>
    <row r="1518" spans="11:12" x14ac:dyDescent="0.3">
      <c r="K1518" s="36" t="str">
        <f t="shared" si="23"/>
        <v/>
      </c>
      <c r="L1518" t="s">
        <v>31</v>
      </c>
    </row>
    <row r="1519" spans="11:12" x14ac:dyDescent="0.3">
      <c r="K1519" s="36" t="str">
        <f t="shared" si="23"/>
        <v/>
      </c>
      <c r="L1519" t="s">
        <v>31</v>
      </c>
    </row>
    <row r="1520" spans="11:12" x14ac:dyDescent="0.3">
      <c r="K1520" s="36" t="str">
        <f t="shared" si="23"/>
        <v/>
      </c>
      <c r="L1520" t="s">
        <v>31</v>
      </c>
    </row>
    <row r="1521" spans="11:12" x14ac:dyDescent="0.3">
      <c r="K1521" s="36" t="str">
        <f t="shared" si="23"/>
        <v/>
      </c>
      <c r="L1521" t="s">
        <v>31</v>
      </c>
    </row>
    <row r="1522" spans="11:12" x14ac:dyDescent="0.3">
      <c r="K1522" s="36" t="str">
        <f t="shared" si="23"/>
        <v/>
      </c>
      <c r="L1522" t="s">
        <v>31</v>
      </c>
    </row>
    <row r="1523" spans="11:12" x14ac:dyDescent="0.3">
      <c r="K1523" s="36" t="str">
        <f t="shared" si="23"/>
        <v/>
      </c>
      <c r="L1523" t="s">
        <v>31</v>
      </c>
    </row>
    <row r="1524" spans="11:12" x14ac:dyDescent="0.3">
      <c r="K1524" s="36" t="str">
        <f t="shared" si="23"/>
        <v/>
      </c>
      <c r="L1524" t="s">
        <v>31</v>
      </c>
    </row>
    <row r="1525" spans="11:12" x14ac:dyDescent="0.3">
      <c r="K1525" s="36" t="str">
        <f t="shared" si="23"/>
        <v/>
      </c>
      <c r="L1525" t="s">
        <v>31</v>
      </c>
    </row>
    <row r="1526" spans="11:12" x14ac:dyDescent="0.3">
      <c r="K1526" s="36" t="str">
        <f t="shared" si="23"/>
        <v/>
      </c>
      <c r="L1526" t="s">
        <v>31</v>
      </c>
    </row>
    <row r="1527" spans="11:12" x14ac:dyDescent="0.3">
      <c r="K1527" s="36" t="str">
        <f t="shared" si="23"/>
        <v/>
      </c>
      <c r="L1527" t="s">
        <v>31</v>
      </c>
    </row>
    <row r="1528" spans="11:12" x14ac:dyDescent="0.3">
      <c r="K1528" s="36" t="str">
        <f t="shared" si="23"/>
        <v/>
      </c>
      <c r="L1528" t="s">
        <v>31</v>
      </c>
    </row>
    <row r="1529" spans="11:12" x14ac:dyDescent="0.3">
      <c r="K1529" s="36" t="str">
        <f t="shared" si="23"/>
        <v/>
      </c>
      <c r="L1529" t="s">
        <v>31</v>
      </c>
    </row>
    <row r="1530" spans="11:12" x14ac:dyDescent="0.3">
      <c r="K1530" s="36" t="str">
        <f t="shared" si="23"/>
        <v/>
      </c>
      <c r="L1530" t="s">
        <v>31</v>
      </c>
    </row>
    <row r="1531" spans="11:12" x14ac:dyDescent="0.3">
      <c r="K1531" s="36" t="str">
        <f t="shared" si="23"/>
        <v/>
      </c>
      <c r="L1531" t="s">
        <v>31</v>
      </c>
    </row>
    <row r="1532" spans="11:12" x14ac:dyDescent="0.3">
      <c r="K1532" s="36" t="str">
        <f t="shared" si="23"/>
        <v/>
      </c>
      <c r="L1532" t="s">
        <v>31</v>
      </c>
    </row>
    <row r="1533" spans="11:12" x14ac:dyDescent="0.3">
      <c r="K1533" s="36" t="str">
        <f t="shared" si="23"/>
        <v/>
      </c>
      <c r="L1533" t="s">
        <v>31</v>
      </c>
    </row>
    <row r="1534" spans="11:12" x14ac:dyDescent="0.3">
      <c r="K1534" s="36" t="str">
        <f t="shared" si="23"/>
        <v/>
      </c>
      <c r="L1534" t="s">
        <v>31</v>
      </c>
    </row>
    <row r="1535" spans="11:12" x14ac:dyDescent="0.3">
      <c r="K1535" s="36" t="str">
        <f t="shared" si="23"/>
        <v/>
      </c>
      <c r="L1535" t="s">
        <v>31</v>
      </c>
    </row>
    <row r="1536" spans="11:12" x14ac:dyDescent="0.3">
      <c r="K1536" s="36" t="str">
        <f t="shared" si="23"/>
        <v/>
      </c>
      <c r="L1536" t="s">
        <v>31</v>
      </c>
    </row>
    <row r="1537" spans="11:12" x14ac:dyDescent="0.3">
      <c r="K1537" s="36" t="str">
        <f t="shared" si="23"/>
        <v/>
      </c>
      <c r="L1537" t="s">
        <v>31</v>
      </c>
    </row>
    <row r="1538" spans="11:12" x14ac:dyDescent="0.3">
      <c r="K1538" s="36" t="str">
        <f t="shared" si="23"/>
        <v/>
      </c>
      <c r="L1538" t="s">
        <v>31</v>
      </c>
    </row>
    <row r="1539" spans="11:12" x14ac:dyDescent="0.3">
      <c r="K1539" s="36" t="str">
        <f t="shared" ref="K1539:K1602" si="24">IF(A1539="","",C1539&amp;", "&amp;D1539&amp;", "&amp;E1539&amp;" "&amp;F1539)</f>
        <v/>
      </c>
      <c r="L1539" t="s">
        <v>31</v>
      </c>
    </row>
    <row r="1540" spans="11:12" x14ac:dyDescent="0.3">
      <c r="K1540" s="36" t="str">
        <f t="shared" si="24"/>
        <v/>
      </c>
      <c r="L1540" t="s">
        <v>31</v>
      </c>
    </row>
    <row r="1541" spans="11:12" x14ac:dyDescent="0.3">
      <c r="K1541" s="36" t="str">
        <f t="shared" si="24"/>
        <v/>
      </c>
      <c r="L1541" t="s">
        <v>31</v>
      </c>
    </row>
    <row r="1542" spans="11:12" x14ac:dyDescent="0.3">
      <c r="K1542" s="36" t="str">
        <f t="shared" si="24"/>
        <v/>
      </c>
      <c r="L1542" t="s">
        <v>31</v>
      </c>
    </row>
    <row r="1543" spans="11:12" x14ac:dyDescent="0.3">
      <c r="K1543" s="36" t="str">
        <f t="shared" si="24"/>
        <v/>
      </c>
      <c r="L1543" t="s">
        <v>31</v>
      </c>
    </row>
    <row r="1544" spans="11:12" x14ac:dyDescent="0.3">
      <c r="K1544" s="36" t="str">
        <f t="shared" si="24"/>
        <v/>
      </c>
      <c r="L1544" t="s">
        <v>31</v>
      </c>
    </row>
    <row r="1545" spans="11:12" x14ac:dyDescent="0.3">
      <c r="K1545" s="36" t="str">
        <f t="shared" si="24"/>
        <v/>
      </c>
      <c r="L1545" t="s">
        <v>31</v>
      </c>
    </row>
    <row r="1546" spans="11:12" x14ac:dyDescent="0.3">
      <c r="K1546" s="36" t="str">
        <f t="shared" si="24"/>
        <v/>
      </c>
      <c r="L1546" t="s">
        <v>31</v>
      </c>
    </row>
    <row r="1547" spans="11:12" x14ac:dyDescent="0.3">
      <c r="K1547" s="36" t="str">
        <f t="shared" si="24"/>
        <v/>
      </c>
      <c r="L1547" t="s">
        <v>31</v>
      </c>
    </row>
    <row r="1548" spans="11:12" x14ac:dyDescent="0.3">
      <c r="K1548" s="36" t="str">
        <f t="shared" si="24"/>
        <v/>
      </c>
      <c r="L1548" t="s">
        <v>31</v>
      </c>
    </row>
    <row r="1549" spans="11:12" x14ac:dyDescent="0.3">
      <c r="K1549" s="36" t="str">
        <f t="shared" si="24"/>
        <v/>
      </c>
      <c r="L1549" t="s">
        <v>31</v>
      </c>
    </row>
    <row r="1550" spans="11:12" x14ac:dyDescent="0.3">
      <c r="K1550" s="36" t="str">
        <f t="shared" si="24"/>
        <v/>
      </c>
      <c r="L1550" t="s">
        <v>31</v>
      </c>
    </row>
    <row r="1551" spans="11:12" x14ac:dyDescent="0.3">
      <c r="K1551" s="36" t="str">
        <f t="shared" si="24"/>
        <v/>
      </c>
      <c r="L1551" t="s">
        <v>31</v>
      </c>
    </row>
    <row r="1552" spans="11:12" x14ac:dyDescent="0.3">
      <c r="K1552" s="36" t="str">
        <f t="shared" si="24"/>
        <v/>
      </c>
      <c r="L1552" t="s">
        <v>31</v>
      </c>
    </row>
    <row r="1553" spans="11:12" x14ac:dyDescent="0.3">
      <c r="K1553" s="36" t="str">
        <f t="shared" si="24"/>
        <v/>
      </c>
      <c r="L1553" t="s">
        <v>31</v>
      </c>
    </row>
    <row r="1554" spans="11:12" x14ac:dyDescent="0.3">
      <c r="K1554" s="36" t="str">
        <f t="shared" si="24"/>
        <v/>
      </c>
      <c r="L1554" t="s">
        <v>31</v>
      </c>
    </row>
    <row r="1555" spans="11:12" x14ac:dyDescent="0.3">
      <c r="K1555" s="36" t="str">
        <f t="shared" si="24"/>
        <v/>
      </c>
      <c r="L1555" t="s">
        <v>31</v>
      </c>
    </row>
    <row r="1556" spans="11:12" x14ac:dyDescent="0.3">
      <c r="K1556" s="36" t="str">
        <f t="shared" si="24"/>
        <v/>
      </c>
      <c r="L1556" t="s">
        <v>31</v>
      </c>
    </row>
    <row r="1557" spans="11:12" x14ac:dyDescent="0.3">
      <c r="K1557" s="36" t="str">
        <f t="shared" si="24"/>
        <v/>
      </c>
      <c r="L1557" t="s">
        <v>31</v>
      </c>
    </row>
    <row r="1558" spans="11:12" x14ac:dyDescent="0.3">
      <c r="K1558" s="36" t="str">
        <f t="shared" si="24"/>
        <v/>
      </c>
      <c r="L1558" t="s">
        <v>31</v>
      </c>
    </row>
    <row r="1559" spans="11:12" x14ac:dyDescent="0.3">
      <c r="K1559" s="36" t="str">
        <f t="shared" si="24"/>
        <v/>
      </c>
      <c r="L1559" t="s">
        <v>31</v>
      </c>
    </row>
    <row r="1560" spans="11:12" x14ac:dyDescent="0.3">
      <c r="K1560" s="36" t="str">
        <f t="shared" si="24"/>
        <v/>
      </c>
      <c r="L1560" t="s">
        <v>31</v>
      </c>
    </row>
    <row r="1561" spans="11:12" x14ac:dyDescent="0.3">
      <c r="K1561" s="36" t="str">
        <f t="shared" si="24"/>
        <v/>
      </c>
      <c r="L1561" t="s">
        <v>31</v>
      </c>
    </row>
    <row r="1562" spans="11:12" x14ac:dyDescent="0.3">
      <c r="K1562" s="36" t="str">
        <f t="shared" si="24"/>
        <v/>
      </c>
      <c r="L1562" t="s">
        <v>31</v>
      </c>
    </row>
    <row r="1563" spans="11:12" x14ac:dyDescent="0.3">
      <c r="K1563" s="36" t="str">
        <f t="shared" si="24"/>
        <v/>
      </c>
      <c r="L1563" t="s">
        <v>31</v>
      </c>
    </row>
    <row r="1564" spans="11:12" x14ac:dyDescent="0.3">
      <c r="K1564" s="36" t="str">
        <f t="shared" si="24"/>
        <v/>
      </c>
      <c r="L1564" t="s">
        <v>31</v>
      </c>
    </row>
    <row r="1565" spans="11:12" x14ac:dyDescent="0.3">
      <c r="K1565" s="36" t="str">
        <f t="shared" si="24"/>
        <v/>
      </c>
      <c r="L1565" t="s">
        <v>31</v>
      </c>
    </row>
    <row r="1566" spans="11:12" x14ac:dyDescent="0.3">
      <c r="K1566" s="36" t="str">
        <f t="shared" si="24"/>
        <v/>
      </c>
      <c r="L1566" t="s">
        <v>31</v>
      </c>
    </row>
    <row r="1567" spans="11:12" x14ac:dyDescent="0.3">
      <c r="K1567" s="36" t="str">
        <f t="shared" si="24"/>
        <v/>
      </c>
      <c r="L1567" t="s">
        <v>31</v>
      </c>
    </row>
    <row r="1568" spans="11:12" x14ac:dyDescent="0.3">
      <c r="K1568" s="36" t="str">
        <f t="shared" si="24"/>
        <v/>
      </c>
      <c r="L1568" t="s">
        <v>31</v>
      </c>
    </row>
    <row r="1569" spans="11:12" x14ac:dyDescent="0.3">
      <c r="K1569" s="36" t="str">
        <f t="shared" si="24"/>
        <v/>
      </c>
      <c r="L1569" t="s">
        <v>31</v>
      </c>
    </row>
    <row r="1570" spans="11:12" x14ac:dyDescent="0.3">
      <c r="K1570" s="36" t="str">
        <f t="shared" si="24"/>
        <v/>
      </c>
      <c r="L1570" t="s">
        <v>31</v>
      </c>
    </row>
    <row r="1571" spans="11:12" x14ac:dyDescent="0.3">
      <c r="K1571" s="36" t="str">
        <f t="shared" si="24"/>
        <v/>
      </c>
      <c r="L1571" t="s">
        <v>31</v>
      </c>
    </row>
    <row r="1572" spans="11:12" x14ac:dyDescent="0.3">
      <c r="K1572" s="36" t="str">
        <f t="shared" si="24"/>
        <v/>
      </c>
      <c r="L1572" t="s">
        <v>31</v>
      </c>
    </row>
    <row r="1573" spans="11:12" x14ac:dyDescent="0.3">
      <c r="K1573" s="36" t="str">
        <f t="shared" si="24"/>
        <v/>
      </c>
      <c r="L1573" t="s">
        <v>31</v>
      </c>
    </row>
    <row r="1574" spans="11:12" x14ac:dyDescent="0.3">
      <c r="K1574" s="36" t="str">
        <f t="shared" si="24"/>
        <v/>
      </c>
      <c r="L1574" t="s">
        <v>31</v>
      </c>
    </row>
    <row r="1575" spans="11:12" x14ac:dyDescent="0.3">
      <c r="K1575" s="36" t="str">
        <f t="shared" si="24"/>
        <v/>
      </c>
      <c r="L1575" t="s">
        <v>31</v>
      </c>
    </row>
    <row r="1576" spans="11:12" x14ac:dyDescent="0.3">
      <c r="K1576" s="36" t="str">
        <f t="shared" si="24"/>
        <v/>
      </c>
      <c r="L1576" t="s">
        <v>31</v>
      </c>
    </row>
    <row r="1577" spans="11:12" x14ac:dyDescent="0.3">
      <c r="K1577" s="36" t="str">
        <f t="shared" si="24"/>
        <v/>
      </c>
      <c r="L1577" t="s">
        <v>31</v>
      </c>
    </row>
    <row r="1578" spans="11:12" x14ac:dyDescent="0.3">
      <c r="K1578" s="36" t="str">
        <f t="shared" si="24"/>
        <v/>
      </c>
      <c r="L1578" t="s">
        <v>31</v>
      </c>
    </row>
    <row r="1579" spans="11:12" x14ac:dyDescent="0.3">
      <c r="K1579" s="36" t="str">
        <f t="shared" si="24"/>
        <v/>
      </c>
      <c r="L1579" t="s">
        <v>31</v>
      </c>
    </row>
    <row r="1580" spans="11:12" x14ac:dyDescent="0.3">
      <c r="K1580" s="36" t="str">
        <f t="shared" si="24"/>
        <v/>
      </c>
      <c r="L1580" t="s">
        <v>31</v>
      </c>
    </row>
    <row r="1581" spans="11:12" x14ac:dyDescent="0.3">
      <c r="K1581" s="36" t="str">
        <f t="shared" si="24"/>
        <v/>
      </c>
      <c r="L1581" t="s">
        <v>31</v>
      </c>
    </row>
    <row r="1582" spans="11:12" x14ac:dyDescent="0.3">
      <c r="K1582" s="36" t="str">
        <f t="shared" si="24"/>
        <v/>
      </c>
      <c r="L1582" t="s">
        <v>31</v>
      </c>
    </row>
    <row r="1583" spans="11:12" x14ac:dyDescent="0.3">
      <c r="K1583" s="36" t="str">
        <f t="shared" si="24"/>
        <v/>
      </c>
      <c r="L1583" t="s">
        <v>31</v>
      </c>
    </row>
    <row r="1584" spans="11:12" x14ac:dyDescent="0.3">
      <c r="K1584" s="36" t="str">
        <f t="shared" si="24"/>
        <v/>
      </c>
      <c r="L1584" t="s">
        <v>31</v>
      </c>
    </row>
    <row r="1585" spans="11:12" x14ac:dyDescent="0.3">
      <c r="K1585" s="36" t="str">
        <f t="shared" si="24"/>
        <v/>
      </c>
      <c r="L1585" t="s">
        <v>31</v>
      </c>
    </row>
    <row r="1586" spans="11:12" x14ac:dyDescent="0.3">
      <c r="K1586" s="36" t="str">
        <f t="shared" si="24"/>
        <v/>
      </c>
      <c r="L1586" t="s">
        <v>31</v>
      </c>
    </row>
    <row r="1587" spans="11:12" x14ac:dyDescent="0.3">
      <c r="K1587" s="36" t="str">
        <f t="shared" si="24"/>
        <v/>
      </c>
      <c r="L1587" t="s">
        <v>31</v>
      </c>
    </row>
    <row r="1588" spans="11:12" x14ac:dyDescent="0.3">
      <c r="K1588" s="36" t="str">
        <f t="shared" si="24"/>
        <v/>
      </c>
      <c r="L1588" t="s">
        <v>31</v>
      </c>
    </row>
    <row r="1589" spans="11:12" x14ac:dyDescent="0.3">
      <c r="K1589" s="36" t="str">
        <f t="shared" si="24"/>
        <v/>
      </c>
      <c r="L1589" t="s">
        <v>31</v>
      </c>
    </row>
    <row r="1590" spans="11:12" x14ac:dyDescent="0.3">
      <c r="K1590" s="36" t="str">
        <f t="shared" si="24"/>
        <v/>
      </c>
      <c r="L1590" t="s">
        <v>31</v>
      </c>
    </row>
    <row r="1591" spans="11:12" x14ac:dyDescent="0.3">
      <c r="K1591" s="36" t="str">
        <f t="shared" si="24"/>
        <v/>
      </c>
      <c r="L1591" t="s">
        <v>31</v>
      </c>
    </row>
    <row r="1592" spans="11:12" x14ac:dyDescent="0.3">
      <c r="K1592" s="36" t="str">
        <f t="shared" si="24"/>
        <v/>
      </c>
      <c r="L1592" t="s">
        <v>31</v>
      </c>
    </row>
    <row r="1593" spans="11:12" x14ac:dyDescent="0.3">
      <c r="K1593" s="36" t="str">
        <f t="shared" si="24"/>
        <v/>
      </c>
      <c r="L1593" t="s">
        <v>31</v>
      </c>
    </row>
    <row r="1594" spans="11:12" x14ac:dyDescent="0.3">
      <c r="K1594" s="36" t="str">
        <f t="shared" si="24"/>
        <v/>
      </c>
      <c r="L1594" t="s">
        <v>31</v>
      </c>
    </row>
    <row r="1595" spans="11:12" x14ac:dyDescent="0.3">
      <c r="K1595" s="36" t="str">
        <f t="shared" si="24"/>
        <v/>
      </c>
      <c r="L1595" t="s">
        <v>31</v>
      </c>
    </row>
    <row r="1596" spans="11:12" x14ac:dyDescent="0.3">
      <c r="K1596" s="36" t="str">
        <f t="shared" si="24"/>
        <v/>
      </c>
      <c r="L1596" t="s">
        <v>31</v>
      </c>
    </row>
    <row r="1597" spans="11:12" x14ac:dyDescent="0.3">
      <c r="K1597" s="36" t="str">
        <f t="shared" si="24"/>
        <v/>
      </c>
      <c r="L1597" t="s">
        <v>31</v>
      </c>
    </row>
    <row r="1598" spans="11:12" x14ac:dyDescent="0.3">
      <c r="K1598" s="36" t="str">
        <f t="shared" si="24"/>
        <v/>
      </c>
      <c r="L1598" t="s">
        <v>31</v>
      </c>
    </row>
    <row r="1599" spans="11:12" x14ac:dyDescent="0.3">
      <c r="K1599" s="36" t="str">
        <f t="shared" si="24"/>
        <v/>
      </c>
      <c r="L1599" t="s">
        <v>31</v>
      </c>
    </row>
    <row r="1600" spans="11:12" x14ac:dyDescent="0.3">
      <c r="K1600" s="36" t="str">
        <f t="shared" si="24"/>
        <v/>
      </c>
      <c r="L1600" t="s">
        <v>31</v>
      </c>
    </row>
    <row r="1601" spans="11:12" x14ac:dyDescent="0.3">
      <c r="K1601" s="36" t="str">
        <f t="shared" si="24"/>
        <v/>
      </c>
      <c r="L1601" t="s">
        <v>31</v>
      </c>
    </row>
    <row r="1602" spans="11:12" x14ac:dyDescent="0.3">
      <c r="K1602" s="36" t="str">
        <f t="shared" si="24"/>
        <v/>
      </c>
      <c r="L1602" t="s">
        <v>31</v>
      </c>
    </row>
    <row r="1603" spans="11:12" x14ac:dyDescent="0.3">
      <c r="K1603" s="36" t="str">
        <f t="shared" ref="K1603:K1666" si="25">IF(A1603="","",C1603&amp;", "&amp;D1603&amp;", "&amp;E1603&amp;" "&amp;F1603)</f>
        <v/>
      </c>
      <c r="L1603" t="s">
        <v>31</v>
      </c>
    </row>
    <row r="1604" spans="11:12" x14ac:dyDescent="0.3">
      <c r="K1604" s="36" t="str">
        <f t="shared" si="25"/>
        <v/>
      </c>
      <c r="L1604" t="s">
        <v>31</v>
      </c>
    </row>
    <row r="1605" spans="11:12" x14ac:dyDescent="0.3">
      <c r="K1605" s="36" t="str">
        <f t="shared" si="25"/>
        <v/>
      </c>
      <c r="L1605" t="s">
        <v>31</v>
      </c>
    </row>
    <row r="1606" spans="11:12" x14ac:dyDescent="0.3">
      <c r="K1606" s="36" t="str">
        <f t="shared" si="25"/>
        <v/>
      </c>
      <c r="L1606" t="s">
        <v>31</v>
      </c>
    </row>
    <row r="1607" spans="11:12" x14ac:dyDescent="0.3">
      <c r="K1607" s="36" t="str">
        <f t="shared" si="25"/>
        <v/>
      </c>
      <c r="L1607" t="s">
        <v>31</v>
      </c>
    </row>
    <row r="1608" spans="11:12" x14ac:dyDescent="0.3">
      <c r="K1608" s="36" t="str">
        <f t="shared" si="25"/>
        <v/>
      </c>
      <c r="L1608" t="s">
        <v>31</v>
      </c>
    </row>
    <row r="1609" spans="11:12" x14ac:dyDescent="0.3">
      <c r="K1609" s="36" t="str">
        <f t="shared" si="25"/>
        <v/>
      </c>
      <c r="L1609" t="s">
        <v>31</v>
      </c>
    </row>
    <row r="1610" spans="11:12" x14ac:dyDescent="0.3">
      <c r="K1610" s="36" t="str">
        <f t="shared" si="25"/>
        <v/>
      </c>
      <c r="L1610" t="s">
        <v>31</v>
      </c>
    </row>
    <row r="1611" spans="11:12" x14ac:dyDescent="0.3">
      <c r="K1611" s="36" t="str">
        <f t="shared" si="25"/>
        <v/>
      </c>
      <c r="L1611" t="s">
        <v>31</v>
      </c>
    </row>
    <row r="1612" spans="11:12" x14ac:dyDescent="0.3">
      <c r="K1612" s="36" t="str">
        <f t="shared" si="25"/>
        <v/>
      </c>
      <c r="L1612" t="s">
        <v>31</v>
      </c>
    </row>
    <row r="1613" spans="11:12" x14ac:dyDescent="0.3">
      <c r="K1613" s="36" t="str">
        <f t="shared" si="25"/>
        <v/>
      </c>
      <c r="L1613" t="s">
        <v>31</v>
      </c>
    </row>
    <row r="1614" spans="11:12" x14ac:dyDescent="0.3">
      <c r="K1614" s="36" t="str">
        <f t="shared" si="25"/>
        <v/>
      </c>
      <c r="L1614" t="s">
        <v>31</v>
      </c>
    </row>
    <row r="1615" spans="11:12" x14ac:dyDescent="0.3">
      <c r="K1615" s="36" t="str">
        <f t="shared" si="25"/>
        <v/>
      </c>
      <c r="L1615" t="s">
        <v>31</v>
      </c>
    </row>
    <row r="1616" spans="11:12" x14ac:dyDescent="0.3">
      <c r="K1616" s="36" t="str">
        <f t="shared" si="25"/>
        <v/>
      </c>
      <c r="L1616" t="s">
        <v>31</v>
      </c>
    </row>
    <row r="1617" spans="11:12" x14ac:dyDescent="0.3">
      <c r="K1617" s="36" t="str">
        <f t="shared" si="25"/>
        <v/>
      </c>
      <c r="L1617" t="s">
        <v>31</v>
      </c>
    </row>
    <row r="1618" spans="11:12" x14ac:dyDescent="0.3">
      <c r="K1618" s="36" t="str">
        <f t="shared" si="25"/>
        <v/>
      </c>
      <c r="L1618" t="s">
        <v>31</v>
      </c>
    </row>
    <row r="1619" spans="11:12" x14ac:dyDescent="0.3">
      <c r="K1619" s="36" t="str">
        <f t="shared" si="25"/>
        <v/>
      </c>
      <c r="L1619" t="s">
        <v>31</v>
      </c>
    </row>
    <row r="1620" spans="11:12" x14ac:dyDescent="0.3">
      <c r="K1620" s="36" t="str">
        <f t="shared" si="25"/>
        <v/>
      </c>
      <c r="L1620" t="s">
        <v>31</v>
      </c>
    </row>
    <row r="1621" spans="11:12" x14ac:dyDescent="0.3">
      <c r="K1621" s="36" t="str">
        <f t="shared" si="25"/>
        <v/>
      </c>
      <c r="L1621" t="s">
        <v>31</v>
      </c>
    </row>
    <row r="1622" spans="11:12" x14ac:dyDescent="0.3">
      <c r="K1622" s="36" t="str">
        <f t="shared" si="25"/>
        <v/>
      </c>
      <c r="L1622" t="s">
        <v>31</v>
      </c>
    </row>
    <row r="1623" spans="11:12" x14ac:dyDescent="0.3">
      <c r="K1623" s="36" t="str">
        <f t="shared" si="25"/>
        <v/>
      </c>
      <c r="L1623" t="s">
        <v>31</v>
      </c>
    </row>
    <row r="1624" spans="11:12" x14ac:dyDescent="0.3">
      <c r="K1624" s="36" t="str">
        <f t="shared" si="25"/>
        <v/>
      </c>
      <c r="L1624" t="s">
        <v>31</v>
      </c>
    </row>
    <row r="1625" spans="11:12" x14ac:dyDescent="0.3">
      <c r="K1625" s="36" t="str">
        <f t="shared" si="25"/>
        <v/>
      </c>
      <c r="L1625" t="s">
        <v>31</v>
      </c>
    </row>
    <row r="1626" spans="11:12" x14ac:dyDescent="0.3">
      <c r="K1626" s="36" t="str">
        <f t="shared" si="25"/>
        <v/>
      </c>
      <c r="L1626" t="s">
        <v>31</v>
      </c>
    </row>
    <row r="1627" spans="11:12" x14ac:dyDescent="0.3">
      <c r="K1627" s="36" t="str">
        <f t="shared" si="25"/>
        <v/>
      </c>
      <c r="L1627" t="s">
        <v>31</v>
      </c>
    </row>
    <row r="1628" spans="11:12" x14ac:dyDescent="0.3">
      <c r="K1628" s="36" t="str">
        <f t="shared" si="25"/>
        <v/>
      </c>
      <c r="L1628" t="s">
        <v>31</v>
      </c>
    </row>
    <row r="1629" spans="11:12" x14ac:dyDescent="0.3">
      <c r="K1629" s="36" t="str">
        <f t="shared" si="25"/>
        <v/>
      </c>
      <c r="L1629" t="s">
        <v>31</v>
      </c>
    </row>
    <row r="1630" spans="11:12" x14ac:dyDescent="0.3">
      <c r="K1630" s="36" t="str">
        <f t="shared" si="25"/>
        <v/>
      </c>
      <c r="L1630" t="s">
        <v>31</v>
      </c>
    </row>
    <row r="1631" spans="11:12" x14ac:dyDescent="0.3">
      <c r="K1631" s="36" t="str">
        <f t="shared" si="25"/>
        <v/>
      </c>
      <c r="L1631" t="s">
        <v>31</v>
      </c>
    </row>
    <row r="1632" spans="11:12" x14ac:dyDescent="0.3">
      <c r="K1632" s="36" t="str">
        <f t="shared" si="25"/>
        <v/>
      </c>
      <c r="L1632" t="s">
        <v>31</v>
      </c>
    </row>
    <row r="1633" spans="11:12" x14ac:dyDescent="0.3">
      <c r="K1633" s="36" t="str">
        <f t="shared" si="25"/>
        <v/>
      </c>
      <c r="L1633" t="s">
        <v>31</v>
      </c>
    </row>
    <row r="1634" spans="11:12" x14ac:dyDescent="0.3">
      <c r="K1634" s="36" t="str">
        <f t="shared" si="25"/>
        <v/>
      </c>
      <c r="L1634" t="s">
        <v>31</v>
      </c>
    </row>
    <row r="1635" spans="11:12" x14ac:dyDescent="0.3">
      <c r="K1635" s="36" t="str">
        <f t="shared" si="25"/>
        <v/>
      </c>
      <c r="L1635" t="s">
        <v>31</v>
      </c>
    </row>
    <row r="1636" spans="11:12" x14ac:dyDescent="0.3">
      <c r="K1636" s="36" t="str">
        <f t="shared" si="25"/>
        <v/>
      </c>
      <c r="L1636" t="s">
        <v>31</v>
      </c>
    </row>
    <row r="1637" spans="11:12" x14ac:dyDescent="0.3">
      <c r="K1637" s="36" t="str">
        <f t="shared" si="25"/>
        <v/>
      </c>
      <c r="L1637" t="s">
        <v>31</v>
      </c>
    </row>
    <row r="1638" spans="11:12" x14ac:dyDescent="0.3">
      <c r="K1638" s="36" t="str">
        <f t="shared" si="25"/>
        <v/>
      </c>
      <c r="L1638" t="s">
        <v>31</v>
      </c>
    </row>
    <row r="1639" spans="11:12" x14ac:dyDescent="0.3">
      <c r="K1639" s="36" t="str">
        <f t="shared" si="25"/>
        <v/>
      </c>
      <c r="L1639" t="s">
        <v>31</v>
      </c>
    </row>
    <row r="1640" spans="11:12" x14ac:dyDescent="0.3">
      <c r="K1640" s="36" t="str">
        <f t="shared" si="25"/>
        <v/>
      </c>
      <c r="L1640" t="s">
        <v>31</v>
      </c>
    </row>
    <row r="1641" spans="11:12" x14ac:dyDescent="0.3">
      <c r="K1641" s="36" t="str">
        <f t="shared" si="25"/>
        <v/>
      </c>
      <c r="L1641" t="s">
        <v>31</v>
      </c>
    </row>
    <row r="1642" spans="11:12" x14ac:dyDescent="0.3">
      <c r="K1642" s="36" t="str">
        <f t="shared" si="25"/>
        <v/>
      </c>
      <c r="L1642" t="s">
        <v>31</v>
      </c>
    </row>
    <row r="1643" spans="11:12" x14ac:dyDescent="0.3">
      <c r="K1643" s="36" t="str">
        <f t="shared" si="25"/>
        <v/>
      </c>
      <c r="L1643" t="s">
        <v>31</v>
      </c>
    </row>
    <row r="1644" spans="11:12" x14ac:dyDescent="0.3">
      <c r="K1644" s="36" t="str">
        <f t="shared" si="25"/>
        <v/>
      </c>
      <c r="L1644" t="s">
        <v>31</v>
      </c>
    </row>
    <row r="1645" spans="11:12" x14ac:dyDescent="0.3">
      <c r="K1645" s="36" t="str">
        <f t="shared" si="25"/>
        <v/>
      </c>
      <c r="L1645" t="s">
        <v>31</v>
      </c>
    </row>
    <row r="1646" spans="11:12" x14ac:dyDescent="0.3">
      <c r="K1646" s="36" t="str">
        <f t="shared" si="25"/>
        <v/>
      </c>
      <c r="L1646" t="s">
        <v>31</v>
      </c>
    </row>
    <row r="1647" spans="11:12" x14ac:dyDescent="0.3">
      <c r="K1647" s="36" t="str">
        <f t="shared" si="25"/>
        <v/>
      </c>
      <c r="L1647" t="s">
        <v>31</v>
      </c>
    </row>
    <row r="1648" spans="11:12" x14ac:dyDescent="0.3">
      <c r="K1648" s="36" t="str">
        <f t="shared" si="25"/>
        <v/>
      </c>
      <c r="L1648" t="s">
        <v>31</v>
      </c>
    </row>
    <row r="1649" spans="11:12" x14ac:dyDescent="0.3">
      <c r="K1649" s="36" t="str">
        <f t="shared" si="25"/>
        <v/>
      </c>
      <c r="L1649" t="s">
        <v>31</v>
      </c>
    </row>
    <row r="1650" spans="11:12" x14ac:dyDescent="0.3">
      <c r="K1650" s="36" t="str">
        <f t="shared" si="25"/>
        <v/>
      </c>
      <c r="L1650" t="s">
        <v>31</v>
      </c>
    </row>
    <row r="1651" spans="11:12" x14ac:dyDescent="0.3">
      <c r="K1651" s="36" t="str">
        <f t="shared" si="25"/>
        <v/>
      </c>
      <c r="L1651" t="s">
        <v>31</v>
      </c>
    </row>
    <row r="1652" spans="11:12" x14ac:dyDescent="0.3">
      <c r="K1652" s="36" t="str">
        <f t="shared" si="25"/>
        <v/>
      </c>
      <c r="L1652" t="s">
        <v>31</v>
      </c>
    </row>
    <row r="1653" spans="11:12" x14ac:dyDescent="0.3">
      <c r="K1653" s="36" t="str">
        <f t="shared" si="25"/>
        <v/>
      </c>
      <c r="L1653" t="s">
        <v>31</v>
      </c>
    </row>
    <row r="1654" spans="11:12" x14ac:dyDescent="0.3">
      <c r="K1654" s="36" t="str">
        <f t="shared" si="25"/>
        <v/>
      </c>
      <c r="L1654" t="s">
        <v>31</v>
      </c>
    </row>
    <row r="1655" spans="11:12" x14ac:dyDescent="0.3">
      <c r="K1655" s="36" t="str">
        <f t="shared" si="25"/>
        <v/>
      </c>
      <c r="L1655" t="s">
        <v>31</v>
      </c>
    </row>
    <row r="1656" spans="11:12" x14ac:dyDescent="0.3">
      <c r="K1656" s="36" t="str">
        <f t="shared" si="25"/>
        <v/>
      </c>
      <c r="L1656" t="s">
        <v>31</v>
      </c>
    </row>
    <row r="1657" spans="11:12" x14ac:dyDescent="0.3">
      <c r="K1657" s="36" t="str">
        <f t="shared" si="25"/>
        <v/>
      </c>
      <c r="L1657" t="s">
        <v>31</v>
      </c>
    </row>
    <row r="1658" spans="11:12" x14ac:dyDescent="0.3">
      <c r="K1658" s="36" t="str">
        <f t="shared" si="25"/>
        <v/>
      </c>
      <c r="L1658" t="s">
        <v>31</v>
      </c>
    </row>
    <row r="1659" spans="11:12" x14ac:dyDescent="0.3">
      <c r="K1659" s="36" t="str">
        <f t="shared" si="25"/>
        <v/>
      </c>
      <c r="L1659" t="s">
        <v>31</v>
      </c>
    </row>
    <row r="1660" spans="11:12" x14ac:dyDescent="0.3">
      <c r="K1660" s="36" t="str">
        <f t="shared" si="25"/>
        <v/>
      </c>
      <c r="L1660" t="s">
        <v>31</v>
      </c>
    </row>
    <row r="1661" spans="11:12" x14ac:dyDescent="0.3">
      <c r="K1661" s="36" t="str">
        <f t="shared" si="25"/>
        <v/>
      </c>
      <c r="L1661" t="s">
        <v>31</v>
      </c>
    </row>
    <row r="1662" spans="11:12" x14ac:dyDescent="0.3">
      <c r="K1662" s="36" t="str">
        <f t="shared" si="25"/>
        <v/>
      </c>
      <c r="L1662" t="s">
        <v>31</v>
      </c>
    </row>
    <row r="1663" spans="11:12" x14ac:dyDescent="0.3">
      <c r="K1663" s="36" t="str">
        <f t="shared" si="25"/>
        <v/>
      </c>
      <c r="L1663" t="s">
        <v>31</v>
      </c>
    </row>
    <row r="1664" spans="11:12" x14ac:dyDescent="0.3">
      <c r="K1664" s="36" t="str">
        <f t="shared" si="25"/>
        <v/>
      </c>
      <c r="L1664" t="s">
        <v>31</v>
      </c>
    </row>
    <row r="1665" spans="11:12" x14ac:dyDescent="0.3">
      <c r="K1665" s="36" t="str">
        <f t="shared" si="25"/>
        <v/>
      </c>
      <c r="L1665" t="s">
        <v>31</v>
      </c>
    </row>
    <row r="1666" spans="11:12" x14ac:dyDescent="0.3">
      <c r="K1666" s="36" t="str">
        <f t="shared" si="25"/>
        <v/>
      </c>
      <c r="L1666" t="s">
        <v>31</v>
      </c>
    </row>
    <row r="1667" spans="11:12" x14ac:dyDescent="0.3">
      <c r="K1667" s="36" t="str">
        <f t="shared" ref="K1667:K1730" si="26">IF(A1667="","",C1667&amp;", "&amp;D1667&amp;", "&amp;E1667&amp;" "&amp;F1667)</f>
        <v/>
      </c>
      <c r="L1667" t="s">
        <v>31</v>
      </c>
    </row>
    <row r="1668" spans="11:12" x14ac:dyDescent="0.3">
      <c r="K1668" s="36" t="str">
        <f t="shared" si="26"/>
        <v/>
      </c>
      <c r="L1668" t="s">
        <v>31</v>
      </c>
    </row>
    <row r="1669" spans="11:12" x14ac:dyDescent="0.3">
      <c r="K1669" s="36" t="str">
        <f t="shared" si="26"/>
        <v/>
      </c>
      <c r="L1669" t="s">
        <v>31</v>
      </c>
    </row>
    <row r="1670" spans="11:12" x14ac:dyDescent="0.3">
      <c r="K1670" s="36" t="str">
        <f t="shared" si="26"/>
        <v/>
      </c>
      <c r="L1670" t="s">
        <v>31</v>
      </c>
    </row>
    <row r="1671" spans="11:12" x14ac:dyDescent="0.3">
      <c r="K1671" s="36" t="str">
        <f t="shared" si="26"/>
        <v/>
      </c>
      <c r="L1671" t="s">
        <v>31</v>
      </c>
    </row>
    <row r="1672" spans="11:12" x14ac:dyDescent="0.3">
      <c r="K1672" s="36" t="str">
        <f t="shared" si="26"/>
        <v/>
      </c>
      <c r="L1672" t="s">
        <v>31</v>
      </c>
    </row>
    <row r="1673" spans="11:12" x14ac:dyDescent="0.3">
      <c r="K1673" s="36" t="str">
        <f t="shared" si="26"/>
        <v/>
      </c>
      <c r="L1673" t="s">
        <v>31</v>
      </c>
    </row>
    <row r="1674" spans="11:12" x14ac:dyDescent="0.3">
      <c r="K1674" s="36" t="str">
        <f t="shared" si="26"/>
        <v/>
      </c>
      <c r="L1674" t="s">
        <v>31</v>
      </c>
    </row>
    <row r="1675" spans="11:12" x14ac:dyDescent="0.3">
      <c r="K1675" s="36" t="str">
        <f t="shared" si="26"/>
        <v/>
      </c>
      <c r="L1675" t="s">
        <v>31</v>
      </c>
    </row>
    <row r="1676" spans="11:12" x14ac:dyDescent="0.3">
      <c r="K1676" s="36" t="str">
        <f t="shared" si="26"/>
        <v/>
      </c>
      <c r="L1676" t="s">
        <v>31</v>
      </c>
    </row>
    <row r="1677" spans="11:12" x14ac:dyDescent="0.3">
      <c r="K1677" s="36" t="str">
        <f t="shared" si="26"/>
        <v/>
      </c>
      <c r="L1677" t="s">
        <v>31</v>
      </c>
    </row>
    <row r="1678" spans="11:12" x14ac:dyDescent="0.3">
      <c r="K1678" s="36" t="str">
        <f t="shared" si="26"/>
        <v/>
      </c>
      <c r="L1678" t="s">
        <v>31</v>
      </c>
    </row>
    <row r="1679" spans="11:12" x14ac:dyDescent="0.3">
      <c r="K1679" s="36" t="str">
        <f t="shared" si="26"/>
        <v/>
      </c>
      <c r="L1679" t="s">
        <v>31</v>
      </c>
    </row>
    <row r="1680" spans="11:12" x14ac:dyDescent="0.3">
      <c r="K1680" s="36" t="str">
        <f t="shared" si="26"/>
        <v/>
      </c>
      <c r="L1680" t="s">
        <v>31</v>
      </c>
    </row>
    <row r="1681" spans="11:12" x14ac:dyDescent="0.3">
      <c r="K1681" s="36" t="str">
        <f t="shared" si="26"/>
        <v/>
      </c>
      <c r="L1681" t="s">
        <v>31</v>
      </c>
    </row>
    <row r="1682" spans="11:12" x14ac:dyDescent="0.3">
      <c r="K1682" s="36" t="str">
        <f t="shared" si="26"/>
        <v/>
      </c>
      <c r="L1682" t="s">
        <v>31</v>
      </c>
    </row>
    <row r="1683" spans="11:12" x14ac:dyDescent="0.3">
      <c r="K1683" s="36" t="str">
        <f t="shared" si="26"/>
        <v/>
      </c>
      <c r="L1683" t="s">
        <v>31</v>
      </c>
    </row>
    <row r="1684" spans="11:12" x14ac:dyDescent="0.3">
      <c r="K1684" s="36" t="str">
        <f t="shared" si="26"/>
        <v/>
      </c>
      <c r="L1684" t="s">
        <v>31</v>
      </c>
    </row>
    <row r="1685" spans="11:12" x14ac:dyDescent="0.3">
      <c r="K1685" s="36" t="str">
        <f t="shared" si="26"/>
        <v/>
      </c>
      <c r="L1685" t="s">
        <v>31</v>
      </c>
    </row>
    <row r="1686" spans="11:12" x14ac:dyDescent="0.3">
      <c r="K1686" s="36" t="str">
        <f t="shared" si="26"/>
        <v/>
      </c>
      <c r="L1686" t="s">
        <v>31</v>
      </c>
    </row>
    <row r="1687" spans="11:12" x14ac:dyDescent="0.3">
      <c r="K1687" s="36" t="str">
        <f t="shared" si="26"/>
        <v/>
      </c>
      <c r="L1687" t="s">
        <v>31</v>
      </c>
    </row>
    <row r="1688" spans="11:12" x14ac:dyDescent="0.3">
      <c r="K1688" s="36" t="str">
        <f t="shared" si="26"/>
        <v/>
      </c>
      <c r="L1688" t="s">
        <v>31</v>
      </c>
    </row>
    <row r="1689" spans="11:12" x14ac:dyDescent="0.3">
      <c r="K1689" s="36" t="str">
        <f t="shared" si="26"/>
        <v/>
      </c>
      <c r="L1689" t="s">
        <v>31</v>
      </c>
    </row>
    <row r="1690" spans="11:12" x14ac:dyDescent="0.3">
      <c r="K1690" s="36" t="str">
        <f t="shared" si="26"/>
        <v/>
      </c>
      <c r="L1690" t="s">
        <v>31</v>
      </c>
    </row>
    <row r="1691" spans="11:12" x14ac:dyDescent="0.3">
      <c r="K1691" s="36" t="str">
        <f t="shared" si="26"/>
        <v/>
      </c>
      <c r="L1691" t="s">
        <v>31</v>
      </c>
    </row>
    <row r="1692" spans="11:12" x14ac:dyDescent="0.3">
      <c r="K1692" s="36" t="str">
        <f t="shared" si="26"/>
        <v/>
      </c>
      <c r="L1692" t="s">
        <v>31</v>
      </c>
    </row>
    <row r="1693" spans="11:12" x14ac:dyDescent="0.3">
      <c r="K1693" s="36" t="str">
        <f t="shared" si="26"/>
        <v/>
      </c>
      <c r="L1693" t="s">
        <v>31</v>
      </c>
    </row>
    <row r="1694" spans="11:12" x14ac:dyDescent="0.3">
      <c r="K1694" s="36" t="str">
        <f t="shared" si="26"/>
        <v/>
      </c>
      <c r="L1694" t="s">
        <v>31</v>
      </c>
    </row>
    <row r="1695" spans="11:12" x14ac:dyDescent="0.3">
      <c r="K1695" s="36" t="str">
        <f t="shared" si="26"/>
        <v/>
      </c>
      <c r="L1695" t="s">
        <v>31</v>
      </c>
    </row>
    <row r="1696" spans="11:12" x14ac:dyDescent="0.3">
      <c r="K1696" s="36" t="str">
        <f t="shared" si="26"/>
        <v/>
      </c>
      <c r="L1696" t="s">
        <v>31</v>
      </c>
    </row>
    <row r="1697" spans="11:12" x14ac:dyDescent="0.3">
      <c r="K1697" s="36" t="str">
        <f t="shared" si="26"/>
        <v/>
      </c>
      <c r="L1697" t="s">
        <v>31</v>
      </c>
    </row>
    <row r="1698" spans="11:12" x14ac:dyDescent="0.3">
      <c r="K1698" s="36" t="str">
        <f t="shared" si="26"/>
        <v/>
      </c>
      <c r="L1698" t="s">
        <v>31</v>
      </c>
    </row>
    <row r="1699" spans="11:12" x14ac:dyDescent="0.3">
      <c r="K1699" s="36" t="str">
        <f t="shared" si="26"/>
        <v/>
      </c>
      <c r="L1699" t="s">
        <v>31</v>
      </c>
    </row>
    <row r="1700" spans="11:12" x14ac:dyDescent="0.3">
      <c r="K1700" s="36" t="str">
        <f t="shared" si="26"/>
        <v/>
      </c>
      <c r="L1700" t="s">
        <v>31</v>
      </c>
    </row>
    <row r="1701" spans="11:12" x14ac:dyDescent="0.3">
      <c r="K1701" s="36" t="str">
        <f t="shared" si="26"/>
        <v/>
      </c>
      <c r="L1701" t="s">
        <v>31</v>
      </c>
    </row>
    <row r="1702" spans="11:12" x14ac:dyDescent="0.3">
      <c r="K1702" s="36" t="str">
        <f t="shared" si="26"/>
        <v/>
      </c>
      <c r="L1702" t="s">
        <v>31</v>
      </c>
    </row>
    <row r="1703" spans="11:12" x14ac:dyDescent="0.3">
      <c r="K1703" s="36" t="str">
        <f t="shared" si="26"/>
        <v/>
      </c>
      <c r="L1703" t="s">
        <v>31</v>
      </c>
    </row>
    <row r="1704" spans="11:12" x14ac:dyDescent="0.3">
      <c r="K1704" s="36" t="str">
        <f t="shared" si="26"/>
        <v/>
      </c>
      <c r="L1704" t="s">
        <v>31</v>
      </c>
    </row>
    <row r="1705" spans="11:12" x14ac:dyDescent="0.3">
      <c r="K1705" s="36" t="str">
        <f t="shared" si="26"/>
        <v/>
      </c>
      <c r="L1705" t="s">
        <v>31</v>
      </c>
    </row>
    <row r="1706" spans="11:12" x14ac:dyDescent="0.3">
      <c r="K1706" s="36" t="str">
        <f t="shared" si="26"/>
        <v/>
      </c>
      <c r="L1706" t="s">
        <v>31</v>
      </c>
    </row>
    <row r="1707" spans="11:12" x14ac:dyDescent="0.3">
      <c r="K1707" s="36" t="str">
        <f t="shared" si="26"/>
        <v/>
      </c>
      <c r="L1707" t="s">
        <v>31</v>
      </c>
    </row>
    <row r="1708" spans="11:12" x14ac:dyDescent="0.3">
      <c r="K1708" s="36" t="str">
        <f t="shared" si="26"/>
        <v/>
      </c>
      <c r="L1708" t="s">
        <v>31</v>
      </c>
    </row>
    <row r="1709" spans="11:12" x14ac:dyDescent="0.3">
      <c r="K1709" s="36" t="str">
        <f t="shared" si="26"/>
        <v/>
      </c>
      <c r="L1709" t="s">
        <v>31</v>
      </c>
    </row>
    <row r="1710" spans="11:12" x14ac:dyDescent="0.3">
      <c r="K1710" s="36" t="str">
        <f t="shared" si="26"/>
        <v/>
      </c>
      <c r="L1710" t="s">
        <v>31</v>
      </c>
    </row>
    <row r="1711" spans="11:12" x14ac:dyDescent="0.3">
      <c r="K1711" s="36" t="str">
        <f t="shared" si="26"/>
        <v/>
      </c>
      <c r="L1711" t="s">
        <v>31</v>
      </c>
    </row>
    <row r="1712" spans="11:12" x14ac:dyDescent="0.3">
      <c r="K1712" s="36" t="str">
        <f t="shared" si="26"/>
        <v/>
      </c>
      <c r="L1712" t="s">
        <v>31</v>
      </c>
    </row>
    <row r="1713" spans="11:12" x14ac:dyDescent="0.3">
      <c r="K1713" s="36" t="str">
        <f t="shared" si="26"/>
        <v/>
      </c>
      <c r="L1713" t="s">
        <v>31</v>
      </c>
    </row>
    <row r="1714" spans="11:12" x14ac:dyDescent="0.3">
      <c r="K1714" s="36" t="str">
        <f t="shared" si="26"/>
        <v/>
      </c>
      <c r="L1714" t="s">
        <v>31</v>
      </c>
    </row>
    <row r="1715" spans="11:12" x14ac:dyDescent="0.3">
      <c r="K1715" s="36" t="str">
        <f t="shared" si="26"/>
        <v/>
      </c>
      <c r="L1715" t="s">
        <v>31</v>
      </c>
    </row>
    <row r="1716" spans="11:12" x14ac:dyDescent="0.3">
      <c r="K1716" s="36" t="str">
        <f t="shared" si="26"/>
        <v/>
      </c>
      <c r="L1716" t="s">
        <v>31</v>
      </c>
    </row>
    <row r="1717" spans="11:12" x14ac:dyDescent="0.3">
      <c r="K1717" s="36" t="str">
        <f t="shared" si="26"/>
        <v/>
      </c>
      <c r="L1717" t="s">
        <v>31</v>
      </c>
    </row>
    <row r="1718" spans="11:12" x14ac:dyDescent="0.3">
      <c r="K1718" s="36" t="str">
        <f t="shared" si="26"/>
        <v/>
      </c>
      <c r="L1718" t="s">
        <v>31</v>
      </c>
    </row>
    <row r="1719" spans="11:12" x14ac:dyDescent="0.3">
      <c r="K1719" s="36" t="str">
        <f t="shared" si="26"/>
        <v/>
      </c>
      <c r="L1719" t="s">
        <v>31</v>
      </c>
    </row>
    <row r="1720" spans="11:12" x14ac:dyDescent="0.3">
      <c r="K1720" s="36" t="str">
        <f t="shared" si="26"/>
        <v/>
      </c>
      <c r="L1720" t="s">
        <v>31</v>
      </c>
    </row>
    <row r="1721" spans="11:12" x14ac:dyDescent="0.3">
      <c r="K1721" s="36" t="str">
        <f t="shared" si="26"/>
        <v/>
      </c>
      <c r="L1721" t="s">
        <v>31</v>
      </c>
    </row>
    <row r="1722" spans="11:12" x14ac:dyDescent="0.3">
      <c r="K1722" s="36" t="str">
        <f t="shared" si="26"/>
        <v/>
      </c>
      <c r="L1722" t="s">
        <v>31</v>
      </c>
    </row>
    <row r="1723" spans="11:12" x14ac:dyDescent="0.3">
      <c r="K1723" s="36" t="str">
        <f t="shared" si="26"/>
        <v/>
      </c>
      <c r="L1723" t="s">
        <v>31</v>
      </c>
    </row>
    <row r="1724" spans="11:12" x14ac:dyDescent="0.3">
      <c r="K1724" s="36" t="str">
        <f t="shared" si="26"/>
        <v/>
      </c>
      <c r="L1724" t="s">
        <v>31</v>
      </c>
    </row>
    <row r="1725" spans="11:12" x14ac:dyDescent="0.3">
      <c r="K1725" s="36" t="str">
        <f t="shared" si="26"/>
        <v/>
      </c>
      <c r="L1725" t="s">
        <v>31</v>
      </c>
    </row>
    <row r="1726" spans="11:12" x14ac:dyDescent="0.3">
      <c r="K1726" s="36" t="str">
        <f t="shared" si="26"/>
        <v/>
      </c>
      <c r="L1726" t="s">
        <v>31</v>
      </c>
    </row>
    <row r="1727" spans="11:12" x14ac:dyDescent="0.3">
      <c r="K1727" s="36" t="str">
        <f t="shared" si="26"/>
        <v/>
      </c>
      <c r="L1727" t="s">
        <v>31</v>
      </c>
    </row>
    <row r="1728" spans="11:12" x14ac:dyDescent="0.3">
      <c r="K1728" s="36" t="str">
        <f t="shared" si="26"/>
        <v/>
      </c>
      <c r="L1728" t="s">
        <v>31</v>
      </c>
    </row>
    <row r="1729" spans="11:12" x14ac:dyDescent="0.3">
      <c r="K1729" s="36" t="str">
        <f t="shared" si="26"/>
        <v/>
      </c>
      <c r="L1729" t="s">
        <v>31</v>
      </c>
    </row>
    <row r="1730" spans="11:12" x14ac:dyDescent="0.3">
      <c r="K1730" s="36" t="str">
        <f t="shared" si="26"/>
        <v/>
      </c>
      <c r="L1730" t="s">
        <v>19</v>
      </c>
    </row>
    <row r="1731" spans="11:12" x14ac:dyDescent="0.3">
      <c r="K1731" s="36" t="str">
        <f t="shared" ref="K1731:K1794" si="27">IF(A1731="","",C1731&amp;", "&amp;D1731&amp;", "&amp;E1731&amp;" "&amp;F1731)</f>
        <v/>
      </c>
      <c r="L1731" t="s">
        <v>19</v>
      </c>
    </row>
    <row r="1732" spans="11:12" x14ac:dyDescent="0.3">
      <c r="K1732" s="36" t="str">
        <f t="shared" si="27"/>
        <v/>
      </c>
      <c r="L1732" t="s">
        <v>19</v>
      </c>
    </row>
    <row r="1733" spans="11:12" x14ac:dyDescent="0.3">
      <c r="K1733" s="36" t="str">
        <f t="shared" si="27"/>
        <v/>
      </c>
      <c r="L1733" t="s">
        <v>19</v>
      </c>
    </row>
    <row r="1734" spans="11:12" x14ac:dyDescent="0.3">
      <c r="K1734" s="36" t="str">
        <f t="shared" si="27"/>
        <v/>
      </c>
      <c r="L1734" t="s">
        <v>19</v>
      </c>
    </row>
    <row r="1735" spans="11:12" x14ac:dyDescent="0.3">
      <c r="K1735" s="36" t="str">
        <f t="shared" si="27"/>
        <v/>
      </c>
      <c r="L1735" t="s">
        <v>19</v>
      </c>
    </row>
    <row r="1736" spans="11:12" x14ac:dyDescent="0.3">
      <c r="K1736" s="36" t="str">
        <f t="shared" si="27"/>
        <v/>
      </c>
      <c r="L1736" t="s">
        <v>19</v>
      </c>
    </row>
    <row r="1737" spans="11:12" x14ac:dyDescent="0.3">
      <c r="K1737" s="36" t="str">
        <f t="shared" si="27"/>
        <v/>
      </c>
      <c r="L1737" t="s">
        <v>19</v>
      </c>
    </row>
    <row r="1738" spans="11:12" x14ac:dyDescent="0.3">
      <c r="K1738" s="36" t="str">
        <f t="shared" si="27"/>
        <v/>
      </c>
      <c r="L1738" t="s">
        <v>19</v>
      </c>
    </row>
    <row r="1739" spans="11:12" x14ac:dyDescent="0.3">
      <c r="K1739" s="36" t="str">
        <f t="shared" si="27"/>
        <v/>
      </c>
      <c r="L1739" t="s">
        <v>19</v>
      </c>
    </row>
    <row r="1740" spans="11:12" x14ac:dyDescent="0.3">
      <c r="K1740" s="36" t="str">
        <f t="shared" si="27"/>
        <v/>
      </c>
      <c r="L1740" t="s">
        <v>19</v>
      </c>
    </row>
    <row r="1741" spans="11:12" x14ac:dyDescent="0.3">
      <c r="K1741" s="36" t="str">
        <f t="shared" si="27"/>
        <v/>
      </c>
      <c r="L1741" t="s">
        <v>19</v>
      </c>
    </row>
    <row r="1742" spans="11:12" x14ac:dyDescent="0.3">
      <c r="K1742" s="36" t="str">
        <f t="shared" si="27"/>
        <v/>
      </c>
      <c r="L1742" t="s">
        <v>19</v>
      </c>
    </row>
    <row r="1743" spans="11:12" x14ac:dyDescent="0.3">
      <c r="K1743" s="36" t="str">
        <f t="shared" si="27"/>
        <v/>
      </c>
      <c r="L1743" t="s">
        <v>19</v>
      </c>
    </row>
    <row r="1744" spans="11:12" x14ac:dyDescent="0.3">
      <c r="K1744" s="36" t="str">
        <f t="shared" si="27"/>
        <v/>
      </c>
      <c r="L1744" t="s">
        <v>19</v>
      </c>
    </row>
    <row r="1745" spans="11:12" x14ac:dyDescent="0.3">
      <c r="K1745" s="36" t="str">
        <f t="shared" si="27"/>
        <v/>
      </c>
      <c r="L1745" t="s">
        <v>19</v>
      </c>
    </row>
    <row r="1746" spans="11:12" x14ac:dyDescent="0.3">
      <c r="K1746" s="36" t="str">
        <f t="shared" si="27"/>
        <v/>
      </c>
      <c r="L1746" t="s">
        <v>19</v>
      </c>
    </row>
    <row r="1747" spans="11:12" x14ac:dyDescent="0.3">
      <c r="K1747" s="36" t="str">
        <f t="shared" si="27"/>
        <v/>
      </c>
      <c r="L1747" t="s">
        <v>19</v>
      </c>
    </row>
    <row r="1748" spans="11:12" x14ac:dyDescent="0.3">
      <c r="K1748" s="36" t="str">
        <f t="shared" si="27"/>
        <v/>
      </c>
      <c r="L1748" t="s">
        <v>19</v>
      </c>
    </row>
    <row r="1749" spans="11:12" x14ac:dyDescent="0.3">
      <c r="K1749" s="36" t="str">
        <f t="shared" si="27"/>
        <v/>
      </c>
      <c r="L1749" t="s">
        <v>19</v>
      </c>
    </row>
    <row r="1750" spans="11:12" x14ac:dyDescent="0.3">
      <c r="K1750" s="36" t="str">
        <f t="shared" si="27"/>
        <v/>
      </c>
      <c r="L1750" t="s">
        <v>19</v>
      </c>
    </row>
    <row r="1751" spans="11:12" x14ac:dyDescent="0.3">
      <c r="K1751" s="36" t="str">
        <f t="shared" si="27"/>
        <v/>
      </c>
      <c r="L1751" t="s">
        <v>19</v>
      </c>
    </row>
    <row r="1752" spans="11:12" x14ac:dyDescent="0.3">
      <c r="K1752" s="36" t="str">
        <f t="shared" si="27"/>
        <v/>
      </c>
      <c r="L1752" t="s">
        <v>19</v>
      </c>
    </row>
    <row r="1753" spans="11:12" x14ac:dyDescent="0.3">
      <c r="K1753" s="36" t="str">
        <f t="shared" si="27"/>
        <v/>
      </c>
      <c r="L1753" t="s">
        <v>19</v>
      </c>
    </row>
    <row r="1754" spans="11:12" x14ac:dyDescent="0.3">
      <c r="K1754" s="36" t="str">
        <f t="shared" si="27"/>
        <v/>
      </c>
      <c r="L1754" t="s">
        <v>19</v>
      </c>
    </row>
    <row r="1755" spans="11:12" x14ac:dyDescent="0.3">
      <c r="K1755" s="36" t="str">
        <f t="shared" si="27"/>
        <v/>
      </c>
      <c r="L1755" t="s">
        <v>19</v>
      </c>
    </row>
    <row r="1756" spans="11:12" x14ac:dyDescent="0.3">
      <c r="K1756" s="36" t="str">
        <f t="shared" si="27"/>
        <v/>
      </c>
      <c r="L1756" t="s">
        <v>19</v>
      </c>
    </row>
    <row r="1757" spans="11:12" x14ac:dyDescent="0.3">
      <c r="K1757" s="36" t="str">
        <f t="shared" si="27"/>
        <v/>
      </c>
      <c r="L1757" t="s">
        <v>19</v>
      </c>
    </row>
    <row r="1758" spans="11:12" x14ac:dyDescent="0.3">
      <c r="K1758" s="36" t="str">
        <f t="shared" si="27"/>
        <v/>
      </c>
      <c r="L1758" t="s">
        <v>19</v>
      </c>
    </row>
    <row r="1759" spans="11:12" x14ac:dyDescent="0.3">
      <c r="K1759" s="36" t="str">
        <f t="shared" si="27"/>
        <v/>
      </c>
      <c r="L1759" t="s">
        <v>19</v>
      </c>
    </row>
    <row r="1760" spans="11:12" x14ac:dyDescent="0.3">
      <c r="K1760" s="36" t="str">
        <f t="shared" si="27"/>
        <v/>
      </c>
      <c r="L1760" t="s">
        <v>19</v>
      </c>
    </row>
    <row r="1761" spans="11:12" x14ac:dyDescent="0.3">
      <c r="K1761" s="36" t="str">
        <f t="shared" si="27"/>
        <v/>
      </c>
      <c r="L1761" t="s">
        <v>19</v>
      </c>
    </row>
    <row r="1762" spans="11:12" x14ac:dyDescent="0.3">
      <c r="K1762" s="36" t="str">
        <f t="shared" si="27"/>
        <v/>
      </c>
      <c r="L1762" t="s">
        <v>19</v>
      </c>
    </row>
    <row r="1763" spans="11:12" x14ac:dyDescent="0.3">
      <c r="K1763" s="36" t="str">
        <f t="shared" si="27"/>
        <v/>
      </c>
      <c r="L1763" t="s">
        <v>19</v>
      </c>
    </row>
    <row r="1764" spans="11:12" x14ac:dyDescent="0.3">
      <c r="K1764" s="36" t="str">
        <f t="shared" si="27"/>
        <v/>
      </c>
      <c r="L1764" t="s">
        <v>19</v>
      </c>
    </row>
    <row r="1765" spans="11:12" x14ac:dyDescent="0.3">
      <c r="K1765" s="36" t="str">
        <f t="shared" si="27"/>
        <v/>
      </c>
      <c r="L1765" t="s">
        <v>19</v>
      </c>
    </row>
    <row r="1766" spans="11:12" x14ac:dyDescent="0.3">
      <c r="K1766" s="36" t="str">
        <f t="shared" si="27"/>
        <v/>
      </c>
      <c r="L1766" t="s">
        <v>19</v>
      </c>
    </row>
    <row r="1767" spans="11:12" x14ac:dyDescent="0.3">
      <c r="K1767" s="36" t="str">
        <f t="shared" si="27"/>
        <v/>
      </c>
      <c r="L1767" t="s">
        <v>19</v>
      </c>
    </row>
    <row r="1768" spans="11:12" x14ac:dyDescent="0.3">
      <c r="K1768" s="36" t="str">
        <f t="shared" si="27"/>
        <v/>
      </c>
      <c r="L1768" t="s">
        <v>19</v>
      </c>
    </row>
    <row r="1769" spans="11:12" x14ac:dyDescent="0.3">
      <c r="K1769" s="36" t="str">
        <f t="shared" si="27"/>
        <v/>
      </c>
      <c r="L1769" t="s">
        <v>19</v>
      </c>
    </row>
    <row r="1770" spans="11:12" x14ac:dyDescent="0.3">
      <c r="K1770" s="36" t="str">
        <f t="shared" si="27"/>
        <v/>
      </c>
      <c r="L1770" t="s">
        <v>19</v>
      </c>
    </row>
    <row r="1771" spans="11:12" x14ac:dyDescent="0.3">
      <c r="K1771" s="36" t="str">
        <f t="shared" si="27"/>
        <v/>
      </c>
      <c r="L1771" t="s">
        <v>19</v>
      </c>
    </row>
    <row r="1772" spans="11:12" x14ac:dyDescent="0.3">
      <c r="K1772" s="36" t="str">
        <f t="shared" si="27"/>
        <v/>
      </c>
      <c r="L1772" t="s">
        <v>19</v>
      </c>
    </row>
    <row r="1773" spans="11:12" x14ac:dyDescent="0.3">
      <c r="K1773" s="36" t="str">
        <f t="shared" si="27"/>
        <v/>
      </c>
      <c r="L1773" t="s">
        <v>19</v>
      </c>
    </row>
    <row r="1774" spans="11:12" x14ac:dyDescent="0.3">
      <c r="K1774" s="36" t="str">
        <f t="shared" si="27"/>
        <v/>
      </c>
      <c r="L1774" t="s">
        <v>19</v>
      </c>
    </row>
    <row r="1775" spans="11:12" x14ac:dyDescent="0.3">
      <c r="K1775" s="36" t="str">
        <f t="shared" si="27"/>
        <v/>
      </c>
      <c r="L1775" t="s">
        <v>19</v>
      </c>
    </row>
    <row r="1776" spans="11:12" x14ac:dyDescent="0.3">
      <c r="K1776" s="36" t="str">
        <f t="shared" si="27"/>
        <v/>
      </c>
      <c r="L1776" t="s">
        <v>19</v>
      </c>
    </row>
    <row r="1777" spans="11:12" x14ac:dyDescent="0.3">
      <c r="K1777" s="36" t="str">
        <f t="shared" si="27"/>
        <v/>
      </c>
      <c r="L1777" t="s">
        <v>19</v>
      </c>
    </row>
    <row r="1778" spans="11:12" x14ac:dyDescent="0.3">
      <c r="K1778" s="36" t="str">
        <f t="shared" si="27"/>
        <v/>
      </c>
      <c r="L1778" t="s">
        <v>19</v>
      </c>
    </row>
    <row r="1779" spans="11:12" x14ac:dyDescent="0.3">
      <c r="K1779" s="36" t="str">
        <f t="shared" si="27"/>
        <v/>
      </c>
      <c r="L1779" t="s">
        <v>19</v>
      </c>
    </row>
    <row r="1780" spans="11:12" x14ac:dyDescent="0.3">
      <c r="K1780" s="36" t="str">
        <f t="shared" si="27"/>
        <v/>
      </c>
      <c r="L1780" t="s">
        <v>19</v>
      </c>
    </row>
    <row r="1781" spans="11:12" x14ac:dyDescent="0.3">
      <c r="K1781" s="36" t="str">
        <f t="shared" si="27"/>
        <v/>
      </c>
      <c r="L1781" t="s">
        <v>19</v>
      </c>
    </row>
    <row r="1782" spans="11:12" x14ac:dyDescent="0.3">
      <c r="K1782" s="36" t="str">
        <f t="shared" si="27"/>
        <v/>
      </c>
      <c r="L1782" t="s">
        <v>19</v>
      </c>
    </row>
    <row r="1783" spans="11:12" x14ac:dyDescent="0.3">
      <c r="K1783" s="36" t="str">
        <f t="shared" si="27"/>
        <v/>
      </c>
      <c r="L1783" t="s">
        <v>19</v>
      </c>
    </row>
    <row r="1784" spans="11:12" x14ac:dyDescent="0.3">
      <c r="K1784" s="36" t="str">
        <f t="shared" si="27"/>
        <v/>
      </c>
      <c r="L1784" t="s">
        <v>19</v>
      </c>
    </row>
    <row r="1785" spans="11:12" x14ac:dyDescent="0.3">
      <c r="K1785" s="36" t="str">
        <f t="shared" si="27"/>
        <v/>
      </c>
      <c r="L1785" t="s">
        <v>19</v>
      </c>
    </row>
    <row r="1786" spans="11:12" x14ac:dyDescent="0.3">
      <c r="K1786" s="36" t="str">
        <f t="shared" si="27"/>
        <v/>
      </c>
      <c r="L1786" t="s">
        <v>19</v>
      </c>
    </row>
    <row r="1787" spans="11:12" x14ac:dyDescent="0.3">
      <c r="K1787" s="36" t="str">
        <f t="shared" si="27"/>
        <v/>
      </c>
      <c r="L1787" t="s">
        <v>19</v>
      </c>
    </row>
    <row r="1788" spans="11:12" x14ac:dyDescent="0.3">
      <c r="K1788" s="36" t="str">
        <f t="shared" si="27"/>
        <v/>
      </c>
      <c r="L1788" t="s">
        <v>19</v>
      </c>
    </row>
    <row r="1789" spans="11:12" x14ac:dyDescent="0.3">
      <c r="K1789" s="36" t="str">
        <f t="shared" si="27"/>
        <v/>
      </c>
      <c r="L1789" t="s">
        <v>19</v>
      </c>
    </row>
    <row r="1790" spans="11:12" x14ac:dyDescent="0.3">
      <c r="K1790" s="36" t="str">
        <f t="shared" si="27"/>
        <v/>
      </c>
      <c r="L1790" t="s">
        <v>19</v>
      </c>
    </row>
    <row r="1791" spans="11:12" x14ac:dyDescent="0.3">
      <c r="K1791" s="36" t="str">
        <f t="shared" si="27"/>
        <v/>
      </c>
      <c r="L1791" t="s">
        <v>19</v>
      </c>
    </row>
    <row r="1792" spans="11:12" x14ac:dyDescent="0.3">
      <c r="K1792" s="36" t="str">
        <f t="shared" si="27"/>
        <v/>
      </c>
      <c r="L1792" t="s">
        <v>19</v>
      </c>
    </row>
    <row r="1793" spans="11:12" x14ac:dyDescent="0.3">
      <c r="K1793" s="36" t="str">
        <f t="shared" si="27"/>
        <v/>
      </c>
      <c r="L1793" t="s">
        <v>19</v>
      </c>
    </row>
    <row r="1794" spans="11:12" x14ac:dyDescent="0.3">
      <c r="K1794" s="36" t="str">
        <f t="shared" si="27"/>
        <v/>
      </c>
      <c r="L1794" t="s">
        <v>19</v>
      </c>
    </row>
    <row r="1795" spans="11:12" x14ac:dyDescent="0.3">
      <c r="K1795" s="36" t="str">
        <f t="shared" ref="K1795:K1858" si="28">IF(A1795="","",C1795&amp;", "&amp;D1795&amp;", "&amp;E1795&amp;" "&amp;F1795)</f>
        <v/>
      </c>
      <c r="L1795" t="s">
        <v>19</v>
      </c>
    </row>
    <row r="1796" spans="11:12" x14ac:dyDescent="0.3">
      <c r="K1796" s="36" t="str">
        <f t="shared" si="28"/>
        <v/>
      </c>
      <c r="L1796" t="s">
        <v>19</v>
      </c>
    </row>
    <row r="1797" spans="11:12" x14ac:dyDescent="0.3">
      <c r="K1797" s="36" t="str">
        <f t="shared" si="28"/>
        <v/>
      </c>
      <c r="L1797" t="s">
        <v>19</v>
      </c>
    </row>
    <row r="1798" spans="11:12" x14ac:dyDescent="0.3">
      <c r="K1798" s="36" t="str">
        <f t="shared" si="28"/>
        <v/>
      </c>
      <c r="L1798" t="s">
        <v>19</v>
      </c>
    </row>
    <row r="1799" spans="11:12" x14ac:dyDescent="0.3">
      <c r="K1799" s="36" t="str">
        <f t="shared" si="28"/>
        <v/>
      </c>
      <c r="L1799" t="s">
        <v>19</v>
      </c>
    </row>
    <row r="1800" spans="11:12" x14ac:dyDescent="0.3">
      <c r="K1800" s="36" t="str">
        <f t="shared" si="28"/>
        <v/>
      </c>
      <c r="L1800" t="s">
        <v>19</v>
      </c>
    </row>
    <row r="1801" spans="11:12" x14ac:dyDescent="0.3">
      <c r="K1801" s="36" t="str">
        <f t="shared" si="28"/>
        <v/>
      </c>
      <c r="L1801" t="s">
        <v>19</v>
      </c>
    </row>
    <row r="1802" spans="11:12" x14ac:dyDescent="0.3">
      <c r="K1802" s="36" t="str">
        <f t="shared" si="28"/>
        <v/>
      </c>
      <c r="L1802" t="s">
        <v>19</v>
      </c>
    </row>
    <row r="1803" spans="11:12" x14ac:dyDescent="0.3">
      <c r="K1803" s="36" t="str">
        <f t="shared" si="28"/>
        <v/>
      </c>
      <c r="L1803" t="s">
        <v>19</v>
      </c>
    </row>
    <row r="1804" spans="11:12" x14ac:dyDescent="0.3">
      <c r="K1804" s="36" t="str">
        <f t="shared" si="28"/>
        <v/>
      </c>
      <c r="L1804" t="s">
        <v>19</v>
      </c>
    </row>
    <row r="1805" spans="11:12" x14ac:dyDescent="0.3">
      <c r="K1805" s="36" t="str">
        <f t="shared" si="28"/>
        <v/>
      </c>
      <c r="L1805" t="s">
        <v>19</v>
      </c>
    </row>
    <row r="1806" spans="11:12" x14ac:dyDescent="0.3">
      <c r="K1806" s="36" t="str">
        <f t="shared" si="28"/>
        <v/>
      </c>
      <c r="L1806" t="s">
        <v>19</v>
      </c>
    </row>
    <row r="1807" spans="11:12" x14ac:dyDescent="0.3">
      <c r="K1807" s="36" t="str">
        <f t="shared" si="28"/>
        <v/>
      </c>
      <c r="L1807" t="s">
        <v>19</v>
      </c>
    </row>
    <row r="1808" spans="11:12" x14ac:dyDescent="0.3">
      <c r="K1808" s="36" t="str">
        <f t="shared" si="28"/>
        <v/>
      </c>
      <c r="L1808" t="s">
        <v>19</v>
      </c>
    </row>
    <row r="1809" spans="11:12" x14ac:dyDescent="0.3">
      <c r="K1809" s="36" t="str">
        <f t="shared" si="28"/>
        <v/>
      </c>
      <c r="L1809" t="s">
        <v>19</v>
      </c>
    </row>
    <row r="1810" spans="11:12" x14ac:dyDescent="0.3">
      <c r="K1810" s="36" t="str">
        <f t="shared" si="28"/>
        <v/>
      </c>
      <c r="L1810" t="s">
        <v>19</v>
      </c>
    </row>
    <row r="1811" spans="11:12" x14ac:dyDescent="0.3">
      <c r="K1811" s="36" t="str">
        <f t="shared" si="28"/>
        <v/>
      </c>
      <c r="L1811" t="s">
        <v>19</v>
      </c>
    </row>
    <row r="1812" spans="11:12" x14ac:dyDescent="0.3">
      <c r="K1812" s="36" t="str">
        <f t="shared" si="28"/>
        <v/>
      </c>
      <c r="L1812" t="s">
        <v>19</v>
      </c>
    </row>
    <row r="1813" spans="11:12" x14ac:dyDescent="0.3">
      <c r="K1813" s="36" t="str">
        <f t="shared" si="28"/>
        <v/>
      </c>
      <c r="L1813" t="s">
        <v>19</v>
      </c>
    </row>
    <row r="1814" spans="11:12" x14ac:dyDescent="0.3">
      <c r="K1814" s="36" t="str">
        <f t="shared" si="28"/>
        <v/>
      </c>
      <c r="L1814" t="s">
        <v>19</v>
      </c>
    </row>
    <row r="1815" spans="11:12" x14ac:dyDescent="0.3">
      <c r="K1815" s="36" t="str">
        <f t="shared" si="28"/>
        <v/>
      </c>
      <c r="L1815" t="s">
        <v>19</v>
      </c>
    </row>
    <row r="1816" spans="11:12" x14ac:dyDescent="0.3">
      <c r="K1816" s="36" t="str">
        <f t="shared" si="28"/>
        <v/>
      </c>
      <c r="L1816" t="s">
        <v>19</v>
      </c>
    </row>
    <row r="1817" spans="11:12" x14ac:dyDescent="0.3">
      <c r="K1817" s="36" t="str">
        <f t="shared" si="28"/>
        <v/>
      </c>
      <c r="L1817" t="s">
        <v>19</v>
      </c>
    </row>
    <row r="1818" spans="11:12" x14ac:dyDescent="0.3">
      <c r="K1818" s="36" t="str">
        <f t="shared" si="28"/>
        <v/>
      </c>
      <c r="L1818" t="s">
        <v>19</v>
      </c>
    </row>
    <row r="1819" spans="11:12" x14ac:dyDescent="0.3">
      <c r="K1819" s="36" t="str">
        <f t="shared" si="28"/>
        <v/>
      </c>
      <c r="L1819" t="s">
        <v>19</v>
      </c>
    </row>
    <row r="1820" spans="11:12" x14ac:dyDescent="0.3">
      <c r="K1820" s="36" t="str">
        <f t="shared" si="28"/>
        <v/>
      </c>
      <c r="L1820" t="s">
        <v>19</v>
      </c>
    </row>
    <row r="1821" spans="11:12" x14ac:dyDescent="0.3">
      <c r="K1821" s="36" t="str">
        <f t="shared" si="28"/>
        <v/>
      </c>
      <c r="L1821" t="s">
        <v>19</v>
      </c>
    </row>
    <row r="1822" spans="11:12" x14ac:dyDescent="0.3">
      <c r="K1822" s="36" t="str">
        <f t="shared" si="28"/>
        <v/>
      </c>
      <c r="L1822" t="s">
        <v>19</v>
      </c>
    </row>
    <row r="1823" spans="11:12" x14ac:dyDescent="0.3">
      <c r="K1823" s="36" t="str">
        <f t="shared" si="28"/>
        <v/>
      </c>
      <c r="L1823" t="s">
        <v>19</v>
      </c>
    </row>
    <row r="1824" spans="11:12" x14ac:dyDescent="0.3">
      <c r="K1824" s="36" t="str">
        <f t="shared" si="28"/>
        <v/>
      </c>
      <c r="L1824" t="s">
        <v>19</v>
      </c>
    </row>
    <row r="1825" spans="11:12" x14ac:dyDescent="0.3">
      <c r="K1825" s="36" t="str">
        <f t="shared" si="28"/>
        <v/>
      </c>
      <c r="L1825" t="s">
        <v>19</v>
      </c>
    </row>
    <row r="1826" spans="11:12" x14ac:dyDescent="0.3">
      <c r="K1826" s="36" t="str">
        <f t="shared" si="28"/>
        <v/>
      </c>
      <c r="L1826" t="s">
        <v>19</v>
      </c>
    </row>
    <row r="1827" spans="11:12" x14ac:dyDescent="0.3">
      <c r="K1827" s="36" t="str">
        <f t="shared" si="28"/>
        <v/>
      </c>
      <c r="L1827" t="s">
        <v>19</v>
      </c>
    </row>
    <row r="1828" spans="11:12" x14ac:dyDescent="0.3">
      <c r="K1828" s="36" t="str">
        <f t="shared" si="28"/>
        <v/>
      </c>
      <c r="L1828" t="s">
        <v>19</v>
      </c>
    </row>
    <row r="1829" spans="11:12" x14ac:dyDescent="0.3">
      <c r="K1829" s="36" t="str">
        <f t="shared" si="28"/>
        <v/>
      </c>
      <c r="L1829" t="s">
        <v>19</v>
      </c>
    </row>
    <row r="1830" spans="11:12" x14ac:dyDescent="0.3">
      <c r="K1830" s="36" t="str">
        <f t="shared" si="28"/>
        <v/>
      </c>
      <c r="L1830" t="s">
        <v>19</v>
      </c>
    </row>
    <row r="1831" spans="11:12" x14ac:dyDescent="0.3">
      <c r="K1831" s="36" t="str">
        <f t="shared" si="28"/>
        <v/>
      </c>
      <c r="L1831" t="s">
        <v>19</v>
      </c>
    </row>
    <row r="1832" spans="11:12" x14ac:dyDescent="0.3">
      <c r="K1832" s="36" t="str">
        <f t="shared" si="28"/>
        <v/>
      </c>
      <c r="L1832" t="s">
        <v>19</v>
      </c>
    </row>
    <row r="1833" spans="11:12" x14ac:dyDescent="0.3">
      <c r="K1833" s="36" t="str">
        <f t="shared" si="28"/>
        <v/>
      </c>
      <c r="L1833" t="s">
        <v>19</v>
      </c>
    </row>
    <row r="1834" spans="11:12" x14ac:dyDescent="0.3">
      <c r="K1834" s="36" t="str">
        <f t="shared" si="28"/>
        <v/>
      </c>
      <c r="L1834" t="s">
        <v>19</v>
      </c>
    </row>
    <row r="1835" spans="11:12" x14ac:dyDescent="0.3">
      <c r="K1835" s="36" t="str">
        <f t="shared" si="28"/>
        <v/>
      </c>
      <c r="L1835" t="s">
        <v>19</v>
      </c>
    </row>
    <row r="1836" spans="11:12" x14ac:dyDescent="0.3">
      <c r="K1836" s="36" t="str">
        <f t="shared" si="28"/>
        <v/>
      </c>
      <c r="L1836" t="s">
        <v>19</v>
      </c>
    </row>
    <row r="1837" spans="11:12" x14ac:dyDescent="0.3">
      <c r="K1837" s="36" t="str">
        <f t="shared" si="28"/>
        <v/>
      </c>
      <c r="L1837" t="s">
        <v>19</v>
      </c>
    </row>
    <row r="1838" spans="11:12" x14ac:dyDescent="0.3">
      <c r="K1838" s="36" t="str">
        <f t="shared" si="28"/>
        <v/>
      </c>
      <c r="L1838" t="s">
        <v>19</v>
      </c>
    </row>
    <row r="1839" spans="11:12" x14ac:dyDescent="0.3">
      <c r="K1839" s="36" t="str">
        <f t="shared" si="28"/>
        <v/>
      </c>
      <c r="L1839" t="s">
        <v>19</v>
      </c>
    </row>
    <row r="1840" spans="11:12" x14ac:dyDescent="0.3">
      <c r="K1840" s="36" t="str">
        <f t="shared" si="28"/>
        <v/>
      </c>
      <c r="L1840" t="s">
        <v>19</v>
      </c>
    </row>
    <row r="1841" spans="11:12" x14ac:dyDescent="0.3">
      <c r="K1841" s="36" t="str">
        <f t="shared" si="28"/>
        <v/>
      </c>
      <c r="L1841" t="s">
        <v>19</v>
      </c>
    </row>
    <row r="1842" spans="11:12" x14ac:dyDescent="0.3">
      <c r="K1842" s="36" t="str">
        <f t="shared" si="28"/>
        <v/>
      </c>
      <c r="L1842" t="s">
        <v>19</v>
      </c>
    </row>
    <row r="1843" spans="11:12" x14ac:dyDescent="0.3">
      <c r="K1843" s="36" t="str">
        <f t="shared" si="28"/>
        <v/>
      </c>
      <c r="L1843" t="s">
        <v>19</v>
      </c>
    </row>
    <row r="1844" spans="11:12" x14ac:dyDescent="0.3">
      <c r="K1844" s="36" t="str">
        <f t="shared" si="28"/>
        <v/>
      </c>
      <c r="L1844" t="s">
        <v>19</v>
      </c>
    </row>
    <row r="1845" spans="11:12" x14ac:dyDescent="0.3">
      <c r="K1845" s="36" t="str">
        <f t="shared" si="28"/>
        <v/>
      </c>
      <c r="L1845" t="s">
        <v>19</v>
      </c>
    </row>
    <row r="1846" spans="11:12" x14ac:dyDescent="0.3">
      <c r="K1846" s="36" t="str">
        <f t="shared" si="28"/>
        <v/>
      </c>
      <c r="L1846" t="s">
        <v>19</v>
      </c>
    </row>
    <row r="1847" spans="11:12" x14ac:dyDescent="0.3">
      <c r="K1847" s="36" t="str">
        <f t="shared" si="28"/>
        <v/>
      </c>
      <c r="L1847" t="s">
        <v>19</v>
      </c>
    </row>
    <row r="1848" spans="11:12" x14ac:dyDescent="0.3">
      <c r="K1848" s="36" t="str">
        <f t="shared" si="28"/>
        <v/>
      </c>
      <c r="L1848" t="s">
        <v>19</v>
      </c>
    </row>
    <row r="1849" spans="11:12" x14ac:dyDescent="0.3">
      <c r="K1849" s="36" t="str">
        <f t="shared" si="28"/>
        <v/>
      </c>
      <c r="L1849" t="s">
        <v>19</v>
      </c>
    </row>
    <row r="1850" spans="11:12" x14ac:dyDescent="0.3">
      <c r="K1850" s="36" t="str">
        <f t="shared" si="28"/>
        <v/>
      </c>
      <c r="L1850" t="s">
        <v>19</v>
      </c>
    </row>
    <row r="1851" spans="11:12" x14ac:dyDescent="0.3">
      <c r="K1851" s="36" t="str">
        <f t="shared" si="28"/>
        <v/>
      </c>
      <c r="L1851" t="s">
        <v>19</v>
      </c>
    </row>
    <row r="1852" spans="11:12" x14ac:dyDescent="0.3">
      <c r="K1852" s="36" t="str">
        <f t="shared" si="28"/>
        <v/>
      </c>
      <c r="L1852" t="s">
        <v>19</v>
      </c>
    </row>
    <row r="1853" spans="11:12" x14ac:dyDescent="0.3">
      <c r="K1853" s="36" t="str">
        <f t="shared" si="28"/>
        <v/>
      </c>
      <c r="L1853" t="s">
        <v>19</v>
      </c>
    </row>
    <row r="1854" spans="11:12" x14ac:dyDescent="0.3">
      <c r="K1854" s="36" t="str">
        <f t="shared" si="28"/>
        <v/>
      </c>
      <c r="L1854" t="s">
        <v>19</v>
      </c>
    </row>
    <row r="1855" spans="11:12" x14ac:dyDescent="0.3">
      <c r="K1855" s="36" t="str">
        <f t="shared" si="28"/>
        <v/>
      </c>
      <c r="L1855" t="s">
        <v>19</v>
      </c>
    </row>
    <row r="1856" spans="11:12" x14ac:dyDescent="0.3">
      <c r="K1856" s="36" t="str">
        <f t="shared" si="28"/>
        <v/>
      </c>
      <c r="L1856" t="s">
        <v>19</v>
      </c>
    </row>
    <row r="1857" spans="11:12" x14ac:dyDescent="0.3">
      <c r="K1857" s="36" t="str">
        <f t="shared" si="28"/>
        <v/>
      </c>
      <c r="L1857" t="s">
        <v>19</v>
      </c>
    </row>
    <row r="1858" spans="11:12" x14ac:dyDescent="0.3">
      <c r="K1858" s="36" t="str">
        <f t="shared" si="28"/>
        <v/>
      </c>
      <c r="L1858" t="s">
        <v>19</v>
      </c>
    </row>
    <row r="1859" spans="11:12" x14ac:dyDescent="0.3">
      <c r="K1859" s="36" t="str">
        <f t="shared" ref="K1859:K1922" si="29">IF(A1859="","",C1859&amp;", "&amp;D1859&amp;", "&amp;E1859&amp;" "&amp;F1859)</f>
        <v/>
      </c>
      <c r="L1859" t="s">
        <v>19</v>
      </c>
    </row>
    <row r="1860" spans="11:12" x14ac:dyDescent="0.3">
      <c r="K1860" s="36" t="str">
        <f t="shared" si="29"/>
        <v/>
      </c>
      <c r="L1860" t="s">
        <v>19</v>
      </c>
    </row>
    <row r="1861" spans="11:12" x14ac:dyDescent="0.3">
      <c r="K1861" s="36" t="str">
        <f t="shared" si="29"/>
        <v/>
      </c>
      <c r="L1861" t="s">
        <v>19</v>
      </c>
    </row>
    <row r="1862" spans="11:12" x14ac:dyDescent="0.3">
      <c r="K1862" s="36" t="str">
        <f t="shared" si="29"/>
        <v/>
      </c>
      <c r="L1862" t="s">
        <v>19</v>
      </c>
    </row>
    <row r="1863" spans="11:12" x14ac:dyDescent="0.3">
      <c r="K1863" s="36" t="str">
        <f t="shared" si="29"/>
        <v/>
      </c>
      <c r="L1863" t="s">
        <v>19</v>
      </c>
    </row>
    <row r="1864" spans="11:12" x14ac:dyDescent="0.3">
      <c r="K1864" s="36" t="str">
        <f t="shared" si="29"/>
        <v/>
      </c>
      <c r="L1864" t="s">
        <v>19</v>
      </c>
    </row>
    <row r="1865" spans="11:12" x14ac:dyDescent="0.3">
      <c r="K1865" s="36" t="str">
        <f t="shared" si="29"/>
        <v/>
      </c>
      <c r="L1865" t="s">
        <v>19</v>
      </c>
    </row>
    <row r="1866" spans="11:12" x14ac:dyDescent="0.3">
      <c r="K1866" s="36" t="str">
        <f t="shared" si="29"/>
        <v/>
      </c>
      <c r="L1866" t="s">
        <v>19</v>
      </c>
    </row>
    <row r="1867" spans="11:12" x14ac:dyDescent="0.3">
      <c r="K1867" s="36" t="str">
        <f t="shared" si="29"/>
        <v/>
      </c>
      <c r="L1867" t="s">
        <v>19</v>
      </c>
    </row>
    <row r="1868" spans="11:12" x14ac:dyDescent="0.3">
      <c r="K1868" s="36" t="str">
        <f t="shared" si="29"/>
        <v/>
      </c>
      <c r="L1868" t="s">
        <v>19</v>
      </c>
    </row>
    <row r="1869" spans="11:12" x14ac:dyDescent="0.3">
      <c r="K1869" s="36" t="str">
        <f t="shared" si="29"/>
        <v/>
      </c>
      <c r="L1869" t="s">
        <v>19</v>
      </c>
    </row>
    <row r="1870" spans="11:12" x14ac:dyDescent="0.3">
      <c r="K1870" s="36" t="str">
        <f t="shared" si="29"/>
        <v/>
      </c>
      <c r="L1870" t="s">
        <v>19</v>
      </c>
    </row>
    <row r="1871" spans="11:12" x14ac:dyDescent="0.3">
      <c r="K1871" s="36" t="str">
        <f t="shared" si="29"/>
        <v/>
      </c>
      <c r="L1871" t="s">
        <v>19</v>
      </c>
    </row>
    <row r="1872" spans="11:12" x14ac:dyDescent="0.3">
      <c r="K1872" s="36" t="str">
        <f t="shared" si="29"/>
        <v/>
      </c>
      <c r="L1872" t="s">
        <v>19</v>
      </c>
    </row>
    <row r="1873" spans="11:12" x14ac:dyDescent="0.3">
      <c r="K1873" s="36" t="str">
        <f t="shared" si="29"/>
        <v/>
      </c>
      <c r="L1873" t="s">
        <v>19</v>
      </c>
    </row>
    <row r="1874" spans="11:12" x14ac:dyDescent="0.3">
      <c r="K1874" s="36" t="str">
        <f t="shared" si="29"/>
        <v/>
      </c>
      <c r="L1874" t="s">
        <v>19</v>
      </c>
    </row>
    <row r="1875" spans="11:12" x14ac:dyDescent="0.3">
      <c r="K1875" s="36" t="str">
        <f t="shared" si="29"/>
        <v/>
      </c>
      <c r="L1875" t="s">
        <v>19</v>
      </c>
    </row>
    <row r="1876" spans="11:12" x14ac:dyDescent="0.3">
      <c r="K1876" s="36" t="str">
        <f t="shared" si="29"/>
        <v/>
      </c>
      <c r="L1876" t="s">
        <v>19</v>
      </c>
    </row>
    <row r="1877" spans="11:12" x14ac:dyDescent="0.3">
      <c r="K1877" s="36" t="str">
        <f t="shared" si="29"/>
        <v/>
      </c>
      <c r="L1877" t="s">
        <v>19</v>
      </c>
    </row>
    <row r="1878" spans="11:12" x14ac:dyDescent="0.3">
      <c r="K1878" s="36" t="str">
        <f t="shared" si="29"/>
        <v/>
      </c>
      <c r="L1878" t="s">
        <v>19</v>
      </c>
    </row>
    <row r="1879" spans="11:12" x14ac:dyDescent="0.3">
      <c r="K1879" s="36" t="str">
        <f t="shared" si="29"/>
        <v/>
      </c>
      <c r="L1879" t="s">
        <v>19</v>
      </c>
    </row>
    <row r="1880" spans="11:12" x14ac:dyDescent="0.3">
      <c r="K1880" s="36" t="str">
        <f t="shared" si="29"/>
        <v/>
      </c>
      <c r="L1880" t="s">
        <v>19</v>
      </c>
    </row>
    <row r="1881" spans="11:12" x14ac:dyDescent="0.3">
      <c r="K1881" s="36" t="str">
        <f t="shared" si="29"/>
        <v/>
      </c>
      <c r="L1881" t="s">
        <v>19</v>
      </c>
    </row>
    <row r="1882" spans="11:12" x14ac:dyDescent="0.3">
      <c r="K1882" s="36" t="str">
        <f t="shared" si="29"/>
        <v/>
      </c>
      <c r="L1882" t="s">
        <v>19</v>
      </c>
    </row>
    <row r="1883" spans="11:12" x14ac:dyDescent="0.3">
      <c r="K1883" s="36" t="str">
        <f t="shared" si="29"/>
        <v/>
      </c>
      <c r="L1883" t="s">
        <v>19</v>
      </c>
    </row>
    <row r="1884" spans="11:12" x14ac:dyDescent="0.3">
      <c r="K1884" s="36" t="str">
        <f t="shared" si="29"/>
        <v/>
      </c>
      <c r="L1884" t="s">
        <v>19</v>
      </c>
    </row>
    <row r="1885" spans="11:12" x14ac:dyDescent="0.3">
      <c r="K1885" s="36" t="str">
        <f t="shared" si="29"/>
        <v/>
      </c>
      <c r="L1885" t="s">
        <v>19</v>
      </c>
    </row>
    <row r="1886" spans="11:12" x14ac:dyDescent="0.3">
      <c r="K1886" s="36" t="str">
        <f t="shared" si="29"/>
        <v/>
      </c>
      <c r="L1886" t="s">
        <v>19</v>
      </c>
    </row>
    <row r="1887" spans="11:12" x14ac:dyDescent="0.3">
      <c r="K1887" s="36" t="str">
        <f t="shared" si="29"/>
        <v/>
      </c>
      <c r="L1887" t="s">
        <v>19</v>
      </c>
    </row>
    <row r="1888" spans="11:12" x14ac:dyDescent="0.3">
      <c r="K1888" s="36" t="str">
        <f t="shared" si="29"/>
        <v/>
      </c>
      <c r="L1888" t="s">
        <v>19</v>
      </c>
    </row>
    <row r="1889" spans="11:12" x14ac:dyDescent="0.3">
      <c r="K1889" s="36" t="str">
        <f t="shared" si="29"/>
        <v/>
      </c>
      <c r="L1889" t="s">
        <v>19</v>
      </c>
    </row>
    <row r="1890" spans="11:12" x14ac:dyDescent="0.3">
      <c r="K1890" s="36" t="str">
        <f t="shared" si="29"/>
        <v/>
      </c>
      <c r="L1890" t="s">
        <v>19</v>
      </c>
    </row>
    <row r="1891" spans="11:12" x14ac:dyDescent="0.3">
      <c r="K1891" s="36" t="str">
        <f t="shared" si="29"/>
        <v/>
      </c>
      <c r="L1891" t="s">
        <v>19</v>
      </c>
    </row>
    <row r="1892" spans="11:12" x14ac:dyDescent="0.3">
      <c r="K1892" s="36" t="str">
        <f t="shared" si="29"/>
        <v/>
      </c>
      <c r="L1892" t="s">
        <v>19</v>
      </c>
    </row>
    <row r="1893" spans="11:12" x14ac:dyDescent="0.3">
      <c r="K1893" s="36" t="str">
        <f t="shared" si="29"/>
        <v/>
      </c>
      <c r="L1893" t="s">
        <v>19</v>
      </c>
    </row>
    <row r="1894" spans="11:12" x14ac:dyDescent="0.3">
      <c r="K1894" s="36" t="str">
        <f t="shared" si="29"/>
        <v/>
      </c>
      <c r="L1894" t="s">
        <v>19</v>
      </c>
    </row>
    <row r="1895" spans="11:12" x14ac:dyDescent="0.3">
      <c r="K1895" s="36" t="str">
        <f t="shared" si="29"/>
        <v/>
      </c>
      <c r="L1895" t="s">
        <v>19</v>
      </c>
    </row>
    <row r="1896" spans="11:12" x14ac:dyDescent="0.3">
      <c r="K1896" s="36" t="str">
        <f t="shared" si="29"/>
        <v/>
      </c>
      <c r="L1896" t="s">
        <v>19</v>
      </c>
    </row>
    <row r="1897" spans="11:12" x14ac:dyDescent="0.3">
      <c r="K1897" s="36" t="str">
        <f t="shared" si="29"/>
        <v/>
      </c>
      <c r="L1897" t="s">
        <v>19</v>
      </c>
    </row>
    <row r="1898" spans="11:12" x14ac:dyDescent="0.3">
      <c r="K1898" s="36" t="str">
        <f t="shared" si="29"/>
        <v/>
      </c>
      <c r="L1898" t="s">
        <v>19</v>
      </c>
    </row>
    <row r="1899" spans="11:12" x14ac:dyDescent="0.3">
      <c r="K1899" s="36" t="str">
        <f t="shared" si="29"/>
        <v/>
      </c>
      <c r="L1899" t="s">
        <v>19</v>
      </c>
    </row>
    <row r="1900" spans="11:12" x14ac:dyDescent="0.3">
      <c r="K1900" s="36" t="str">
        <f t="shared" si="29"/>
        <v/>
      </c>
      <c r="L1900" t="s">
        <v>19</v>
      </c>
    </row>
    <row r="1901" spans="11:12" x14ac:dyDescent="0.3">
      <c r="K1901" s="36" t="str">
        <f t="shared" si="29"/>
        <v/>
      </c>
      <c r="L1901" t="s">
        <v>19</v>
      </c>
    </row>
    <row r="1902" spans="11:12" x14ac:dyDescent="0.3">
      <c r="K1902" s="36" t="str">
        <f t="shared" si="29"/>
        <v/>
      </c>
      <c r="L1902" t="s">
        <v>19</v>
      </c>
    </row>
    <row r="1903" spans="11:12" x14ac:dyDescent="0.3">
      <c r="K1903" s="36" t="str">
        <f t="shared" si="29"/>
        <v/>
      </c>
      <c r="L1903" t="s">
        <v>19</v>
      </c>
    </row>
    <row r="1904" spans="11:12" x14ac:dyDescent="0.3">
      <c r="K1904" s="36" t="str">
        <f t="shared" si="29"/>
        <v/>
      </c>
      <c r="L1904" t="s">
        <v>19</v>
      </c>
    </row>
    <row r="1905" spans="11:12" x14ac:dyDescent="0.3">
      <c r="K1905" s="36" t="str">
        <f t="shared" si="29"/>
        <v/>
      </c>
      <c r="L1905" t="s">
        <v>19</v>
      </c>
    </row>
    <row r="1906" spans="11:12" x14ac:dyDescent="0.3">
      <c r="K1906" s="36" t="str">
        <f t="shared" si="29"/>
        <v/>
      </c>
      <c r="L1906" t="s">
        <v>19</v>
      </c>
    </row>
    <row r="1907" spans="11:12" x14ac:dyDescent="0.3">
      <c r="K1907" s="36" t="str">
        <f t="shared" si="29"/>
        <v/>
      </c>
      <c r="L1907" t="s">
        <v>19</v>
      </c>
    </row>
    <row r="1908" spans="11:12" x14ac:dyDescent="0.3">
      <c r="K1908" s="36" t="str">
        <f t="shared" si="29"/>
        <v/>
      </c>
      <c r="L1908" t="s">
        <v>19</v>
      </c>
    </row>
    <row r="1909" spans="11:12" x14ac:dyDescent="0.3">
      <c r="K1909" s="36" t="str">
        <f t="shared" si="29"/>
        <v/>
      </c>
      <c r="L1909" t="s">
        <v>19</v>
      </c>
    </row>
    <row r="1910" spans="11:12" x14ac:dyDescent="0.3">
      <c r="K1910" s="36" t="str">
        <f t="shared" si="29"/>
        <v/>
      </c>
      <c r="L1910" t="s">
        <v>19</v>
      </c>
    </row>
    <row r="1911" spans="11:12" x14ac:dyDescent="0.3">
      <c r="K1911" s="36" t="str">
        <f t="shared" si="29"/>
        <v/>
      </c>
      <c r="L1911" t="s">
        <v>19</v>
      </c>
    </row>
    <row r="1912" spans="11:12" x14ac:dyDescent="0.3">
      <c r="K1912" s="36" t="str">
        <f t="shared" si="29"/>
        <v/>
      </c>
      <c r="L1912" t="s">
        <v>19</v>
      </c>
    </row>
    <row r="1913" spans="11:12" x14ac:dyDescent="0.3">
      <c r="K1913" s="36" t="str">
        <f t="shared" si="29"/>
        <v/>
      </c>
      <c r="L1913" t="s">
        <v>19</v>
      </c>
    </row>
    <row r="1914" spans="11:12" x14ac:dyDescent="0.3">
      <c r="K1914" s="36" t="str">
        <f t="shared" si="29"/>
        <v/>
      </c>
      <c r="L1914" t="s">
        <v>19</v>
      </c>
    </row>
    <row r="1915" spans="11:12" x14ac:dyDescent="0.3">
      <c r="K1915" s="36" t="str">
        <f t="shared" si="29"/>
        <v/>
      </c>
      <c r="L1915" t="s">
        <v>19</v>
      </c>
    </row>
    <row r="1916" spans="11:12" x14ac:dyDescent="0.3">
      <c r="K1916" s="36" t="str">
        <f t="shared" si="29"/>
        <v/>
      </c>
      <c r="L1916" t="s">
        <v>19</v>
      </c>
    </row>
    <row r="1917" spans="11:12" x14ac:dyDescent="0.3">
      <c r="K1917" s="36" t="str">
        <f t="shared" si="29"/>
        <v/>
      </c>
      <c r="L1917" t="s">
        <v>19</v>
      </c>
    </row>
    <row r="1918" spans="11:12" x14ac:dyDescent="0.3">
      <c r="K1918" s="36" t="str">
        <f t="shared" si="29"/>
        <v/>
      </c>
      <c r="L1918" t="s">
        <v>19</v>
      </c>
    </row>
    <row r="1919" spans="11:12" x14ac:dyDescent="0.3">
      <c r="K1919" s="36" t="str">
        <f t="shared" si="29"/>
        <v/>
      </c>
      <c r="L1919" t="s">
        <v>19</v>
      </c>
    </row>
    <row r="1920" spans="11:12" x14ac:dyDescent="0.3">
      <c r="K1920" s="36" t="str">
        <f t="shared" si="29"/>
        <v/>
      </c>
      <c r="L1920" t="s">
        <v>19</v>
      </c>
    </row>
    <row r="1921" spans="11:12" x14ac:dyDescent="0.3">
      <c r="K1921" s="36" t="str">
        <f t="shared" si="29"/>
        <v/>
      </c>
      <c r="L1921" t="s">
        <v>19</v>
      </c>
    </row>
    <row r="1922" spans="11:12" x14ac:dyDescent="0.3">
      <c r="K1922" s="36" t="str">
        <f t="shared" si="29"/>
        <v/>
      </c>
      <c r="L1922" t="s">
        <v>19</v>
      </c>
    </row>
    <row r="1923" spans="11:12" x14ac:dyDescent="0.3">
      <c r="K1923" s="36" t="str">
        <f t="shared" ref="K1923:K1986" si="30">IF(A1923="","",C1923&amp;", "&amp;D1923&amp;", "&amp;E1923&amp;" "&amp;F1923)</f>
        <v/>
      </c>
      <c r="L1923" t="s">
        <v>19</v>
      </c>
    </row>
    <row r="1924" spans="11:12" x14ac:dyDescent="0.3">
      <c r="K1924" s="36" t="str">
        <f t="shared" si="30"/>
        <v/>
      </c>
      <c r="L1924" t="s">
        <v>19</v>
      </c>
    </row>
    <row r="1925" spans="11:12" x14ac:dyDescent="0.3">
      <c r="K1925" s="36" t="str">
        <f t="shared" si="30"/>
        <v/>
      </c>
      <c r="L1925" t="s">
        <v>19</v>
      </c>
    </row>
    <row r="1926" spans="11:12" x14ac:dyDescent="0.3">
      <c r="K1926" s="36" t="str">
        <f t="shared" si="30"/>
        <v/>
      </c>
      <c r="L1926" t="s">
        <v>19</v>
      </c>
    </row>
    <row r="1927" spans="11:12" x14ac:dyDescent="0.3">
      <c r="K1927" s="36" t="str">
        <f t="shared" si="30"/>
        <v/>
      </c>
      <c r="L1927" t="s">
        <v>19</v>
      </c>
    </row>
    <row r="1928" spans="11:12" x14ac:dyDescent="0.3">
      <c r="K1928" s="36" t="str">
        <f t="shared" si="30"/>
        <v/>
      </c>
      <c r="L1928" t="s">
        <v>19</v>
      </c>
    </row>
    <row r="1929" spans="11:12" x14ac:dyDescent="0.3">
      <c r="K1929" s="36" t="str">
        <f t="shared" si="30"/>
        <v/>
      </c>
      <c r="L1929" t="s">
        <v>19</v>
      </c>
    </row>
    <row r="1930" spans="11:12" x14ac:dyDescent="0.3">
      <c r="K1930" s="36" t="str">
        <f t="shared" si="30"/>
        <v/>
      </c>
      <c r="L1930" t="s">
        <v>19</v>
      </c>
    </row>
    <row r="1931" spans="11:12" x14ac:dyDescent="0.3">
      <c r="K1931" s="36" t="str">
        <f t="shared" si="30"/>
        <v/>
      </c>
      <c r="L1931" t="s">
        <v>19</v>
      </c>
    </row>
    <row r="1932" spans="11:12" x14ac:dyDescent="0.3">
      <c r="K1932" s="36" t="str">
        <f t="shared" si="30"/>
        <v/>
      </c>
      <c r="L1932" t="s">
        <v>19</v>
      </c>
    </row>
    <row r="1933" spans="11:12" x14ac:dyDescent="0.3">
      <c r="K1933" s="36" t="str">
        <f t="shared" si="30"/>
        <v/>
      </c>
      <c r="L1933" t="s">
        <v>19</v>
      </c>
    </row>
    <row r="1934" spans="11:12" x14ac:dyDescent="0.3">
      <c r="K1934" s="36" t="str">
        <f t="shared" si="30"/>
        <v/>
      </c>
      <c r="L1934" t="s">
        <v>19</v>
      </c>
    </row>
    <row r="1935" spans="11:12" x14ac:dyDescent="0.3">
      <c r="K1935" s="36" t="str">
        <f t="shared" si="30"/>
        <v/>
      </c>
      <c r="L1935" t="s">
        <v>19</v>
      </c>
    </row>
    <row r="1936" spans="11:12" x14ac:dyDescent="0.3">
      <c r="K1936" s="36" t="str">
        <f t="shared" si="30"/>
        <v/>
      </c>
      <c r="L1936" t="s">
        <v>19</v>
      </c>
    </row>
    <row r="1937" spans="11:12" x14ac:dyDescent="0.3">
      <c r="K1937" s="36" t="str">
        <f t="shared" si="30"/>
        <v/>
      </c>
      <c r="L1937" t="s">
        <v>19</v>
      </c>
    </row>
    <row r="1938" spans="11:12" x14ac:dyDescent="0.3">
      <c r="K1938" s="36" t="str">
        <f t="shared" si="30"/>
        <v/>
      </c>
      <c r="L1938" t="s">
        <v>19</v>
      </c>
    </row>
    <row r="1939" spans="11:12" x14ac:dyDescent="0.3">
      <c r="K1939" s="36" t="str">
        <f t="shared" si="30"/>
        <v/>
      </c>
      <c r="L1939" t="s">
        <v>19</v>
      </c>
    </row>
    <row r="1940" spans="11:12" x14ac:dyDescent="0.3">
      <c r="K1940" s="36" t="str">
        <f t="shared" si="30"/>
        <v/>
      </c>
      <c r="L1940" t="s">
        <v>19</v>
      </c>
    </row>
    <row r="1941" spans="11:12" x14ac:dyDescent="0.3">
      <c r="K1941" s="36" t="str">
        <f t="shared" si="30"/>
        <v/>
      </c>
      <c r="L1941" t="s">
        <v>19</v>
      </c>
    </row>
    <row r="1942" spans="11:12" x14ac:dyDescent="0.3">
      <c r="K1942" s="36" t="str">
        <f t="shared" si="30"/>
        <v/>
      </c>
      <c r="L1942" t="s">
        <v>19</v>
      </c>
    </row>
    <row r="1943" spans="11:12" x14ac:dyDescent="0.3">
      <c r="K1943" s="36" t="str">
        <f t="shared" si="30"/>
        <v/>
      </c>
      <c r="L1943" t="s">
        <v>19</v>
      </c>
    </row>
    <row r="1944" spans="11:12" x14ac:dyDescent="0.3">
      <c r="K1944" s="36" t="str">
        <f t="shared" si="30"/>
        <v/>
      </c>
      <c r="L1944" t="s">
        <v>19</v>
      </c>
    </row>
    <row r="1945" spans="11:12" x14ac:dyDescent="0.3">
      <c r="K1945" s="36" t="str">
        <f t="shared" si="30"/>
        <v/>
      </c>
      <c r="L1945" t="s">
        <v>19</v>
      </c>
    </row>
    <row r="1946" spans="11:12" x14ac:dyDescent="0.3">
      <c r="K1946" s="36" t="str">
        <f t="shared" si="30"/>
        <v/>
      </c>
      <c r="L1946" t="s">
        <v>19</v>
      </c>
    </row>
    <row r="1947" spans="11:12" x14ac:dyDescent="0.3">
      <c r="K1947" s="36" t="str">
        <f t="shared" si="30"/>
        <v/>
      </c>
      <c r="L1947" t="s">
        <v>19</v>
      </c>
    </row>
    <row r="1948" spans="11:12" x14ac:dyDescent="0.3">
      <c r="K1948" s="36" t="str">
        <f t="shared" si="30"/>
        <v/>
      </c>
      <c r="L1948" t="s">
        <v>19</v>
      </c>
    </row>
    <row r="1949" spans="11:12" x14ac:dyDescent="0.3">
      <c r="K1949" s="36" t="str">
        <f t="shared" si="30"/>
        <v/>
      </c>
      <c r="L1949" t="s">
        <v>19</v>
      </c>
    </row>
    <row r="1950" spans="11:12" x14ac:dyDescent="0.3">
      <c r="K1950" s="36" t="str">
        <f t="shared" si="30"/>
        <v/>
      </c>
      <c r="L1950" t="s">
        <v>19</v>
      </c>
    </row>
    <row r="1951" spans="11:12" x14ac:dyDescent="0.3">
      <c r="K1951" s="36" t="str">
        <f t="shared" si="30"/>
        <v/>
      </c>
      <c r="L1951" t="s">
        <v>19</v>
      </c>
    </row>
    <row r="1952" spans="11:12" x14ac:dyDescent="0.3">
      <c r="K1952" s="36" t="str">
        <f t="shared" si="30"/>
        <v/>
      </c>
      <c r="L1952" t="s">
        <v>19</v>
      </c>
    </row>
    <row r="1953" spans="11:12" x14ac:dyDescent="0.3">
      <c r="K1953" s="36" t="str">
        <f t="shared" si="30"/>
        <v/>
      </c>
      <c r="L1953" t="s">
        <v>19</v>
      </c>
    </row>
    <row r="1954" spans="11:12" x14ac:dyDescent="0.3">
      <c r="K1954" s="36" t="str">
        <f t="shared" si="30"/>
        <v/>
      </c>
      <c r="L1954" t="s">
        <v>19</v>
      </c>
    </row>
    <row r="1955" spans="11:12" x14ac:dyDescent="0.3">
      <c r="K1955" s="36" t="str">
        <f t="shared" si="30"/>
        <v/>
      </c>
      <c r="L1955" t="s">
        <v>19</v>
      </c>
    </row>
    <row r="1956" spans="11:12" x14ac:dyDescent="0.3">
      <c r="K1956" s="36" t="str">
        <f t="shared" si="30"/>
        <v/>
      </c>
      <c r="L1956" t="s">
        <v>19</v>
      </c>
    </row>
    <row r="1957" spans="11:12" x14ac:dyDescent="0.3">
      <c r="K1957" s="36" t="str">
        <f t="shared" si="30"/>
        <v/>
      </c>
      <c r="L1957" t="s">
        <v>19</v>
      </c>
    </row>
    <row r="1958" spans="11:12" x14ac:dyDescent="0.3">
      <c r="K1958" s="36" t="str">
        <f t="shared" si="30"/>
        <v/>
      </c>
      <c r="L1958" t="s">
        <v>19</v>
      </c>
    </row>
    <row r="1959" spans="11:12" x14ac:dyDescent="0.3">
      <c r="K1959" s="36" t="str">
        <f t="shared" si="30"/>
        <v/>
      </c>
      <c r="L1959" t="s">
        <v>19</v>
      </c>
    </row>
    <row r="1960" spans="11:12" x14ac:dyDescent="0.3">
      <c r="K1960" s="36" t="str">
        <f t="shared" si="30"/>
        <v/>
      </c>
      <c r="L1960" t="s">
        <v>19</v>
      </c>
    </row>
    <row r="1961" spans="11:12" x14ac:dyDescent="0.3">
      <c r="K1961" s="36" t="str">
        <f t="shared" si="30"/>
        <v/>
      </c>
      <c r="L1961" t="s">
        <v>19</v>
      </c>
    </row>
    <row r="1962" spans="11:12" x14ac:dyDescent="0.3">
      <c r="K1962" s="36" t="str">
        <f t="shared" si="30"/>
        <v/>
      </c>
      <c r="L1962" t="s">
        <v>19</v>
      </c>
    </row>
    <row r="1963" spans="11:12" x14ac:dyDescent="0.3">
      <c r="K1963" s="36" t="str">
        <f t="shared" si="30"/>
        <v/>
      </c>
      <c r="L1963" t="s">
        <v>19</v>
      </c>
    </row>
    <row r="1964" spans="11:12" x14ac:dyDescent="0.3">
      <c r="K1964" s="36" t="str">
        <f t="shared" si="30"/>
        <v/>
      </c>
      <c r="L1964" t="s">
        <v>19</v>
      </c>
    </row>
    <row r="1965" spans="11:12" x14ac:dyDescent="0.3">
      <c r="K1965" s="36" t="str">
        <f t="shared" si="30"/>
        <v/>
      </c>
      <c r="L1965" t="s">
        <v>19</v>
      </c>
    </row>
    <row r="1966" spans="11:12" x14ac:dyDescent="0.3">
      <c r="K1966" s="36" t="str">
        <f t="shared" si="30"/>
        <v/>
      </c>
      <c r="L1966" t="s">
        <v>19</v>
      </c>
    </row>
    <row r="1967" spans="11:12" x14ac:dyDescent="0.3">
      <c r="K1967" s="36" t="str">
        <f t="shared" si="30"/>
        <v/>
      </c>
      <c r="L1967" t="s">
        <v>19</v>
      </c>
    </row>
    <row r="1968" spans="11:12" x14ac:dyDescent="0.3">
      <c r="K1968" s="36" t="str">
        <f t="shared" si="30"/>
        <v/>
      </c>
      <c r="L1968" t="s">
        <v>19</v>
      </c>
    </row>
    <row r="1969" spans="11:12" x14ac:dyDescent="0.3">
      <c r="K1969" s="36" t="str">
        <f t="shared" si="30"/>
        <v/>
      </c>
      <c r="L1969" t="s">
        <v>19</v>
      </c>
    </row>
    <row r="1970" spans="11:12" x14ac:dyDescent="0.3">
      <c r="K1970" s="36" t="str">
        <f t="shared" si="30"/>
        <v/>
      </c>
      <c r="L1970" t="s">
        <v>19</v>
      </c>
    </row>
    <row r="1971" spans="11:12" x14ac:dyDescent="0.3">
      <c r="K1971" s="36" t="str">
        <f t="shared" si="30"/>
        <v/>
      </c>
      <c r="L1971" t="s">
        <v>19</v>
      </c>
    </row>
    <row r="1972" spans="11:12" x14ac:dyDescent="0.3">
      <c r="K1972" s="36" t="str">
        <f t="shared" si="30"/>
        <v/>
      </c>
      <c r="L1972" t="s">
        <v>19</v>
      </c>
    </row>
    <row r="1973" spans="11:12" x14ac:dyDescent="0.3">
      <c r="K1973" s="36" t="str">
        <f t="shared" si="30"/>
        <v/>
      </c>
      <c r="L1973" t="s">
        <v>19</v>
      </c>
    </row>
    <row r="1974" spans="11:12" x14ac:dyDescent="0.3">
      <c r="K1974" s="36" t="str">
        <f t="shared" si="30"/>
        <v/>
      </c>
      <c r="L1974" t="s">
        <v>19</v>
      </c>
    </row>
    <row r="1975" spans="11:12" x14ac:dyDescent="0.3">
      <c r="K1975" s="36" t="str">
        <f t="shared" si="30"/>
        <v/>
      </c>
      <c r="L1975" t="s">
        <v>19</v>
      </c>
    </row>
    <row r="1976" spans="11:12" x14ac:dyDescent="0.3">
      <c r="K1976" s="36" t="str">
        <f t="shared" si="30"/>
        <v/>
      </c>
      <c r="L1976" t="s">
        <v>19</v>
      </c>
    </row>
    <row r="1977" spans="11:12" x14ac:dyDescent="0.3">
      <c r="K1977" s="36" t="str">
        <f t="shared" si="30"/>
        <v/>
      </c>
      <c r="L1977" t="s">
        <v>19</v>
      </c>
    </row>
    <row r="1978" spans="11:12" x14ac:dyDescent="0.3">
      <c r="K1978" s="36" t="str">
        <f t="shared" si="30"/>
        <v/>
      </c>
      <c r="L1978" t="s">
        <v>19</v>
      </c>
    </row>
    <row r="1979" spans="11:12" x14ac:dyDescent="0.3">
      <c r="K1979" s="36" t="str">
        <f t="shared" si="30"/>
        <v/>
      </c>
      <c r="L1979" t="s">
        <v>19</v>
      </c>
    </row>
    <row r="1980" spans="11:12" x14ac:dyDescent="0.3">
      <c r="K1980" s="36" t="str">
        <f t="shared" si="30"/>
        <v/>
      </c>
      <c r="L1980" t="s">
        <v>19</v>
      </c>
    </row>
    <row r="1981" spans="11:12" x14ac:dyDescent="0.3">
      <c r="K1981" s="36" t="str">
        <f t="shared" si="30"/>
        <v/>
      </c>
      <c r="L1981" t="s">
        <v>19</v>
      </c>
    </row>
    <row r="1982" spans="11:12" x14ac:dyDescent="0.3">
      <c r="K1982" s="36" t="str">
        <f t="shared" si="30"/>
        <v/>
      </c>
      <c r="L1982" t="s">
        <v>19</v>
      </c>
    </row>
    <row r="1983" spans="11:12" x14ac:dyDescent="0.3">
      <c r="K1983" s="36" t="str">
        <f t="shared" si="30"/>
        <v/>
      </c>
      <c r="L1983" t="s">
        <v>19</v>
      </c>
    </row>
    <row r="1984" spans="11:12" x14ac:dyDescent="0.3">
      <c r="K1984" s="36" t="str">
        <f t="shared" si="30"/>
        <v/>
      </c>
      <c r="L1984" t="s">
        <v>19</v>
      </c>
    </row>
    <row r="1985" spans="11:12" x14ac:dyDescent="0.3">
      <c r="K1985" s="36" t="str">
        <f t="shared" si="30"/>
        <v/>
      </c>
      <c r="L1985" t="s">
        <v>19</v>
      </c>
    </row>
    <row r="1986" spans="11:12" x14ac:dyDescent="0.3">
      <c r="K1986" s="36" t="str">
        <f t="shared" si="30"/>
        <v/>
      </c>
      <c r="L1986" t="s">
        <v>19</v>
      </c>
    </row>
    <row r="1987" spans="11:12" x14ac:dyDescent="0.3">
      <c r="K1987" s="36" t="str">
        <f t="shared" ref="K1987:K2050" si="31">IF(A1987="","",C1987&amp;", "&amp;D1987&amp;", "&amp;E1987&amp;" "&amp;F1987)</f>
        <v/>
      </c>
      <c r="L1987" t="s">
        <v>19</v>
      </c>
    </row>
    <row r="1988" spans="11:12" x14ac:dyDescent="0.3">
      <c r="K1988" s="36" t="str">
        <f t="shared" si="31"/>
        <v/>
      </c>
      <c r="L1988" t="s">
        <v>19</v>
      </c>
    </row>
    <row r="1989" spans="11:12" x14ac:dyDescent="0.3">
      <c r="K1989" s="36" t="str">
        <f t="shared" si="31"/>
        <v/>
      </c>
      <c r="L1989" t="s">
        <v>19</v>
      </c>
    </row>
    <row r="1990" spans="11:12" x14ac:dyDescent="0.3">
      <c r="K1990" s="36" t="str">
        <f t="shared" si="31"/>
        <v/>
      </c>
      <c r="L1990" t="s">
        <v>19</v>
      </c>
    </row>
    <row r="1991" spans="11:12" x14ac:dyDescent="0.3">
      <c r="K1991" s="36" t="str">
        <f t="shared" si="31"/>
        <v/>
      </c>
      <c r="L1991" t="s">
        <v>19</v>
      </c>
    </row>
    <row r="1992" spans="11:12" x14ac:dyDescent="0.3">
      <c r="K1992" s="36" t="str">
        <f t="shared" si="31"/>
        <v/>
      </c>
      <c r="L1992" t="s">
        <v>19</v>
      </c>
    </row>
    <row r="1993" spans="11:12" x14ac:dyDescent="0.3">
      <c r="K1993" s="36" t="str">
        <f t="shared" si="31"/>
        <v/>
      </c>
      <c r="L1993" t="s">
        <v>19</v>
      </c>
    </row>
    <row r="1994" spans="11:12" x14ac:dyDescent="0.3">
      <c r="K1994" s="36" t="str">
        <f t="shared" si="31"/>
        <v/>
      </c>
      <c r="L1994" t="s">
        <v>19</v>
      </c>
    </row>
    <row r="1995" spans="11:12" x14ac:dyDescent="0.3">
      <c r="K1995" s="36" t="str">
        <f t="shared" si="31"/>
        <v/>
      </c>
      <c r="L1995" t="s">
        <v>19</v>
      </c>
    </row>
    <row r="1996" spans="11:12" x14ac:dyDescent="0.3">
      <c r="K1996" s="36" t="str">
        <f t="shared" si="31"/>
        <v/>
      </c>
      <c r="L1996" t="s">
        <v>19</v>
      </c>
    </row>
    <row r="1997" spans="11:12" x14ac:dyDescent="0.3">
      <c r="K1997" s="36" t="str">
        <f t="shared" si="31"/>
        <v/>
      </c>
      <c r="L1997" t="s">
        <v>19</v>
      </c>
    </row>
    <row r="1998" spans="11:12" x14ac:dyDescent="0.3">
      <c r="K1998" s="36" t="str">
        <f t="shared" si="31"/>
        <v/>
      </c>
      <c r="L1998" t="s">
        <v>19</v>
      </c>
    </row>
    <row r="1999" spans="11:12" x14ac:dyDescent="0.3">
      <c r="K1999" s="36" t="str">
        <f t="shared" si="31"/>
        <v/>
      </c>
      <c r="L1999" t="s">
        <v>19</v>
      </c>
    </row>
    <row r="2000" spans="11:12" x14ac:dyDescent="0.3">
      <c r="K2000" s="36" t="str">
        <f t="shared" si="31"/>
        <v/>
      </c>
      <c r="L2000" t="s">
        <v>19</v>
      </c>
    </row>
    <row r="2001" spans="11:12" x14ac:dyDescent="0.3">
      <c r="K2001" s="36" t="str">
        <f t="shared" si="31"/>
        <v/>
      </c>
      <c r="L2001" t="s">
        <v>19</v>
      </c>
    </row>
    <row r="2002" spans="11:12" x14ac:dyDescent="0.3">
      <c r="K2002" s="36" t="str">
        <f t="shared" si="31"/>
        <v/>
      </c>
      <c r="L2002" t="s">
        <v>19</v>
      </c>
    </row>
    <row r="2003" spans="11:12" x14ac:dyDescent="0.3">
      <c r="K2003" s="36" t="str">
        <f t="shared" si="31"/>
        <v/>
      </c>
      <c r="L2003" t="s">
        <v>19</v>
      </c>
    </row>
    <row r="2004" spans="11:12" x14ac:dyDescent="0.3">
      <c r="K2004" s="36" t="str">
        <f t="shared" si="31"/>
        <v/>
      </c>
      <c r="L2004" t="s">
        <v>19</v>
      </c>
    </row>
    <row r="2005" spans="11:12" x14ac:dyDescent="0.3">
      <c r="K2005" s="36" t="str">
        <f t="shared" si="31"/>
        <v/>
      </c>
      <c r="L2005" t="s">
        <v>19</v>
      </c>
    </row>
    <row r="2006" spans="11:12" x14ac:dyDescent="0.3">
      <c r="K2006" s="36" t="str">
        <f t="shared" si="31"/>
        <v/>
      </c>
      <c r="L2006" t="s">
        <v>19</v>
      </c>
    </row>
    <row r="2007" spans="11:12" x14ac:dyDescent="0.3">
      <c r="K2007" s="36" t="str">
        <f t="shared" si="31"/>
        <v/>
      </c>
      <c r="L2007" t="s">
        <v>19</v>
      </c>
    </row>
    <row r="2008" spans="11:12" x14ac:dyDescent="0.3">
      <c r="K2008" s="36" t="str">
        <f t="shared" si="31"/>
        <v/>
      </c>
      <c r="L2008" t="s">
        <v>19</v>
      </c>
    </row>
    <row r="2009" spans="11:12" x14ac:dyDescent="0.3">
      <c r="K2009" s="36" t="str">
        <f t="shared" si="31"/>
        <v/>
      </c>
      <c r="L2009" t="s">
        <v>19</v>
      </c>
    </row>
    <row r="2010" spans="11:12" x14ac:dyDescent="0.3">
      <c r="K2010" s="36" t="str">
        <f t="shared" si="31"/>
        <v/>
      </c>
      <c r="L2010" t="s">
        <v>19</v>
      </c>
    </row>
    <row r="2011" spans="11:12" x14ac:dyDescent="0.3">
      <c r="K2011" s="36" t="str">
        <f t="shared" si="31"/>
        <v/>
      </c>
      <c r="L2011" t="s">
        <v>19</v>
      </c>
    </row>
    <row r="2012" spans="11:12" x14ac:dyDescent="0.3">
      <c r="K2012" s="36" t="str">
        <f t="shared" si="31"/>
        <v/>
      </c>
      <c r="L2012" t="s">
        <v>19</v>
      </c>
    </row>
    <row r="2013" spans="11:12" x14ac:dyDescent="0.3">
      <c r="K2013" s="36" t="str">
        <f t="shared" si="31"/>
        <v/>
      </c>
      <c r="L2013" t="s">
        <v>19</v>
      </c>
    </row>
    <row r="2014" spans="11:12" x14ac:dyDescent="0.3">
      <c r="K2014" s="36" t="str">
        <f t="shared" si="31"/>
        <v/>
      </c>
      <c r="L2014" t="s">
        <v>19</v>
      </c>
    </row>
    <row r="2015" spans="11:12" x14ac:dyDescent="0.3">
      <c r="K2015" s="36" t="str">
        <f t="shared" si="31"/>
        <v/>
      </c>
      <c r="L2015" t="s">
        <v>19</v>
      </c>
    </row>
    <row r="2016" spans="11:12" x14ac:dyDescent="0.3">
      <c r="K2016" s="36" t="str">
        <f t="shared" si="31"/>
        <v/>
      </c>
      <c r="L2016" t="s">
        <v>19</v>
      </c>
    </row>
    <row r="2017" spans="11:12" x14ac:dyDescent="0.3">
      <c r="K2017" s="36" t="str">
        <f t="shared" si="31"/>
        <v/>
      </c>
      <c r="L2017" t="s">
        <v>19</v>
      </c>
    </row>
    <row r="2018" spans="11:12" x14ac:dyDescent="0.3">
      <c r="K2018" s="36" t="str">
        <f t="shared" si="31"/>
        <v/>
      </c>
      <c r="L2018" t="s">
        <v>19</v>
      </c>
    </row>
    <row r="2019" spans="11:12" x14ac:dyDescent="0.3">
      <c r="K2019" s="36" t="str">
        <f t="shared" si="31"/>
        <v/>
      </c>
      <c r="L2019" t="s">
        <v>19</v>
      </c>
    </row>
    <row r="2020" spans="11:12" x14ac:dyDescent="0.3">
      <c r="K2020" s="36" t="str">
        <f t="shared" si="31"/>
        <v/>
      </c>
      <c r="L2020" t="s">
        <v>19</v>
      </c>
    </row>
    <row r="2021" spans="11:12" x14ac:dyDescent="0.3">
      <c r="K2021" s="36" t="str">
        <f t="shared" si="31"/>
        <v/>
      </c>
      <c r="L2021" t="s">
        <v>19</v>
      </c>
    </row>
    <row r="2022" spans="11:12" x14ac:dyDescent="0.3">
      <c r="K2022" s="36" t="str">
        <f t="shared" si="31"/>
        <v/>
      </c>
      <c r="L2022" t="s">
        <v>19</v>
      </c>
    </row>
    <row r="2023" spans="11:12" x14ac:dyDescent="0.3">
      <c r="K2023" s="36" t="str">
        <f t="shared" si="31"/>
        <v/>
      </c>
      <c r="L2023" t="s">
        <v>19</v>
      </c>
    </row>
    <row r="2024" spans="11:12" x14ac:dyDescent="0.3">
      <c r="K2024" s="36" t="str">
        <f t="shared" si="31"/>
        <v/>
      </c>
      <c r="L2024" t="s">
        <v>19</v>
      </c>
    </row>
    <row r="2025" spans="11:12" x14ac:dyDescent="0.3">
      <c r="K2025" s="36" t="str">
        <f t="shared" si="31"/>
        <v/>
      </c>
      <c r="L2025" t="s">
        <v>19</v>
      </c>
    </row>
    <row r="2026" spans="11:12" x14ac:dyDescent="0.3">
      <c r="K2026" s="36" t="str">
        <f t="shared" si="31"/>
        <v/>
      </c>
      <c r="L2026" t="s">
        <v>19</v>
      </c>
    </row>
    <row r="2027" spans="11:12" x14ac:dyDescent="0.3">
      <c r="K2027" s="36" t="str">
        <f t="shared" si="31"/>
        <v/>
      </c>
      <c r="L2027" t="s">
        <v>19</v>
      </c>
    </row>
    <row r="2028" spans="11:12" x14ac:dyDescent="0.3">
      <c r="K2028" s="36" t="str">
        <f t="shared" si="31"/>
        <v/>
      </c>
      <c r="L2028" t="s">
        <v>19</v>
      </c>
    </row>
    <row r="2029" spans="11:12" x14ac:dyDescent="0.3">
      <c r="K2029" s="36" t="str">
        <f t="shared" si="31"/>
        <v/>
      </c>
      <c r="L2029" t="s">
        <v>19</v>
      </c>
    </row>
    <row r="2030" spans="11:12" x14ac:dyDescent="0.3">
      <c r="K2030" s="36" t="str">
        <f t="shared" si="31"/>
        <v/>
      </c>
      <c r="L2030" t="s">
        <v>19</v>
      </c>
    </row>
    <row r="2031" spans="11:12" x14ac:dyDescent="0.3">
      <c r="K2031" s="36" t="str">
        <f t="shared" si="31"/>
        <v/>
      </c>
      <c r="L2031" t="s">
        <v>19</v>
      </c>
    </row>
    <row r="2032" spans="11:12" x14ac:dyDescent="0.3">
      <c r="K2032" s="36" t="str">
        <f t="shared" si="31"/>
        <v/>
      </c>
      <c r="L2032" t="s">
        <v>19</v>
      </c>
    </row>
    <row r="2033" spans="11:12" x14ac:dyDescent="0.3">
      <c r="K2033" s="36" t="str">
        <f t="shared" si="31"/>
        <v/>
      </c>
      <c r="L2033" t="s">
        <v>19</v>
      </c>
    </row>
    <row r="2034" spans="11:12" x14ac:dyDescent="0.3">
      <c r="K2034" s="36" t="str">
        <f t="shared" si="31"/>
        <v/>
      </c>
      <c r="L2034" t="s">
        <v>19</v>
      </c>
    </row>
    <row r="2035" spans="11:12" x14ac:dyDescent="0.3">
      <c r="K2035" s="36" t="str">
        <f t="shared" si="31"/>
        <v/>
      </c>
      <c r="L2035" t="s">
        <v>19</v>
      </c>
    </row>
    <row r="2036" spans="11:12" x14ac:dyDescent="0.3">
      <c r="K2036" s="36" t="str">
        <f t="shared" si="31"/>
        <v/>
      </c>
      <c r="L2036" t="s">
        <v>19</v>
      </c>
    </row>
    <row r="2037" spans="11:12" x14ac:dyDescent="0.3">
      <c r="K2037" s="36" t="str">
        <f t="shared" si="31"/>
        <v/>
      </c>
      <c r="L2037" t="s">
        <v>19</v>
      </c>
    </row>
    <row r="2038" spans="11:12" x14ac:dyDescent="0.3">
      <c r="K2038" s="36" t="str">
        <f t="shared" si="31"/>
        <v/>
      </c>
      <c r="L2038" t="s">
        <v>19</v>
      </c>
    </row>
    <row r="2039" spans="11:12" x14ac:dyDescent="0.3">
      <c r="K2039" s="36" t="str">
        <f t="shared" si="31"/>
        <v/>
      </c>
      <c r="L2039" t="s">
        <v>19</v>
      </c>
    </row>
    <row r="2040" spans="11:12" x14ac:dyDescent="0.3">
      <c r="K2040" s="36" t="str">
        <f t="shared" si="31"/>
        <v/>
      </c>
      <c r="L2040" t="s">
        <v>19</v>
      </c>
    </row>
    <row r="2041" spans="11:12" x14ac:dyDescent="0.3">
      <c r="K2041" s="36" t="str">
        <f t="shared" si="31"/>
        <v/>
      </c>
      <c r="L2041" t="s">
        <v>19</v>
      </c>
    </row>
    <row r="2042" spans="11:12" x14ac:dyDescent="0.3">
      <c r="K2042" s="36" t="str">
        <f t="shared" si="31"/>
        <v/>
      </c>
      <c r="L2042" t="s">
        <v>19</v>
      </c>
    </row>
    <row r="2043" spans="11:12" x14ac:dyDescent="0.3">
      <c r="K2043" s="36" t="str">
        <f t="shared" si="31"/>
        <v/>
      </c>
      <c r="L2043" t="s">
        <v>19</v>
      </c>
    </row>
    <row r="2044" spans="11:12" x14ac:dyDescent="0.3">
      <c r="K2044" s="36" t="str">
        <f t="shared" si="31"/>
        <v/>
      </c>
      <c r="L2044" t="s">
        <v>19</v>
      </c>
    </row>
    <row r="2045" spans="11:12" x14ac:dyDescent="0.3">
      <c r="K2045" s="36" t="str">
        <f t="shared" si="31"/>
        <v/>
      </c>
      <c r="L2045" t="s">
        <v>19</v>
      </c>
    </row>
    <row r="2046" spans="11:12" x14ac:dyDescent="0.3">
      <c r="K2046" s="36" t="str">
        <f t="shared" si="31"/>
        <v/>
      </c>
      <c r="L2046" t="s">
        <v>19</v>
      </c>
    </row>
    <row r="2047" spans="11:12" x14ac:dyDescent="0.3">
      <c r="K2047" s="36" t="str">
        <f t="shared" si="31"/>
        <v/>
      </c>
      <c r="L2047" t="s">
        <v>19</v>
      </c>
    </row>
    <row r="2048" spans="11:12" x14ac:dyDescent="0.3">
      <c r="K2048" s="36" t="str">
        <f t="shared" si="31"/>
        <v/>
      </c>
      <c r="L2048" t="s">
        <v>19</v>
      </c>
    </row>
    <row r="2049" spans="11:12" x14ac:dyDescent="0.3">
      <c r="K2049" s="36" t="str">
        <f t="shared" si="31"/>
        <v/>
      </c>
      <c r="L2049" t="s">
        <v>19</v>
      </c>
    </row>
    <row r="2050" spans="11:12" x14ac:dyDescent="0.3">
      <c r="K2050" s="36" t="str">
        <f t="shared" si="31"/>
        <v/>
      </c>
      <c r="L2050" t="s">
        <v>19</v>
      </c>
    </row>
    <row r="2051" spans="11:12" x14ac:dyDescent="0.3">
      <c r="K2051" s="36" t="str">
        <f t="shared" ref="K2051:K2114" si="32">IF(A2051="","",C2051&amp;", "&amp;D2051&amp;", "&amp;E2051&amp;" "&amp;F2051)</f>
        <v/>
      </c>
      <c r="L2051" t="s">
        <v>19</v>
      </c>
    </row>
    <row r="2052" spans="11:12" x14ac:dyDescent="0.3">
      <c r="K2052" s="36" t="str">
        <f t="shared" si="32"/>
        <v/>
      </c>
      <c r="L2052" t="s">
        <v>19</v>
      </c>
    </row>
    <row r="2053" spans="11:12" x14ac:dyDescent="0.3">
      <c r="K2053" s="36" t="str">
        <f t="shared" si="32"/>
        <v/>
      </c>
      <c r="L2053" t="s">
        <v>19</v>
      </c>
    </row>
    <row r="2054" spans="11:12" x14ac:dyDescent="0.3">
      <c r="K2054" s="36" t="str">
        <f t="shared" si="32"/>
        <v/>
      </c>
      <c r="L2054" t="s">
        <v>19</v>
      </c>
    </row>
    <row r="2055" spans="11:12" x14ac:dyDescent="0.3">
      <c r="K2055" s="36" t="str">
        <f t="shared" si="32"/>
        <v/>
      </c>
      <c r="L2055" t="s">
        <v>19</v>
      </c>
    </row>
    <row r="2056" spans="11:12" x14ac:dyDescent="0.3">
      <c r="K2056" s="36" t="str">
        <f t="shared" si="32"/>
        <v/>
      </c>
      <c r="L2056" t="s">
        <v>19</v>
      </c>
    </row>
    <row r="2057" spans="11:12" x14ac:dyDescent="0.3">
      <c r="K2057" s="36" t="str">
        <f t="shared" si="32"/>
        <v/>
      </c>
      <c r="L2057" t="s">
        <v>19</v>
      </c>
    </row>
    <row r="2058" spans="11:12" x14ac:dyDescent="0.3">
      <c r="K2058" s="36" t="str">
        <f t="shared" si="32"/>
        <v/>
      </c>
      <c r="L2058" t="s">
        <v>19</v>
      </c>
    </row>
    <row r="2059" spans="11:12" x14ac:dyDescent="0.3">
      <c r="K2059" s="36" t="str">
        <f t="shared" si="32"/>
        <v/>
      </c>
      <c r="L2059" t="s">
        <v>19</v>
      </c>
    </row>
    <row r="2060" spans="11:12" x14ac:dyDescent="0.3">
      <c r="K2060" s="36" t="str">
        <f t="shared" si="32"/>
        <v/>
      </c>
      <c r="L2060" t="s">
        <v>19</v>
      </c>
    </row>
    <row r="2061" spans="11:12" x14ac:dyDescent="0.3">
      <c r="K2061" s="36" t="str">
        <f t="shared" si="32"/>
        <v/>
      </c>
      <c r="L2061" t="s">
        <v>19</v>
      </c>
    </row>
    <row r="2062" spans="11:12" x14ac:dyDescent="0.3">
      <c r="K2062" s="36" t="str">
        <f t="shared" si="32"/>
        <v/>
      </c>
      <c r="L2062" t="s">
        <v>19</v>
      </c>
    </row>
    <row r="2063" spans="11:12" x14ac:dyDescent="0.3">
      <c r="K2063" s="36" t="str">
        <f t="shared" si="32"/>
        <v/>
      </c>
      <c r="L2063" t="s">
        <v>19</v>
      </c>
    </row>
    <row r="2064" spans="11:12" x14ac:dyDescent="0.3">
      <c r="K2064" s="36" t="str">
        <f t="shared" si="32"/>
        <v/>
      </c>
      <c r="L2064" t="s">
        <v>19</v>
      </c>
    </row>
    <row r="2065" spans="11:12" x14ac:dyDescent="0.3">
      <c r="K2065" s="36" t="str">
        <f t="shared" si="32"/>
        <v/>
      </c>
      <c r="L2065" t="s">
        <v>19</v>
      </c>
    </row>
    <row r="2066" spans="11:12" x14ac:dyDescent="0.3">
      <c r="K2066" s="36" t="str">
        <f t="shared" si="32"/>
        <v/>
      </c>
      <c r="L2066" t="s">
        <v>19</v>
      </c>
    </row>
    <row r="2067" spans="11:12" x14ac:dyDescent="0.3">
      <c r="K2067" s="36" t="str">
        <f t="shared" si="32"/>
        <v/>
      </c>
      <c r="L2067" t="s">
        <v>19</v>
      </c>
    </row>
    <row r="2068" spans="11:12" x14ac:dyDescent="0.3">
      <c r="K2068" s="36" t="str">
        <f t="shared" si="32"/>
        <v/>
      </c>
      <c r="L2068" t="s">
        <v>19</v>
      </c>
    </row>
    <row r="2069" spans="11:12" x14ac:dyDescent="0.3">
      <c r="K2069" s="36" t="str">
        <f t="shared" si="32"/>
        <v/>
      </c>
      <c r="L2069" t="s">
        <v>19</v>
      </c>
    </row>
    <row r="2070" spans="11:12" x14ac:dyDescent="0.3">
      <c r="K2070" s="36" t="str">
        <f t="shared" si="32"/>
        <v/>
      </c>
      <c r="L2070" t="s">
        <v>19</v>
      </c>
    </row>
    <row r="2071" spans="11:12" x14ac:dyDescent="0.3">
      <c r="K2071" s="36" t="str">
        <f t="shared" si="32"/>
        <v/>
      </c>
      <c r="L2071" t="s">
        <v>19</v>
      </c>
    </row>
    <row r="2072" spans="11:12" x14ac:dyDescent="0.3">
      <c r="K2072" s="36" t="str">
        <f t="shared" si="32"/>
        <v/>
      </c>
      <c r="L2072" t="s">
        <v>19</v>
      </c>
    </row>
    <row r="2073" spans="11:12" x14ac:dyDescent="0.3">
      <c r="K2073" s="36" t="str">
        <f t="shared" si="32"/>
        <v/>
      </c>
      <c r="L2073" t="s">
        <v>19</v>
      </c>
    </row>
    <row r="2074" spans="11:12" x14ac:dyDescent="0.3">
      <c r="K2074" s="36" t="str">
        <f t="shared" si="32"/>
        <v/>
      </c>
      <c r="L2074" t="s">
        <v>19</v>
      </c>
    </row>
    <row r="2075" spans="11:12" x14ac:dyDescent="0.3">
      <c r="K2075" s="36" t="str">
        <f t="shared" si="32"/>
        <v/>
      </c>
      <c r="L2075" t="s">
        <v>19</v>
      </c>
    </row>
    <row r="2076" spans="11:12" x14ac:dyDescent="0.3">
      <c r="K2076" s="36" t="str">
        <f t="shared" si="32"/>
        <v/>
      </c>
      <c r="L2076" t="s">
        <v>19</v>
      </c>
    </row>
    <row r="2077" spans="11:12" x14ac:dyDescent="0.3">
      <c r="K2077" s="36" t="str">
        <f t="shared" si="32"/>
        <v/>
      </c>
      <c r="L2077" t="s">
        <v>19</v>
      </c>
    </row>
    <row r="2078" spans="11:12" x14ac:dyDescent="0.3">
      <c r="K2078" s="36" t="str">
        <f t="shared" si="32"/>
        <v/>
      </c>
      <c r="L2078" t="s">
        <v>19</v>
      </c>
    </row>
    <row r="2079" spans="11:12" x14ac:dyDescent="0.3">
      <c r="K2079" s="36" t="str">
        <f t="shared" si="32"/>
        <v/>
      </c>
      <c r="L2079" t="s">
        <v>19</v>
      </c>
    </row>
    <row r="2080" spans="11:12" x14ac:dyDescent="0.3">
      <c r="K2080" s="36" t="str">
        <f t="shared" si="32"/>
        <v/>
      </c>
      <c r="L2080" t="s">
        <v>19</v>
      </c>
    </row>
    <row r="2081" spans="11:12" x14ac:dyDescent="0.3">
      <c r="K2081" s="36" t="str">
        <f t="shared" si="32"/>
        <v/>
      </c>
      <c r="L2081" t="s">
        <v>19</v>
      </c>
    </row>
    <row r="2082" spans="11:12" x14ac:dyDescent="0.3">
      <c r="K2082" s="36" t="str">
        <f t="shared" si="32"/>
        <v/>
      </c>
      <c r="L2082" t="s">
        <v>19</v>
      </c>
    </row>
    <row r="2083" spans="11:12" x14ac:dyDescent="0.3">
      <c r="K2083" s="36" t="str">
        <f t="shared" si="32"/>
        <v/>
      </c>
      <c r="L2083" t="s">
        <v>19</v>
      </c>
    </row>
    <row r="2084" spans="11:12" x14ac:dyDescent="0.3">
      <c r="K2084" s="36" t="str">
        <f t="shared" si="32"/>
        <v/>
      </c>
      <c r="L2084" t="s">
        <v>19</v>
      </c>
    </row>
    <row r="2085" spans="11:12" x14ac:dyDescent="0.3">
      <c r="K2085" s="36" t="str">
        <f t="shared" si="32"/>
        <v/>
      </c>
      <c r="L2085" t="s">
        <v>19</v>
      </c>
    </row>
    <row r="2086" spans="11:12" x14ac:dyDescent="0.3">
      <c r="K2086" s="36" t="str">
        <f t="shared" si="32"/>
        <v/>
      </c>
      <c r="L2086" t="s">
        <v>19</v>
      </c>
    </row>
    <row r="2087" spans="11:12" x14ac:dyDescent="0.3">
      <c r="K2087" s="36" t="str">
        <f t="shared" si="32"/>
        <v/>
      </c>
      <c r="L2087" t="s">
        <v>19</v>
      </c>
    </row>
    <row r="2088" spans="11:12" x14ac:dyDescent="0.3">
      <c r="K2088" s="36" t="str">
        <f t="shared" si="32"/>
        <v/>
      </c>
      <c r="L2088" t="s">
        <v>19</v>
      </c>
    </row>
    <row r="2089" spans="11:12" x14ac:dyDescent="0.3">
      <c r="K2089" s="36" t="str">
        <f t="shared" si="32"/>
        <v/>
      </c>
      <c r="L2089" t="s">
        <v>19</v>
      </c>
    </row>
    <row r="2090" spans="11:12" x14ac:dyDescent="0.3">
      <c r="K2090" s="36" t="str">
        <f t="shared" si="32"/>
        <v/>
      </c>
      <c r="L2090" t="s">
        <v>19</v>
      </c>
    </row>
    <row r="2091" spans="11:12" x14ac:dyDescent="0.3">
      <c r="K2091" s="36" t="str">
        <f t="shared" si="32"/>
        <v/>
      </c>
      <c r="L2091" t="s">
        <v>19</v>
      </c>
    </row>
    <row r="2092" spans="11:12" x14ac:dyDescent="0.3">
      <c r="K2092" s="36" t="str">
        <f t="shared" si="32"/>
        <v/>
      </c>
      <c r="L2092" t="s">
        <v>19</v>
      </c>
    </row>
    <row r="2093" spans="11:12" x14ac:dyDescent="0.3">
      <c r="K2093" s="36" t="str">
        <f t="shared" si="32"/>
        <v/>
      </c>
      <c r="L2093" t="s">
        <v>19</v>
      </c>
    </row>
    <row r="2094" spans="11:12" x14ac:dyDescent="0.3">
      <c r="K2094" s="36" t="str">
        <f t="shared" si="32"/>
        <v/>
      </c>
      <c r="L2094" t="s">
        <v>19</v>
      </c>
    </row>
    <row r="2095" spans="11:12" x14ac:dyDescent="0.3">
      <c r="K2095" s="36" t="str">
        <f t="shared" si="32"/>
        <v/>
      </c>
      <c r="L2095" t="s">
        <v>19</v>
      </c>
    </row>
    <row r="2096" spans="11:12" x14ac:dyDescent="0.3">
      <c r="K2096" s="36" t="str">
        <f t="shared" si="32"/>
        <v/>
      </c>
      <c r="L2096" t="s">
        <v>19</v>
      </c>
    </row>
    <row r="2097" spans="11:12" x14ac:dyDescent="0.3">
      <c r="K2097" s="36" t="str">
        <f t="shared" si="32"/>
        <v/>
      </c>
      <c r="L2097" t="s">
        <v>19</v>
      </c>
    </row>
    <row r="2098" spans="11:12" x14ac:dyDescent="0.3">
      <c r="K2098" s="36" t="str">
        <f t="shared" si="32"/>
        <v/>
      </c>
      <c r="L2098" t="s">
        <v>19</v>
      </c>
    </row>
    <row r="2099" spans="11:12" x14ac:dyDescent="0.3">
      <c r="K2099" s="36" t="str">
        <f t="shared" si="32"/>
        <v/>
      </c>
      <c r="L2099" t="s">
        <v>19</v>
      </c>
    </row>
    <row r="2100" spans="11:12" x14ac:dyDescent="0.3">
      <c r="K2100" s="36" t="str">
        <f t="shared" si="32"/>
        <v/>
      </c>
      <c r="L2100" t="s">
        <v>19</v>
      </c>
    </row>
    <row r="2101" spans="11:12" x14ac:dyDescent="0.3">
      <c r="K2101" s="36" t="str">
        <f t="shared" si="32"/>
        <v/>
      </c>
      <c r="L2101" t="s">
        <v>19</v>
      </c>
    </row>
    <row r="2102" spans="11:12" x14ac:dyDescent="0.3">
      <c r="K2102" s="36" t="str">
        <f t="shared" si="32"/>
        <v/>
      </c>
      <c r="L2102" t="s">
        <v>19</v>
      </c>
    </row>
    <row r="2103" spans="11:12" x14ac:dyDescent="0.3">
      <c r="K2103" s="36" t="str">
        <f t="shared" si="32"/>
        <v/>
      </c>
      <c r="L2103" t="s">
        <v>19</v>
      </c>
    </row>
    <row r="2104" spans="11:12" x14ac:dyDescent="0.3">
      <c r="K2104" s="36" t="str">
        <f t="shared" si="32"/>
        <v/>
      </c>
      <c r="L2104" t="s">
        <v>19</v>
      </c>
    </row>
    <row r="2105" spans="11:12" x14ac:dyDescent="0.3">
      <c r="K2105" s="36" t="str">
        <f t="shared" si="32"/>
        <v/>
      </c>
      <c r="L2105" t="s">
        <v>19</v>
      </c>
    </row>
    <row r="2106" spans="11:12" x14ac:dyDescent="0.3">
      <c r="K2106" s="36" t="str">
        <f t="shared" si="32"/>
        <v/>
      </c>
      <c r="L2106" t="s">
        <v>19</v>
      </c>
    </row>
    <row r="2107" spans="11:12" x14ac:dyDescent="0.3">
      <c r="K2107" s="36" t="str">
        <f t="shared" si="32"/>
        <v/>
      </c>
      <c r="L2107" t="s">
        <v>19</v>
      </c>
    </row>
    <row r="2108" spans="11:12" x14ac:dyDescent="0.3">
      <c r="K2108" s="36" t="str">
        <f t="shared" si="32"/>
        <v/>
      </c>
      <c r="L2108" t="s">
        <v>19</v>
      </c>
    </row>
    <row r="2109" spans="11:12" x14ac:dyDescent="0.3">
      <c r="K2109" s="36" t="str">
        <f t="shared" si="32"/>
        <v/>
      </c>
      <c r="L2109" t="s">
        <v>19</v>
      </c>
    </row>
    <row r="2110" spans="11:12" x14ac:dyDescent="0.3">
      <c r="K2110" s="36" t="str">
        <f t="shared" si="32"/>
        <v/>
      </c>
      <c r="L2110" t="s">
        <v>19</v>
      </c>
    </row>
    <row r="2111" spans="11:12" x14ac:dyDescent="0.3">
      <c r="K2111" s="36" t="str">
        <f t="shared" si="32"/>
        <v/>
      </c>
      <c r="L2111" t="s">
        <v>19</v>
      </c>
    </row>
    <row r="2112" spans="11:12" x14ac:dyDescent="0.3">
      <c r="K2112" s="36" t="str">
        <f t="shared" si="32"/>
        <v/>
      </c>
      <c r="L2112" t="s">
        <v>19</v>
      </c>
    </row>
    <row r="2113" spans="11:12" x14ac:dyDescent="0.3">
      <c r="K2113" s="36" t="str">
        <f t="shared" si="32"/>
        <v/>
      </c>
      <c r="L2113" t="s">
        <v>19</v>
      </c>
    </row>
    <row r="2114" spans="11:12" x14ac:dyDescent="0.3">
      <c r="K2114" s="36" t="str">
        <f t="shared" si="32"/>
        <v/>
      </c>
      <c r="L2114" t="s">
        <v>19</v>
      </c>
    </row>
    <row r="2115" spans="11:12" x14ac:dyDescent="0.3">
      <c r="K2115" s="36" t="str">
        <f t="shared" ref="K2115:K2178" si="33">IF(A2115="","",C2115&amp;", "&amp;D2115&amp;", "&amp;E2115&amp;" "&amp;F2115)</f>
        <v/>
      </c>
      <c r="L2115" t="s">
        <v>19</v>
      </c>
    </row>
    <row r="2116" spans="11:12" x14ac:dyDescent="0.3">
      <c r="K2116" s="36" t="str">
        <f t="shared" si="33"/>
        <v/>
      </c>
      <c r="L2116" t="s">
        <v>19</v>
      </c>
    </row>
    <row r="2117" spans="11:12" x14ac:dyDescent="0.3">
      <c r="K2117" s="36" t="str">
        <f t="shared" si="33"/>
        <v/>
      </c>
      <c r="L2117" t="s">
        <v>19</v>
      </c>
    </row>
    <row r="2118" spans="11:12" x14ac:dyDescent="0.3">
      <c r="K2118" s="36" t="str">
        <f t="shared" si="33"/>
        <v/>
      </c>
      <c r="L2118" t="s">
        <v>19</v>
      </c>
    </row>
    <row r="2119" spans="11:12" x14ac:dyDescent="0.3">
      <c r="K2119" s="36" t="str">
        <f t="shared" si="33"/>
        <v/>
      </c>
      <c r="L2119" t="s">
        <v>19</v>
      </c>
    </row>
    <row r="2120" spans="11:12" x14ac:dyDescent="0.3">
      <c r="K2120" s="36" t="str">
        <f t="shared" si="33"/>
        <v/>
      </c>
      <c r="L2120" t="s">
        <v>19</v>
      </c>
    </row>
    <row r="2121" spans="11:12" x14ac:dyDescent="0.3">
      <c r="K2121" s="36" t="str">
        <f t="shared" si="33"/>
        <v/>
      </c>
      <c r="L2121" t="s">
        <v>19</v>
      </c>
    </row>
    <row r="2122" spans="11:12" x14ac:dyDescent="0.3">
      <c r="K2122" s="36" t="str">
        <f t="shared" si="33"/>
        <v/>
      </c>
      <c r="L2122" t="s">
        <v>19</v>
      </c>
    </row>
    <row r="2123" spans="11:12" x14ac:dyDescent="0.3">
      <c r="K2123" s="36" t="str">
        <f t="shared" si="33"/>
        <v/>
      </c>
      <c r="L2123" t="s">
        <v>19</v>
      </c>
    </row>
    <row r="2124" spans="11:12" x14ac:dyDescent="0.3">
      <c r="K2124" s="36" t="str">
        <f t="shared" si="33"/>
        <v/>
      </c>
      <c r="L2124" t="s">
        <v>19</v>
      </c>
    </row>
    <row r="2125" spans="11:12" x14ac:dyDescent="0.3">
      <c r="K2125" s="36" t="str">
        <f t="shared" si="33"/>
        <v/>
      </c>
      <c r="L2125" t="s">
        <v>19</v>
      </c>
    </row>
    <row r="2126" spans="11:12" x14ac:dyDescent="0.3">
      <c r="K2126" s="36" t="str">
        <f t="shared" si="33"/>
        <v/>
      </c>
      <c r="L2126" t="s">
        <v>19</v>
      </c>
    </row>
    <row r="2127" spans="11:12" x14ac:dyDescent="0.3">
      <c r="K2127" s="36" t="str">
        <f t="shared" si="33"/>
        <v/>
      </c>
      <c r="L2127" t="s">
        <v>19</v>
      </c>
    </row>
    <row r="2128" spans="11:12" x14ac:dyDescent="0.3">
      <c r="K2128" s="36" t="str">
        <f t="shared" si="33"/>
        <v/>
      </c>
      <c r="L2128" t="s">
        <v>19</v>
      </c>
    </row>
    <row r="2129" spans="11:12" x14ac:dyDescent="0.3">
      <c r="K2129" s="36" t="str">
        <f t="shared" si="33"/>
        <v/>
      </c>
      <c r="L2129" t="s">
        <v>19</v>
      </c>
    </row>
    <row r="2130" spans="11:12" x14ac:dyDescent="0.3">
      <c r="K2130" s="36" t="str">
        <f t="shared" si="33"/>
        <v/>
      </c>
      <c r="L2130" t="s">
        <v>19</v>
      </c>
    </row>
    <row r="2131" spans="11:12" x14ac:dyDescent="0.3">
      <c r="K2131" s="36" t="str">
        <f t="shared" si="33"/>
        <v/>
      </c>
      <c r="L2131" t="s">
        <v>19</v>
      </c>
    </row>
    <row r="2132" spans="11:12" x14ac:dyDescent="0.3">
      <c r="K2132" s="36" t="str">
        <f t="shared" si="33"/>
        <v/>
      </c>
      <c r="L2132" t="s">
        <v>19</v>
      </c>
    </row>
    <row r="2133" spans="11:12" x14ac:dyDescent="0.3">
      <c r="K2133" s="36" t="str">
        <f t="shared" si="33"/>
        <v/>
      </c>
      <c r="L2133" t="s">
        <v>19</v>
      </c>
    </row>
    <row r="2134" spans="11:12" x14ac:dyDescent="0.3">
      <c r="K2134" s="36" t="str">
        <f t="shared" si="33"/>
        <v/>
      </c>
      <c r="L2134" t="s">
        <v>19</v>
      </c>
    </row>
    <row r="2135" spans="11:12" x14ac:dyDescent="0.3">
      <c r="K2135" s="36" t="str">
        <f t="shared" si="33"/>
        <v/>
      </c>
      <c r="L2135" t="s">
        <v>19</v>
      </c>
    </row>
    <row r="2136" spans="11:12" x14ac:dyDescent="0.3">
      <c r="K2136" s="36" t="str">
        <f t="shared" si="33"/>
        <v/>
      </c>
      <c r="L2136" t="s">
        <v>19</v>
      </c>
    </row>
    <row r="2137" spans="11:12" x14ac:dyDescent="0.3">
      <c r="K2137" s="36" t="str">
        <f t="shared" si="33"/>
        <v/>
      </c>
      <c r="L2137" t="s">
        <v>19</v>
      </c>
    </row>
    <row r="2138" spans="11:12" x14ac:dyDescent="0.3">
      <c r="K2138" s="36" t="str">
        <f t="shared" si="33"/>
        <v/>
      </c>
      <c r="L2138" t="s">
        <v>19</v>
      </c>
    </row>
    <row r="2139" spans="11:12" x14ac:dyDescent="0.3">
      <c r="K2139" s="36" t="str">
        <f t="shared" si="33"/>
        <v/>
      </c>
      <c r="L2139" t="s">
        <v>19</v>
      </c>
    </row>
    <row r="2140" spans="11:12" x14ac:dyDescent="0.3">
      <c r="K2140" s="36" t="str">
        <f t="shared" si="33"/>
        <v/>
      </c>
      <c r="L2140" t="s">
        <v>19</v>
      </c>
    </row>
    <row r="2141" spans="11:12" x14ac:dyDescent="0.3">
      <c r="K2141" s="36" t="str">
        <f t="shared" si="33"/>
        <v/>
      </c>
      <c r="L2141" t="s">
        <v>19</v>
      </c>
    </row>
    <row r="2142" spans="11:12" x14ac:dyDescent="0.3">
      <c r="K2142" s="36" t="str">
        <f t="shared" si="33"/>
        <v/>
      </c>
      <c r="L2142" t="s">
        <v>19</v>
      </c>
    </row>
    <row r="2143" spans="11:12" x14ac:dyDescent="0.3">
      <c r="K2143" s="36" t="str">
        <f t="shared" si="33"/>
        <v/>
      </c>
      <c r="L2143" t="s">
        <v>19</v>
      </c>
    </row>
    <row r="2144" spans="11:12" x14ac:dyDescent="0.3">
      <c r="K2144" s="36" t="str">
        <f t="shared" si="33"/>
        <v/>
      </c>
      <c r="L2144" t="s">
        <v>19</v>
      </c>
    </row>
    <row r="2145" spans="11:12" x14ac:dyDescent="0.3">
      <c r="K2145" s="36" t="str">
        <f t="shared" si="33"/>
        <v/>
      </c>
      <c r="L2145" t="s">
        <v>19</v>
      </c>
    </row>
    <row r="2146" spans="11:12" x14ac:dyDescent="0.3">
      <c r="K2146" s="36" t="str">
        <f t="shared" si="33"/>
        <v/>
      </c>
      <c r="L2146" t="s">
        <v>19</v>
      </c>
    </row>
    <row r="2147" spans="11:12" x14ac:dyDescent="0.3">
      <c r="K2147" s="36" t="str">
        <f t="shared" si="33"/>
        <v/>
      </c>
      <c r="L2147" t="s">
        <v>19</v>
      </c>
    </row>
    <row r="2148" spans="11:12" x14ac:dyDescent="0.3">
      <c r="K2148" s="36" t="str">
        <f t="shared" si="33"/>
        <v/>
      </c>
      <c r="L2148" t="s">
        <v>19</v>
      </c>
    </row>
    <row r="2149" spans="11:12" x14ac:dyDescent="0.3">
      <c r="K2149" s="36" t="str">
        <f t="shared" si="33"/>
        <v/>
      </c>
      <c r="L2149" t="s">
        <v>19</v>
      </c>
    </row>
    <row r="2150" spans="11:12" x14ac:dyDescent="0.3">
      <c r="K2150" s="36" t="str">
        <f t="shared" si="33"/>
        <v/>
      </c>
      <c r="L2150" t="s">
        <v>19</v>
      </c>
    </row>
    <row r="2151" spans="11:12" x14ac:dyDescent="0.3">
      <c r="K2151" s="36" t="str">
        <f t="shared" si="33"/>
        <v/>
      </c>
      <c r="L2151" t="s">
        <v>19</v>
      </c>
    </row>
    <row r="2152" spans="11:12" x14ac:dyDescent="0.3">
      <c r="K2152" s="36" t="str">
        <f t="shared" si="33"/>
        <v/>
      </c>
      <c r="L2152" t="s">
        <v>19</v>
      </c>
    </row>
    <row r="2153" spans="11:12" x14ac:dyDescent="0.3">
      <c r="K2153" s="36" t="str">
        <f t="shared" si="33"/>
        <v/>
      </c>
      <c r="L2153" t="s">
        <v>19</v>
      </c>
    </row>
    <row r="2154" spans="11:12" x14ac:dyDescent="0.3">
      <c r="K2154" s="36" t="str">
        <f t="shared" si="33"/>
        <v/>
      </c>
      <c r="L2154" t="s">
        <v>19</v>
      </c>
    </row>
    <row r="2155" spans="11:12" x14ac:dyDescent="0.3">
      <c r="K2155" s="36" t="str">
        <f t="shared" si="33"/>
        <v/>
      </c>
      <c r="L2155" t="s">
        <v>19</v>
      </c>
    </row>
    <row r="2156" spans="11:12" x14ac:dyDescent="0.3">
      <c r="K2156" s="36" t="str">
        <f t="shared" si="33"/>
        <v/>
      </c>
      <c r="L2156" t="s">
        <v>19</v>
      </c>
    </row>
    <row r="2157" spans="11:12" x14ac:dyDescent="0.3">
      <c r="K2157" s="36" t="str">
        <f t="shared" si="33"/>
        <v/>
      </c>
      <c r="L2157" t="s">
        <v>19</v>
      </c>
    </row>
    <row r="2158" spans="11:12" x14ac:dyDescent="0.3">
      <c r="K2158" s="36" t="str">
        <f t="shared" si="33"/>
        <v/>
      </c>
      <c r="L2158" t="s">
        <v>19</v>
      </c>
    </row>
    <row r="2159" spans="11:12" x14ac:dyDescent="0.3">
      <c r="K2159" s="36" t="str">
        <f t="shared" si="33"/>
        <v/>
      </c>
      <c r="L2159" t="s">
        <v>19</v>
      </c>
    </row>
    <row r="2160" spans="11:12" x14ac:dyDescent="0.3">
      <c r="K2160" s="36" t="str">
        <f t="shared" si="33"/>
        <v/>
      </c>
      <c r="L2160" t="s">
        <v>19</v>
      </c>
    </row>
    <row r="2161" spans="11:12" x14ac:dyDescent="0.3">
      <c r="K2161" s="36" t="str">
        <f t="shared" si="33"/>
        <v/>
      </c>
      <c r="L2161" t="s">
        <v>19</v>
      </c>
    </row>
    <row r="2162" spans="11:12" x14ac:dyDescent="0.3">
      <c r="K2162" s="36" t="str">
        <f t="shared" si="33"/>
        <v/>
      </c>
      <c r="L2162" t="s">
        <v>19</v>
      </c>
    </row>
    <row r="2163" spans="11:12" x14ac:dyDescent="0.3">
      <c r="K2163" s="36" t="str">
        <f t="shared" si="33"/>
        <v/>
      </c>
      <c r="L2163" t="s">
        <v>19</v>
      </c>
    </row>
    <row r="2164" spans="11:12" x14ac:dyDescent="0.3">
      <c r="K2164" s="36" t="str">
        <f t="shared" si="33"/>
        <v/>
      </c>
      <c r="L2164" t="s">
        <v>19</v>
      </c>
    </row>
    <row r="2165" spans="11:12" x14ac:dyDescent="0.3">
      <c r="K2165" s="36" t="str">
        <f t="shared" si="33"/>
        <v/>
      </c>
      <c r="L2165" t="s">
        <v>19</v>
      </c>
    </row>
    <row r="2166" spans="11:12" x14ac:dyDescent="0.3">
      <c r="K2166" s="36" t="str">
        <f t="shared" si="33"/>
        <v/>
      </c>
      <c r="L2166" t="s">
        <v>19</v>
      </c>
    </row>
    <row r="2167" spans="11:12" x14ac:dyDescent="0.3">
      <c r="K2167" s="36" t="str">
        <f t="shared" si="33"/>
        <v/>
      </c>
      <c r="L2167" t="s">
        <v>19</v>
      </c>
    </row>
    <row r="2168" spans="11:12" x14ac:dyDescent="0.3">
      <c r="K2168" s="36" t="str">
        <f t="shared" si="33"/>
        <v/>
      </c>
      <c r="L2168" t="s">
        <v>19</v>
      </c>
    </row>
    <row r="2169" spans="11:12" x14ac:dyDescent="0.3">
      <c r="K2169" s="36" t="str">
        <f t="shared" si="33"/>
        <v/>
      </c>
      <c r="L2169" t="s">
        <v>19</v>
      </c>
    </row>
    <row r="2170" spans="11:12" x14ac:dyDescent="0.3">
      <c r="K2170" s="36" t="str">
        <f t="shared" si="33"/>
        <v/>
      </c>
      <c r="L2170" t="s">
        <v>19</v>
      </c>
    </row>
    <row r="2171" spans="11:12" x14ac:dyDescent="0.3">
      <c r="K2171" s="36" t="str">
        <f t="shared" si="33"/>
        <v/>
      </c>
      <c r="L2171" t="s">
        <v>19</v>
      </c>
    </row>
    <row r="2172" spans="11:12" x14ac:dyDescent="0.3">
      <c r="K2172" s="36" t="str">
        <f t="shared" si="33"/>
        <v/>
      </c>
      <c r="L2172" t="s">
        <v>19</v>
      </c>
    </row>
    <row r="2173" spans="11:12" x14ac:dyDescent="0.3">
      <c r="K2173" s="36" t="str">
        <f t="shared" si="33"/>
        <v/>
      </c>
      <c r="L2173" t="s">
        <v>19</v>
      </c>
    </row>
    <row r="2174" spans="11:12" x14ac:dyDescent="0.3">
      <c r="K2174" s="36" t="str">
        <f t="shared" si="33"/>
        <v/>
      </c>
      <c r="L2174" t="s">
        <v>19</v>
      </c>
    </row>
    <row r="2175" spans="11:12" x14ac:dyDescent="0.3">
      <c r="K2175" s="36" t="str">
        <f t="shared" si="33"/>
        <v/>
      </c>
      <c r="L2175" t="s">
        <v>19</v>
      </c>
    </row>
    <row r="2176" spans="11:12" x14ac:dyDescent="0.3">
      <c r="K2176" s="36" t="str">
        <f t="shared" si="33"/>
        <v/>
      </c>
      <c r="L2176" t="s">
        <v>19</v>
      </c>
    </row>
    <row r="2177" spans="11:12" x14ac:dyDescent="0.3">
      <c r="K2177" s="36" t="str">
        <f t="shared" si="33"/>
        <v/>
      </c>
      <c r="L2177" t="s">
        <v>19</v>
      </c>
    </row>
    <row r="2178" spans="11:12" x14ac:dyDescent="0.3">
      <c r="K2178" s="36" t="str">
        <f t="shared" si="33"/>
        <v/>
      </c>
      <c r="L2178" t="s">
        <v>19</v>
      </c>
    </row>
    <row r="2179" spans="11:12" x14ac:dyDescent="0.3">
      <c r="K2179" s="36" t="str">
        <f t="shared" ref="K2179:K2242" si="34">IF(A2179="","",C2179&amp;", "&amp;D2179&amp;", "&amp;E2179&amp;" "&amp;F2179)</f>
        <v/>
      </c>
      <c r="L2179" t="s">
        <v>19</v>
      </c>
    </row>
    <row r="2180" spans="11:12" x14ac:dyDescent="0.3">
      <c r="K2180" s="36" t="str">
        <f t="shared" si="34"/>
        <v/>
      </c>
      <c r="L2180" t="s">
        <v>19</v>
      </c>
    </row>
    <row r="2181" spans="11:12" x14ac:dyDescent="0.3">
      <c r="K2181" s="36" t="str">
        <f t="shared" si="34"/>
        <v/>
      </c>
      <c r="L2181" t="s">
        <v>19</v>
      </c>
    </row>
    <row r="2182" spans="11:12" x14ac:dyDescent="0.3">
      <c r="K2182" s="36" t="str">
        <f t="shared" si="34"/>
        <v/>
      </c>
      <c r="L2182" t="s">
        <v>19</v>
      </c>
    </row>
    <row r="2183" spans="11:12" x14ac:dyDescent="0.3">
      <c r="K2183" s="36" t="str">
        <f t="shared" si="34"/>
        <v/>
      </c>
      <c r="L2183" t="s">
        <v>19</v>
      </c>
    </row>
    <row r="2184" spans="11:12" x14ac:dyDescent="0.3">
      <c r="K2184" s="36" t="str">
        <f t="shared" si="34"/>
        <v/>
      </c>
      <c r="L2184" t="s">
        <v>19</v>
      </c>
    </row>
    <row r="2185" spans="11:12" x14ac:dyDescent="0.3">
      <c r="K2185" s="36" t="str">
        <f t="shared" si="34"/>
        <v/>
      </c>
      <c r="L2185" t="s">
        <v>19</v>
      </c>
    </row>
    <row r="2186" spans="11:12" x14ac:dyDescent="0.3">
      <c r="K2186" s="36" t="str">
        <f t="shared" si="34"/>
        <v/>
      </c>
      <c r="L2186" t="s">
        <v>19</v>
      </c>
    </row>
    <row r="2187" spans="11:12" x14ac:dyDescent="0.3">
      <c r="K2187" s="36" t="str">
        <f t="shared" si="34"/>
        <v/>
      </c>
      <c r="L2187" t="s">
        <v>19</v>
      </c>
    </row>
    <row r="2188" spans="11:12" x14ac:dyDescent="0.3">
      <c r="K2188" s="36" t="str">
        <f t="shared" si="34"/>
        <v/>
      </c>
      <c r="L2188" t="s">
        <v>19</v>
      </c>
    </row>
    <row r="2189" spans="11:12" x14ac:dyDescent="0.3">
      <c r="K2189" s="36" t="str">
        <f t="shared" si="34"/>
        <v/>
      </c>
      <c r="L2189" t="s">
        <v>19</v>
      </c>
    </row>
    <row r="2190" spans="11:12" x14ac:dyDescent="0.3">
      <c r="K2190" s="36" t="str">
        <f t="shared" si="34"/>
        <v/>
      </c>
      <c r="L2190" t="s">
        <v>19</v>
      </c>
    </row>
    <row r="2191" spans="11:12" x14ac:dyDescent="0.3">
      <c r="K2191" s="36" t="str">
        <f t="shared" si="34"/>
        <v/>
      </c>
      <c r="L2191" t="s">
        <v>19</v>
      </c>
    </row>
    <row r="2192" spans="11:12" x14ac:dyDescent="0.3">
      <c r="K2192" s="36" t="str">
        <f t="shared" si="34"/>
        <v/>
      </c>
      <c r="L2192" t="s">
        <v>19</v>
      </c>
    </row>
    <row r="2193" spans="11:12" x14ac:dyDescent="0.3">
      <c r="K2193" s="36" t="str">
        <f t="shared" si="34"/>
        <v/>
      </c>
      <c r="L2193" t="s">
        <v>19</v>
      </c>
    </row>
    <row r="2194" spans="11:12" x14ac:dyDescent="0.3">
      <c r="K2194" s="36" t="str">
        <f t="shared" si="34"/>
        <v/>
      </c>
      <c r="L2194" t="s">
        <v>19</v>
      </c>
    </row>
    <row r="2195" spans="11:12" x14ac:dyDescent="0.3">
      <c r="K2195" s="36" t="str">
        <f t="shared" si="34"/>
        <v/>
      </c>
      <c r="L2195" t="s">
        <v>19</v>
      </c>
    </row>
    <row r="2196" spans="11:12" x14ac:dyDescent="0.3">
      <c r="K2196" s="36" t="str">
        <f t="shared" si="34"/>
        <v/>
      </c>
      <c r="L2196" t="s">
        <v>19</v>
      </c>
    </row>
    <row r="2197" spans="11:12" x14ac:dyDescent="0.3">
      <c r="K2197" s="36" t="str">
        <f t="shared" si="34"/>
        <v/>
      </c>
      <c r="L2197" t="s">
        <v>19</v>
      </c>
    </row>
    <row r="2198" spans="11:12" x14ac:dyDescent="0.3">
      <c r="K2198" s="36" t="str">
        <f t="shared" si="34"/>
        <v/>
      </c>
      <c r="L2198" t="s">
        <v>19</v>
      </c>
    </row>
    <row r="2199" spans="11:12" x14ac:dyDescent="0.3">
      <c r="K2199" s="36" t="str">
        <f t="shared" si="34"/>
        <v/>
      </c>
      <c r="L2199" t="s">
        <v>19</v>
      </c>
    </row>
    <row r="2200" spans="11:12" x14ac:dyDescent="0.3">
      <c r="K2200" s="36" t="str">
        <f t="shared" si="34"/>
        <v/>
      </c>
      <c r="L2200" t="s">
        <v>19</v>
      </c>
    </row>
    <row r="2201" spans="11:12" x14ac:dyDescent="0.3">
      <c r="K2201" s="36" t="str">
        <f t="shared" si="34"/>
        <v/>
      </c>
      <c r="L2201" t="s">
        <v>19</v>
      </c>
    </row>
    <row r="2202" spans="11:12" x14ac:dyDescent="0.3">
      <c r="K2202" s="36" t="str">
        <f t="shared" si="34"/>
        <v/>
      </c>
      <c r="L2202" t="s">
        <v>19</v>
      </c>
    </row>
    <row r="2203" spans="11:12" x14ac:dyDescent="0.3">
      <c r="K2203" s="36" t="str">
        <f t="shared" si="34"/>
        <v/>
      </c>
      <c r="L2203" t="s">
        <v>19</v>
      </c>
    </row>
    <row r="2204" spans="11:12" x14ac:dyDescent="0.3">
      <c r="K2204" s="36" t="str">
        <f t="shared" si="34"/>
        <v/>
      </c>
      <c r="L2204" t="s">
        <v>19</v>
      </c>
    </row>
    <row r="2205" spans="11:12" x14ac:dyDescent="0.3">
      <c r="K2205" s="36" t="str">
        <f t="shared" si="34"/>
        <v/>
      </c>
      <c r="L2205" t="s">
        <v>19</v>
      </c>
    </row>
    <row r="2206" spans="11:12" x14ac:dyDescent="0.3">
      <c r="K2206" s="36" t="str">
        <f t="shared" si="34"/>
        <v/>
      </c>
      <c r="L2206" t="s">
        <v>19</v>
      </c>
    </row>
    <row r="2207" spans="11:12" x14ac:dyDescent="0.3">
      <c r="K2207" s="36" t="str">
        <f t="shared" si="34"/>
        <v/>
      </c>
      <c r="L2207" t="s">
        <v>19</v>
      </c>
    </row>
    <row r="2208" spans="11:12" x14ac:dyDescent="0.3">
      <c r="K2208" s="36" t="str">
        <f t="shared" si="34"/>
        <v/>
      </c>
      <c r="L2208" t="s">
        <v>19</v>
      </c>
    </row>
    <row r="2209" spans="11:12" x14ac:dyDescent="0.3">
      <c r="K2209" s="36" t="str">
        <f t="shared" si="34"/>
        <v/>
      </c>
      <c r="L2209" t="s">
        <v>19</v>
      </c>
    </row>
    <row r="2210" spans="11:12" x14ac:dyDescent="0.3">
      <c r="K2210" s="36" t="str">
        <f t="shared" si="34"/>
        <v/>
      </c>
      <c r="L2210" t="s">
        <v>19</v>
      </c>
    </row>
    <row r="2211" spans="11:12" x14ac:dyDescent="0.3">
      <c r="K2211" s="36" t="str">
        <f t="shared" si="34"/>
        <v/>
      </c>
      <c r="L2211" t="s">
        <v>19</v>
      </c>
    </row>
    <row r="2212" spans="11:12" x14ac:dyDescent="0.3">
      <c r="K2212" s="36" t="str">
        <f t="shared" si="34"/>
        <v/>
      </c>
      <c r="L2212" t="s">
        <v>19</v>
      </c>
    </row>
    <row r="2213" spans="11:12" x14ac:dyDescent="0.3">
      <c r="K2213" s="36" t="str">
        <f t="shared" si="34"/>
        <v/>
      </c>
      <c r="L2213" t="s">
        <v>19</v>
      </c>
    </row>
    <row r="2214" spans="11:12" x14ac:dyDescent="0.3">
      <c r="K2214" s="36" t="str">
        <f t="shared" si="34"/>
        <v/>
      </c>
      <c r="L2214" t="s">
        <v>19</v>
      </c>
    </row>
    <row r="2215" spans="11:12" x14ac:dyDescent="0.3">
      <c r="K2215" s="36" t="str">
        <f t="shared" si="34"/>
        <v/>
      </c>
      <c r="L2215" t="s">
        <v>19</v>
      </c>
    </row>
    <row r="2216" spans="11:12" x14ac:dyDescent="0.3">
      <c r="K2216" s="36" t="str">
        <f t="shared" si="34"/>
        <v/>
      </c>
      <c r="L2216" t="s">
        <v>19</v>
      </c>
    </row>
    <row r="2217" spans="11:12" x14ac:dyDescent="0.3">
      <c r="K2217" s="36" t="str">
        <f t="shared" si="34"/>
        <v/>
      </c>
      <c r="L2217" t="s">
        <v>19</v>
      </c>
    </row>
    <row r="2218" spans="11:12" x14ac:dyDescent="0.3">
      <c r="K2218" s="36" t="str">
        <f t="shared" si="34"/>
        <v/>
      </c>
      <c r="L2218" t="s">
        <v>19</v>
      </c>
    </row>
    <row r="2219" spans="11:12" x14ac:dyDescent="0.3">
      <c r="K2219" s="36" t="str">
        <f t="shared" si="34"/>
        <v/>
      </c>
      <c r="L2219" t="s">
        <v>19</v>
      </c>
    </row>
    <row r="2220" spans="11:12" x14ac:dyDescent="0.3">
      <c r="K2220" s="36" t="str">
        <f t="shared" si="34"/>
        <v/>
      </c>
      <c r="L2220" t="s">
        <v>19</v>
      </c>
    </row>
    <row r="2221" spans="11:12" x14ac:dyDescent="0.3">
      <c r="K2221" s="36" t="str">
        <f t="shared" si="34"/>
        <v/>
      </c>
      <c r="L2221" t="s">
        <v>19</v>
      </c>
    </row>
    <row r="2222" spans="11:12" x14ac:dyDescent="0.3">
      <c r="K2222" s="36" t="str">
        <f t="shared" si="34"/>
        <v/>
      </c>
      <c r="L2222" t="s">
        <v>19</v>
      </c>
    </row>
    <row r="2223" spans="11:12" x14ac:dyDescent="0.3">
      <c r="K2223" s="36" t="str">
        <f t="shared" si="34"/>
        <v/>
      </c>
      <c r="L2223" t="s">
        <v>19</v>
      </c>
    </row>
    <row r="2224" spans="11:12" x14ac:dyDescent="0.3">
      <c r="K2224" s="36" t="str">
        <f t="shared" si="34"/>
        <v/>
      </c>
      <c r="L2224" t="s">
        <v>19</v>
      </c>
    </row>
    <row r="2225" spans="11:12" x14ac:dyDescent="0.3">
      <c r="K2225" s="36" t="str">
        <f t="shared" si="34"/>
        <v/>
      </c>
      <c r="L2225" t="s">
        <v>19</v>
      </c>
    </row>
    <row r="2226" spans="11:12" x14ac:dyDescent="0.3">
      <c r="K2226" s="36" t="str">
        <f t="shared" si="34"/>
        <v/>
      </c>
      <c r="L2226" t="s">
        <v>19</v>
      </c>
    </row>
    <row r="2227" spans="11:12" x14ac:dyDescent="0.3">
      <c r="K2227" s="36" t="str">
        <f t="shared" si="34"/>
        <v/>
      </c>
      <c r="L2227" t="s">
        <v>19</v>
      </c>
    </row>
    <row r="2228" spans="11:12" x14ac:dyDescent="0.3">
      <c r="K2228" s="36" t="str">
        <f t="shared" si="34"/>
        <v/>
      </c>
      <c r="L2228" t="s">
        <v>19</v>
      </c>
    </row>
    <row r="2229" spans="11:12" x14ac:dyDescent="0.3">
      <c r="K2229" s="36" t="str">
        <f t="shared" si="34"/>
        <v/>
      </c>
      <c r="L2229" t="s">
        <v>19</v>
      </c>
    </row>
    <row r="2230" spans="11:12" x14ac:dyDescent="0.3">
      <c r="K2230" s="36" t="str">
        <f t="shared" si="34"/>
        <v/>
      </c>
      <c r="L2230" t="s">
        <v>19</v>
      </c>
    </row>
    <row r="2231" spans="11:12" x14ac:dyDescent="0.3">
      <c r="K2231" s="36" t="str">
        <f t="shared" si="34"/>
        <v/>
      </c>
      <c r="L2231" t="s">
        <v>19</v>
      </c>
    </row>
    <row r="2232" spans="11:12" x14ac:dyDescent="0.3">
      <c r="K2232" s="36" t="str">
        <f t="shared" si="34"/>
        <v/>
      </c>
      <c r="L2232" t="s">
        <v>19</v>
      </c>
    </row>
    <row r="2233" spans="11:12" x14ac:dyDescent="0.3">
      <c r="K2233" s="36" t="str">
        <f t="shared" si="34"/>
        <v/>
      </c>
      <c r="L2233" t="s">
        <v>19</v>
      </c>
    </row>
    <row r="2234" spans="11:12" x14ac:dyDescent="0.3">
      <c r="K2234" s="36" t="str">
        <f t="shared" si="34"/>
        <v/>
      </c>
      <c r="L2234" t="s">
        <v>19</v>
      </c>
    </row>
    <row r="2235" spans="11:12" x14ac:dyDescent="0.3">
      <c r="K2235" s="36" t="str">
        <f t="shared" si="34"/>
        <v/>
      </c>
      <c r="L2235" t="s">
        <v>19</v>
      </c>
    </row>
    <row r="2236" spans="11:12" x14ac:dyDescent="0.3">
      <c r="K2236" s="36" t="str">
        <f t="shared" si="34"/>
        <v/>
      </c>
      <c r="L2236" t="s">
        <v>19</v>
      </c>
    </row>
    <row r="2237" spans="11:12" x14ac:dyDescent="0.3">
      <c r="K2237" s="36" t="str">
        <f t="shared" si="34"/>
        <v/>
      </c>
      <c r="L2237" t="s">
        <v>19</v>
      </c>
    </row>
    <row r="2238" spans="11:12" x14ac:dyDescent="0.3">
      <c r="K2238" s="36" t="str">
        <f t="shared" si="34"/>
        <v/>
      </c>
      <c r="L2238" t="s">
        <v>19</v>
      </c>
    </row>
    <row r="2239" spans="11:12" x14ac:dyDescent="0.3">
      <c r="K2239" s="36" t="str">
        <f t="shared" si="34"/>
        <v/>
      </c>
      <c r="L2239" t="s">
        <v>19</v>
      </c>
    </row>
    <row r="2240" spans="11:12" x14ac:dyDescent="0.3">
      <c r="K2240" s="36" t="str">
        <f t="shared" si="34"/>
        <v/>
      </c>
      <c r="L2240" t="s">
        <v>19</v>
      </c>
    </row>
    <row r="2241" spans="11:12" x14ac:dyDescent="0.3">
      <c r="K2241" s="36" t="str">
        <f t="shared" si="34"/>
        <v/>
      </c>
      <c r="L2241" t="s">
        <v>19</v>
      </c>
    </row>
    <row r="2242" spans="11:12" x14ac:dyDescent="0.3">
      <c r="K2242" s="36" t="str">
        <f t="shared" si="34"/>
        <v/>
      </c>
      <c r="L2242" t="s">
        <v>19</v>
      </c>
    </row>
    <row r="2243" spans="11:12" x14ac:dyDescent="0.3">
      <c r="K2243" s="36" t="str">
        <f t="shared" ref="K2243:K2306" si="35">IF(A2243="","",C2243&amp;", "&amp;D2243&amp;", "&amp;E2243&amp;" "&amp;F2243)</f>
        <v/>
      </c>
      <c r="L2243" t="s">
        <v>19</v>
      </c>
    </row>
    <row r="2244" spans="11:12" x14ac:dyDescent="0.3">
      <c r="K2244" s="36" t="str">
        <f t="shared" si="35"/>
        <v/>
      </c>
      <c r="L2244" t="s">
        <v>19</v>
      </c>
    </row>
    <row r="2245" spans="11:12" x14ac:dyDescent="0.3">
      <c r="K2245" s="36" t="str">
        <f t="shared" si="35"/>
        <v/>
      </c>
      <c r="L2245" t="s">
        <v>19</v>
      </c>
    </row>
    <row r="2246" spans="11:12" x14ac:dyDescent="0.3">
      <c r="K2246" s="36" t="str">
        <f t="shared" si="35"/>
        <v/>
      </c>
      <c r="L2246" t="s">
        <v>19</v>
      </c>
    </row>
    <row r="2247" spans="11:12" x14ac:dyDescent="0.3">
      <c r="K2247" s="36" t="str">
        <f t="shared" si="35"/>
        <v/>
      </c>
      <c r="L2247" t="s">
        <v>19</v>
      </c>
    </row>
    <row r="2248" spans="11:12" x14ac:dyDescent="0.3">
      <c r="K2248" s="36" t="str">
        <f t="shared" si="35"/>
        <v/>
      </c>
      <c r="L2248" t="s">
        <v>19</v>
      </c>
    </row>
    <row r="2249" spans="11:12" x14ac:dyDescent="0.3">
      <c r="K2249" s="36" t="str">
        <f t="shared" si="35"/>
        <v/>
      </c>
      <c r="L2249" t="s">
        <v>19</v>
      </c>
    </row>
    <row r="2250" spans="11:12" x14ac:dyDescent="0.3">
      <c r="K2250" s="36" t="str">
        <f t="shared" si="35"/>
        <v/>
      </c>
      <c r="L2250" t="s">
        <v>19</v>
      </c>
    </row>
    <row r="2251" spans="11:12" x14ac:dyDescent="0.3">
      <c r="K2251" s="36" t="str">
        <f t="shared" si="35"/>
        <v/>
      </c>
      <c r="L2251" t="s">
        <v>19</v>
      </c>
    </row>
    <row r="2252" spans="11:12" x14ac:dyDescent="0.3">
      <c r="K2252" s="36" t="str">
        <f t="shared" si="35"/>
        <v/>
      </c>
      <c r="L2252" t="s">
        <v>19</v>
      </c>
    </row>
    <row r="2253" spans="11:12" x14ac:dyDescent="0.3">
      <c r="K2253" s="36" t="str">
        <f t="shared" si="35"/>
        <v/>
      </c>
      <c r="L2253" t="s">
        <v>19</v>
      </c>
    </row>
    <row r="2254" spans="11:12" x14ac:dyDescent="0.3">
      <c r="K2254" s="36" t="str">
        <f t="shared" si="35"/>
        <v/>
      </c>
      <c r="L2254" t="s">
        <v>19</v>
      </c>
    </row>
    <row r="2255" spans="11:12" x14ac:dyDescent="0.3">
      <c r="K2255" s="36" t="str">
        <f t="shared" si="35"/>
        <v/>
      </c>
      <c r="L2255" t="s">
        <v>19</v>
      </c>
    </row>
    <row r="2256" spans="11:12" x14ac:dyDescent="0.3">
      <c r="K2256" s="36" t="str">
        <f t="shared" si="35"/>
        <v/>
      </c>
      <c r="L2256" t="s">
        <v>19</v>
      </c>
    </row>
    <row r="2257" spans="11:12" x14ac:dyDescent="0.3">
      <c r="K2257" s="36" t="str">
        <f t="shared" si="35"/>
        <v/>
      </c>
      <c r="L2257" t="s">
        <v>19</v>
      </c>
    </row>
    <row r="2258" spans="11:12" x14ac:dyDescent="0.3">
      <c r="K2258" s="36" t="str">
        <f t="shared" si="35"/>
        <v/>
      </c>
      <c r="L2258" t="s">
        <v>19</v>
      </c>
    </row>
    <row r="2259" spans="11:12" x14ac:dyDescent="0.3">
      <c r="K2259" s="36" t="str">
        <f t="shared" si="35"/>
        <v/>
      </c>
      <c r="L2259" t="s">
        <v>19</v>
      </c>
    </row>
    <row r="2260" spans="11:12" x14ac:dyDescent="0.3">
      <c r="K2260" s="36" t="str">
        <f t="shared" si="35"/>
        <v/>
      </c>
      <c r="L2260" t="s">
        <v>19</v>
      </c>
    </row>
    <row r="2261" spans="11:12" x14ac:dyDescent="0.3">
      <c r="K2261" s="36" t="str">
        <f t="shared" si="35"/>
        <v/>
      </c>
      <c r="L2261" t="s">
        <v>19</v>
      </c>
    </row>
    <row r="2262" spans="11:12" x14ac:dyDescent="0.3">
      <c r="K2262" s="36" t="str">
        <f t="shared" si="35"/>
        <v/>
      </c>
      <c r="L2262" t="s">
        <v>19</v>
      </c>
    </row>
    <row r="2263" spans="11:12" x14ac:dyDescent="0.3">
      <c r="K2263" s="36" t="str">
        <f t="shared" si="35"/>
        <v/>
      </c>
      <c r="L2263" t="s">
        <v>19</v>
      </c>
    </row>
    <row r="2264" spans="11:12" x14ac:dyDescent="0.3">
      <c r="K2264" s="36" t="str">
        <f t="shared" si="35"/>
        <v/>
      </c>
      <c r="L2264" t="s">
        <v>19</v>
      </c>
    </row>
    <row r="2265" spans="11:12" x14ac:dyDescent="0.3">
      <c r="K2265" s="36" t="str">
        <f t="shared" si="35"/>
        <v/>
      </c>
      <c r="L2265" t="s">
        <v>19</v>
      </c>
    </row>
    <row r="2266" spans="11:12" x14ac:dyDescent="0.3">
      <c r="K2266" s="36" t="str">
        <f t="shared" si="35"/>
        <v/>
      </c>
      <c r="L2266" t="s">
        <v>19</v>
      </c>
    </row>
    <row r="2267" spans="11:12" x14ac:dyDescent="0.3">
      <c r="K2267" s="36" t="str">
        <f t="shared" si="35"/>
        <v/>
      </c>
      <c r="L2267" t="s">
        <v>19</v>
      </c>
    </row>
    <row r="2268" spans="11:12" x14ac:dyDescent="0.3">
      <c r="K2268" s="36" t="str">
        <f t="shared" si="35"/>
        <v/>
      </c>
      <c r="L2268" t="s">
        <v>19</v>
      </c>
    </row>
    <row r="2269" spans="11:12" x14ac:dyDescent="0.3">
      <c r="K2269" s="36" t="str">
        <f t="shared" si="35"/>
        <v/>
      </c>
      <c r="L2269" t="s">
        <v>19</v>
      </c>
    </row>
    <row r="2270" spans="11:12" x14ac:dyDescent="0.3">
      <c r="K2270" s="36" t="str">
        <f t="shared" si="35"/>
        <v/>
      </c>
      <c r="L2270" t="s">
        <v>19</v>
      </c>
    </row>
    <row r="2271" spans="11:12" x14ac:dyDescent="0.3">
      <c r="K2271" s="36" t="str">
        <f t="shared" si="35"/>
        <v/>
      </c>
      <c r="L2271" t="s">
        <v>19</v>
      </c>
    </row>
    <row r="2272" spans="11:12" x14ac:dyDescent="0.3">
      <c r="K2272" s="36" t="str">
        <f t="shared" si="35"/>
        <v/>
      </c>
      <c r="L2272" t="s">
        <v>19</v>
      </c>
    </row>
    <row r="2273" spans="11:12" x14ac:dyDescent="0.3">
      <c r="K2273" s="36" t="str">
        <f t="shared" si="35"/>
        <v/>
      </c>
      <c r="L2273" t="s">
        <v>19</v>
      </c>
    </row>
    <row r="2274" spans="11:12" x14ac:dyDescent="0.3">
      <c r="K2274" s="36" t="str">
        <f t="shared" si="35"/>
        <v/>
      </c>
      <c r="L2274" t="s">
        <v>19</v>
      </c>
    </row>
    <row r="2275" spans="11:12" x14ac:dyDescent="0.3">
      <c r="K2275" s="36" t="str">
        <f t="shared" si="35"/>
        <v/>
      </c>
      <c r="L2275" t="s">
        <v>19</v>
      </c>
    </row>
    <row r="2276" spans="11:12" x14ac:dyDescent="0.3">
      <c r="K2276" s="36" t="str">
        <f t="shared" si="35"/>
        <v/>
      </c>
      <c r="L2276" t="s">
        <v>19</v>
      </c>
    </row>
    <row r="2277" spans="11:12" x14ac:dyDescent="0.3">
      <c r="K2277" s="36" t="str">
        <f t="shared" si="35"/>
        <v/>
      </c>
      <c r="L2277" t="s">
        <v>19</v>
      </c>
    </row>
    <row r="2278" spans="11:12" x14ac:dyDescent="0.3">
      <c r="K2278" s="36" t="str">
        <f t="shared" si="35"/>
        <v/>
      </c>
      <c r="L2278" t="s">
        <v>19</v>
      </c>
    </row>
    <row r="2279" spans="11:12" x14ac:dyDescent="0.3">
      <c r="K2279" s="36" t="str">
        <f t="shared" si="35"/>
        <v/>
      </c>
      <c r="L2279" t="s">
        <v>19</v>
      </c>
    </row>
    <row r="2280" spans="11:12" x14ac:dyDescent="0.3">
      <c r="K2280" s="36" t="str">
        <f t="shared" si="35"/>
        <v/>
      </c>
      <c r="L2280" t="s">
        <v>19</v>
      </c>
    </row>
    <row r="2281" spans="11:12" x14ac:dyDescent="0.3">
      <c r="K2281" s="36" t="str">
        <f t="shared" si="35"/>
        <v/>
      </c>
      <c r="L2281" t="s">
        <v>19</v>
      </c>
    </row>
    <row r="2282" spans="11:12" x14ac:dyDescent="0.3">
      <c r="K2282" s="36" t="str">
        <f t="shared" si="35"/>
        <v/>
      </c>
      <c r="L2282" t="s">
        <v>19</v>
      </c>
    </row>
    <row r="2283" spans="11:12" x14ac:dyDescent="0.3">
      <c r="K2283" s="36" t="str">
        <f t="shared" si="35"/>
        <v/>
      </c>
      <c r="L2283" t="s">
        <v>19</v>
      </c>
    </row>
    <row r="2284" spans="11:12" x14ac:dyDescent="0.3">
      <c r="K2284" s="36" t="str">
        <f t="shared" si="35"/>
        <v/>
      </c>
      <c r="L2284" t="s">
        <v>19</v>
      </c>
    </row>
    <row r="2285" spans="11:12" x14ac:dyDescent="0.3">
      <c r="K2285" s="36" t="str">
        <f t="shared" si="35"/>
        <v/>
      </c>
      <c r="L2285" t="s">
        <v>19</v>
      </c>
    </row>
    <row r="2286" spans="11:12" x14ac:dyDescent="0.3">
      <c r="K2286" s="36" t="str">
        <f t="shared" si="35"/>
        <v/>
      </c>
      <c r="L2286" t="s">
        <v>19</v>
      </c>
    </row>
    <row r="2287" spans="11:12" x14ac:dyDescent="0.3">
      <c r="K2287" s="36" t="str">
        <f t="shared" si="35"/>
        <v/>
      </c>
      <c r="L2287" t="s">
        <v>19</v>
      </c>
    </row>
    <row r="2288" spans="11:12" x14ac:dyDescent="0.3">
      <c r="K2288" s="36" t="str">
        <f t="shared" si="35"/>
        <v/>
      </c>
      <c r="L2288" t="s">
        <v>19</v>
      </c>
    </row>
    <row r="2289" spans="11:12" x14ac:dyDescent="0.3">
      <c r="K2289" s="36" t="str">
        <f t="shared" si="35"/>
        <v/>
      </c>
      <c r="L2289" t="s">
        <v>19</v>
      </c>
    </row>
    <row r="2290" spans="11:12" x14ac:dyDescent="0.3">
      <c r="K2290" s="36" t="str">
        <f t="shared" si="35"/>
        <v/>
      </c>
      <c r="L2290" t="s">
        <v>19</v>
      </c>
    </row>
    <row r="2291" spans="11:12" x14ac:dyDescent="0.3">
      <c r="K2291" s="36" t="str">
        <f t="shared" si="35"/>
        <v/>
      </c>
      <c r="L2291" t="s">
        <v>19</v>
      </c>
    </row>
    <row r="2292" spans="11:12" x14ac:dyDescent="0.3">
      <c r="K2292" s="36" t="str">
        <f t="shared" si="35"/>
        <v/>
      </c>
      <c r="L2292" t="s">
        <v>19</v>
      </c>
    </row>
    <row r="2293" spans="11:12" x14ac:dyDescent="0.3">
      <c r="K2293" s="36" t="str">
        <f t="shared" si="35"/>
        <v/>
      </c>
      <c r="L2293" t="s">
        <v>19</v>
      </c>
    </row>
    <row r="2294" spans="11:12" x14ac:dyDescent="0.3">
      <c r="K2294" s="36" t="str">
        <f t="shared" si="35"/>
        <v/>
      </c>
      <c r="L2294" t="s">
        <v>19</v>
      </c>
    </row>
    <row r="2295" spans="11:12" x14ac:dyDescent="0.3">
      <c r="K2295" s="36" t="str">
        <f t="shared" si="35"/>
        <v/>
      </c>
      <c r="L2295" t="s">
        <v>19</v>
      </c>
    </row>
    <row r="2296" spans="11:12" x14ac:dyDescent="0.3">
      <c r="K2296" s="36" t="str">
        <f t="shared" si="35"/>
        <v/>
      </c>
      <c r="L2296" t="s">
        <v>19</v>
      </c>
    </row>
    <row r="2297" spans="11:12" x14ac:dyDescent="0.3">
      <c r="K2297" s="36" t="str">
        <f t="shared" si="35"/>
        <v/>
      </c>
      <c r="L2297" t="s">
        <v>19</v>
      </c>
    </row>
    <row r="2298" spans="11:12" x14ac:dyDescent="0.3">
      <c r="K2298" s="36" t="str">
        <f t="shared" si="35"/>
        <v/>
      </c>
      <c r="L2298" t="s">
        <v>19</v>
      </c>
    </row>
    <row r="2299" spans="11:12" x14ac:dyDescent="0.3">
      <c r="K2299" s="36" t="str">
        <f t="shared" si="35"/>
        <v/>
      </c>
      <c r="L2299" t="s">
        <v>19</v>
      </c>
    </row>
    <row r="2300" spans="11:12" x14ac:dyDescent="0.3">
      <c r="K2300" s="36" t="str">
        <f t="shared" si="35"/>
        <v/>
      </c>
      <c r="L2300" t="s">
        <v>19</v>
      </c>
    </row>
    <row r="2301" spans="11:12" x14ac:dyDescent="0.3">
      <c r="K2301" s="36" t="str">
        <f t="shared" si="35"/>
        <v/>
      </c>
      <c r="L2301" t="s">
        <v>19</v>
      </c>
    </row>
    <row r="2302" spans="11:12" x14ac:dyDescent="0.3">
      <c r="K2302" s="36" t="str">
        <f t="shared" si="35"/>
        <v/>
      </c>
      <c r="L2302" t="s">
        <v>19</v>
      </c>
    </row>
    <row r="2303" spans="11:12" x14ac:dyDescent="0.3">
      <c r="K2303" s="36" t="str">
        <f t="shared" si="35"/>
        <v/>
      </c>
      <c r="L2303" t="s">
        <v>19</v>
      </c>
    </row>
    <row r="2304" spans="11:12" x14ac:dyDescent="0.3">
      <c r="K2304" s="36" t="str">
        <f t="shared" si="35"/>
        <v/>
      </c>
      <c r="L2304" t="s">
        <v>19</v>
      </c>
    </row>
    <row r="2305" spans="11:12" x14ac:dyDescent="0.3">
      <c r="K2305" s="36" t="str">
        <f t="shared" si="35"/>
        <v/>
      </c>
      <c r="L2305" t="s">
        <v>19</v>
      </c>
    </row>
    <row r="2306" spans="11:12" x14ac:dyDescent="0.3">
      <c r="K2306" s="36" t="str">
        <f t="shared" si="35"/>
        <v/>
      </c>
      <c r="L2306" t="s">
        <v>19</v>
      </c>
    </row>
    <row r="2307" spans="11:12" x14ac:dyDescent="0.3">
      <c r="K2307" s="36" t="str">
        <f t="shared" ref="K2307:K2370" si="36">IF(A2307="","",C2307&amp;", "&amp;D2307&amp;", "&amp;E2307&amp;" "&amp;F2307)</f>
        <v/>
      </c>
      <c r="L2307" t="s">
        <v>19</v>
      </c>
    </row>
    <row r="2308" spans="11:12" x14ac:dyDescent="0.3">
      <c r="K2308" s="36" t="str">
        <f t="shared" si="36"/>
        <v/>
      </c>
      <c r="L2308" t="s">
        <v>19</v>
      </c>
    </row>
    <row r="2309" spans="11:12" x14ac:dyDescent="0.3">
      <c r="K2309" s="36" t="str">
        <f t="shared" si="36"/>
        <v/>
      </c>
      <c r="L2309" t="s">
        <v>19</v>
      </c>
    </row>
    <row r="2310" spans="11:12" x14ac:dyDescent="0.3">
      <c r="K2310" s="36" t="str">
        <f t="shared" si="36"/>
        <v/>
      </c>
      <c r="L2310" t="s">
        <v>19</v>
      </c>
    </row>
    <row r="2311" spans="11:12" x14ac:dyDescent="0.3">
      <c r="K2311" s="36" t="str">
        <f t="shared" si="36"/>
        <v/>
      </c>
      <c r="L2311" t="s">
        <v>19</v>
      </c>
    </row>
    <row r="2312" spans="11:12" x14ac:dyDescent="0.3">
      <c r="K2312" s="36" t="str">
        <f t="shared" si="36"/>
        <v/>
      </c>
      <c r="L2312" t="s">
        <v>19</v>
      </c>
    </row>
    <row r="2313" spans="11:12" x14ac:dyDescent="0.3">
      <c r="K2313" s="36" t="str">
        <f t="shared" si="36"/>
        <v/>
      </c>
      <c r="L2313" t="s">
        <v>19</v>
      </c>
    </row>
    <row r="2314" spans="11:12" x14ac:dyDescent="0.3">
      <c r="K2314" s="36" t="str">
        <f t="shared" si="36"/>
        <v/>
      </c>
      <c r="L2314" t="s">
        <v>19</v>
      </c>
    </row>
    <row r="2315" spans="11:12" x14ac:dyDescent="0.3">
      <c r="K2315" s="36" t="str">
        <f t="shared" si="36"/>
        <v/>
      </c>
      <c r="L2315" t="s">
        <v>19</v>
      </c>
    </row>
    <row r="2316" spans="11:12" x14ac:dyDescent="0.3">
      <c r="K2316" s="36" t="str">
        <f t="shared" si="36"/>
        <v/>
      </c>
      <c r="L2316" t="s">
        <v>19</v>
      </c>
    </row>
    <row r="2317" spans="11:12" x14ac:dyDescent="0.3">
      <c r="K2317" s="36" t="str">
        <f t="shared" si="36"/>
        <v/>
      </c>
      <c r="L2317" t="s">
        <v>19</v>
      </c>
    </row>
    <row r="2318" spans="11:12" x14ac:dyDescent="0.3">
      <c r="K2318" s="36" t="str">
        <f t="shared" si="36"/>
        <v/>
      </c>
      <c r="L2318" t="s">
        <v>19</v>
      </c>
    </row>
    <row r="2319" spans="11:12" x14ac:dyDescent="0.3">
      <c r="K2319" s="36" t="str">
        <f t="shared" si="36"/>
        <v/>
      </c>
      <c r="L2319" t="s">
        <v>19</v>
      </c>
    </row>
    <row r="2320" spans="11:12" x14ac:dyDescent="0.3">
      <c r="K2320" s="36" t="str">
        <f t="shared" si="36"/>
        <v/>
      </c>
      <c r="L2320" t="s">
        <v>19</v>
      </c>
    </row>
    <row r="2321" spans="11:12" x14ac:dyDescent="0.3">
      <c r="K2321" s="36" t="str">
        <f t="shared" si="36"/>
        <v/>
      </c>
      <c r="L2321" t="s">
        <v>19</v>
      </c>
    </row>
    <row r="2322" spans="11:12" x14ac:dyDescent="0.3">
      <c r="K2322" s="36" t="str">
        <f t="shared" si="36"/>
        <v/>
      </c>
      <c r="L2322" t="s">
        <v>19</v>
      </c>
    </row>
    <row r="2323" spans="11:12" x14ac:dyDescent="0.3">
      <c r="K2323" s="36" t="str">
        <f t="shared" si="36"/>
        <v/>
      </c>
      <c r="L2323" t="s">
        <v>19</v>
      </c>
    </row>
    <row r="2324" spans="11:12" x14ac:dyDescent="0.3">
      <c r="K2324" s="36" t="str">
        <f t="shared" si="36"/>
        <v/>
      </c>
      <c r="L2324" t="s">
        <v>19</v>
      </c>
    </row>
    <row r="2325" spans="11:12" x14ac:dyDescent="0.3">
      <c r="K2325" s="36" t="str">
        <f t="shared" si="36"/>
        <v/>
      </c>
      <c r="L2325" t="s">
        <v>19</v>
      </c>
    </row>
    <row r="2326" spans="11:12" x14ac:dyDescent="0.3">
      <c r="K2326" s="36" t="str">
        <f t="shared" si="36"/>
        <v/>
      </c>
      <c r="L2326" t="s">
        <v>19</v>
      </c>
    </row>
    <row r="2327" spans="11:12" x14ac:dyDescent="0.3">
      <c r="K2327" s="36" t="str">
        <f t="shared" si="36"/>
        <v/>
      </c>
      <c r="L2327" t="s">
        <v>19</v>
      </c>
    </row>
    <row r="2328" spans="11:12" x14ac:dyDescent="0.3">
      <c r="K2328" s="36" t="str">
        <f t="shared" si="36"/>
        <v/>
      </c>
      <c r="L2328" t="s">
        <v>19</v>
      </c>
    </row>
    <row r="2329" spans="11:12" x14ac:dyDescent="0.3">
      <c r="K2329" s="36" t="str">
        <f t="shared" si="36"/>
        <v/>
      </c>
      <c r="L2329" t="s">
        <v>19</v>
      </c>
    </row>
    <row r="2330" spans="11:12" x14ac:dyDescent="0.3">
      <c r="K2330" s="36" t="str">
        <f t="shared" si="36"/>
        <v/>
      </c>
      <c r="L2330" t="s">
        <v>19</v>
      </c>
    </row>
    <row r="2331" spans="11:12" x14ac:dyDescent="0.3">
      <c r="K2331" s="36" t="str">
        <f t="shared" si="36"/>
        <v/>
      </c>
      <c r="L2331" t="s">
        <v>19</v>
      </c>
    </row>
    <row r="2332" spans="11:12" x14ac:dyDescent="0.3">
      <c r="K2332" s="36" t="str">
        <f t="shared" si="36"/>
        <v/>
      </c>
      <c r="L2332" t="s">
        <v>19</v>
      </c>
    </row>
    <row r="2333" spans="11:12" x14ac:dyDescent="0.3">
      <c r="K2333" s="36" t="str">
        <f t="shared" si="36"/>
        <v/>
      </c>
      <c r="L2333" t="s">
        <v>19</v>
      </c>
    </row>
    <row r="2334" spans="11:12" x14ac:dyDescent="0.3">
      <c r="K2334" s="36" t="str">
        <f t="shared" si="36"/>
        <v/>
      </c>
      <c r="L2334" t="s">
        <v>19</v>
      </c>
    </row>
    <row r="2335" spans="11:12" x14ac:dyDescent="0.3">
      <c r="K2335" s="36" t="str">
        <f t="shared" si="36"/>
        <v/>
      </c>
      <c r="L2335" t="s">
        <v>19</v>
      </c>
    </row>
    <row r="2336" spans="11:12" x14ac:dyDescent="0.3">
      <c r="K2336" s="36" t="str">
        <f t="shared" si="36"/>
        <v/>
      </c>
      <c r="L2336" t="s">
        <v>19</v>
      </c>
    </row>
    <row r="2337" spans="11:12" x14ac:dyDescent="0.3">
      <c r="K2337" s="36" t="str">
        <f t="shared" si="36"/>
        <v/>
      </c>
      <c r="L2337" t="s">
        <v>19</v>
      </c>
    </row>
    <row r="2338" spans="11:12" x14ac:dyDescent="0.3">
      <c r="K2338" s="36" t="str">
        <f t="shared" si="36"/>
        <v/>
      </c>
      <c r="L2338" t="s">
        <v>19</v>
      </c>
    </row>
    <row r="2339" spans="11:12" x14ac:dyDescent="0.3">
      <c r="K2339" s="36" t="str">
        <f t="shared" si="36"/>
        <v/>
      </c>
      <c r="L2339" t="s">
        <v>19</v>
      </c>
    </row>
    <row r="2340" spans="11:12" x14ac:dyDescent="0.3">
      <c r="K2340" s="36" t="str">
        <f t="shared" si="36"/>
        <v/>
      </c>
      <c r="L2340" t="s">
        <v>19</v>
      </c>
    </row>
    <row r="2341" spans="11:12" x14ac:dyDescent="0.3">
      <c r="K2341" s="36" t="str">
        <f t="shared" si="36"/>
        <v/>
      </c>
      <c r="L2341" t="s">
        <v>19</v>
      </c>
    </row>
    <row r="2342" spans="11:12" x14ac:dyDescent="0.3">
      <c r="K2342" s="36" t="str">
        <f t="shared" si="36"/>
        <v/>
      </c>
      <c r="L2342" t="s">
        <v>19</v>
      </c>
    </row>
    <row r="2343" spans="11:12" x14ac:dyDescent="0.3">
      <c r="K2343" s="36" t="str">
        <f t="shared" si="36"/>
        <v/>
      </c>
      <c r="L2343" t="s">
        <v>19</v>
      </c>
    </row>
    <row r="2344" spans="11:12" x14ac:dyDescent="0.3">
      <c r="K2344" s="36" t="str">
        <f t="shared" si="36"/>
        <v/>
      </c>
      <c r="L2344" t="s">
        <v>19</v>
      </c>
    </row>
    <row r="2345" spans="11:12" x14ac:dyDescent="0.3">
      <c r="K2345" s="36" t="str">
        <f t="shared" si="36"/>
        <v/>
      </c>
      <c r="L2345" t="s">
        <v>19</v>
      </c>
    </row>
    <row r="2346" spans="11:12" x14ac:dyDescent="0.3">
      <c r="K2346" s="36" t="str">
        <f t="shared" si="36"/>
        <v/>
      </c>
      <c r="L2346" t="s">
        <v>19</v>
      </c>
    </row>
    <row r="2347" spans="11:12" x14ac:dyDescent="0.3">
      <c r="K2347" s="36" t="str">
        <f t="shared" si="36"/>
        <v/>
      </c>
      <c r="L2347" t="s">
        <v>19</v>
      </c>
    </row>
    <row r="2348" spans="11:12" x14ac:dyDescent="0.3">
      <c r="K2348" s="36" t="str">
        <f t="shared" si="36"/>
        <v/>
      </c>
      <c r="L2348" t="s">
        <v>19</v>
      </c>
    </row>
    <row r="2349" spans="11:12" x14ac:dyDescent="0.3">
      <c r="K2349" s="36" t="str">
        <f t="shared" si="36"/>
        <v/>
      </c>
      <c r="L2349" t="s">
        <v>19</v>
      </c>
    </row>
    <row r="2350" spans="11:12" x14ac:dyDescent="0.3">
      <c r="K2350" s="36" t="str">
        <f t="shared" si="36"/>
        <v/>
      </c>
      <c r="L2350" t="s">
        <v>19</v>
      </c>
    </row>
    <row r="2351" spans="11:12" x14ac:dyDescent="0.3">
      <c r="K2351" s="36" t="str">
        <f t="shared" si="36"/>
        <v/>
      </c>
      <c r="L2351" t="s">
        <v>19</v>
      </c>
    </row>
    <row r="2352" spans="11:12" x14ac:dyDescent="0.3">
      <c r="K2352" s="36" t="str">
        <f t="shared" si="36"/>
        <v/>
      </c>
      <c r="L2352" t="s">
        <v>19</v>
      </c>
    </row>
    <row r="2353" spans="11:12" x14ac:dyDescent="0.3">
      <c r="K2353" s="36" t="str">
        <f t="shared" si="36"/>
        <v/>
      </c>
      <c r="L2353" t="s">
        <v>19</v>
      </c>
    </row>
    <row r="2354" spans="11:12" x14ac:dyDescent="0.3">
      <c r="K2354" s="36" t="str">
        <f t="shared" si="36"/>
        <v/>
      </c>
      <c r="L2354" t="s">
        <v>19</v>
      </c>
    </row>
    <row r="2355" spans="11:12" x14ac:dyDescent="0.3">
      <c r="K2355" s="36" t="str">
        <f t="shared" si="36"/>
        <v/>
      </c>
      <c r="L2355" t="s">
        <v>19</v>
      </c>
    </row>
    <row r="2356" spans="11:12" x14ac:dyDescent="0.3">
      <c r="K2356" s="36" t="str">
        <f t="shared" si="36"/>
        <v/>
      </c>
      <c r="L2356" t="s">
        <v>19</v>
      </c>
    </row>
    <row r="2357" spans="11:12" x14ac:dyDescent="0.3">
      <c r="K2357" s="36" t="str">
        <f t="shared" si="36"/>
        <v/>
      </c>
      <c r="L2357" t="s">
        <v>19</v>
      </c>
    </row>
    <row r="2358" spans="11:12" x14ac:dyDescent="0.3">
      <c r="K2358" s="36" t="str">
        <f t="shared" si="36"/>
        <v/>
      </c>
      <c r="L2358" t="s">
        <v>19</v>
      </c>
    </row>
    <row r="2359" spans="11:12" x14ac:dyDescent="0.3">
      <c r="K2359" s="36" t="str">
        <f t="shared" si="36"/>
        <v/>
      </c>
      <c r="L2359" t="s">
        <v>19</v>
      </c>
    </row>
    <row r="2360" spans="11:12" x14ac:dyDescent="0.3">
      <c r="K2360" s="36" t="str">
        <f t="shared" si="36"/>
        <v/>
      </c>
      <c r="L2360" t="s">
        <v>19</v>
      </c>
    </row>
    <row r="2361" spans="11:12" x14ac:dyDescent="0.3">
      <c r="K2361" s="36" t="str">
        <f t="shared" si="36"/>
        <v/>
      </c>
      <c r="L2361" t="s">
        <v>19</v>
      </c>
    </row>
    <row r="2362" spans="11:12" x14ac:dyDescent="0.3">
      <c r="K2362" s="36" t="str">
        <f t="shared" si="36"/>
        <v/>
      </c>
      <c r="L2362" t="s">
        <v>19</v>
      </c>
    </row>
    <row r="2363" spans="11:12" x14ac:dyDescent="0.3">
      <c r="K2363" s="36" t="str">
        <f t="shared" si="36"/>
        <v/>
      </c>
      <c r="L2363" t="s">
        <v>19</v>
      </c>
    </row>
    <row r="2364" spans="11:12" x14ac:dyDescent="0.3">
      <c r="K2364" s="36" t="str">
        <f t="shared" si="36"/>
        <v/>
      </c>
      <c r="L2364" t="s">
        <v>19</v>
      </c>
    </row>
    <row r="2365" spans="11:12" x14ac:dyDescent="0.3">
      <c r="K2365" s="36" t="str">
        <f t="shared" si="36"/>
        <v/>
      </c>
      <c r="L2365" t="s">
        <v>19</v>
      </c>
    </row>
    <row r="2366" spans="11:12" x14ac:dyDescent="0.3">
      <c r="K2366" s="36" t="str">
        <f t="shared" si="36"/>
        <v/>
      </c>
      <c r="L2366" t="s">
        <v>19</v>
      </c>
    </row>
    <row r="2367" spans="11:12" x14ac:dyDescent="0.3">
      <c r="K2367" s="36" t="str">
        <f t="shared" si="36"/>
        <v/>
      </c>
      <c r="L2367" t="s">
        <v>19</v>
      </c>
    </row>
    <row r="2368" spans="11:12" x14ac:dyDescent="0.3">
      <c r="K2368" s="36" t="str">
        <f t="shared" si="36"/>
        <v/>
      </c>
      <c r="L2368" t="s">
        <v>19</v>
      </c>
    </row>
    <row r="2369" spans="11:12" x14ac:dyDescent="0.3">
      <c r="K2369" s="36" t="str">
        <f t="shared" si="36"/>
        <v/>
      </c>
      <c r="L2369" t="s">
        <v>19</v>
      </c>
    </row>
    <row r="2370" spans="11:12" x14ac:dyDescent="0.3">
      <c r="K2370" s="36" t="str">
        <f t="shared" si="36"/>
        <v/>
      </c>
      <c r="L2370" t="s">
        <v>19</v>
      </c>
    </row>
    <row r="2371" spans="11:12" x14ac:dyDescent="0.3">
      <c r="K2371" s="36" t="str">
        <f t="shared" ref="K2371:K2434" si="37">IF(A2371="","",C2371&amp;", "&amp;D2371&amp;", "&amp;E2371&amp;" "&amp;F2371)</f>
        <v/>
      </c>
      <c r="L2371" t="s">
        <v>19</v>
      </c>
    </row>
    <row r="2372" spans="11:12" x14ac:dyDescent="0.3">
      <c r="K2372" s="36" t="str">
        <f t="shared" si="37"/>
        <v/>
      </c>
      <c r="L2372" t="s">
        <v>19</v>
      </c>
    </row>
    <row r="2373" spans="11:12" x14ac:dyDescent="0.3">
      <c r="K2373" s="36" t="str">
        <f t="shared" si="37"/>
        <v/>
      </c>
      <c r="L2373" t="s">
        <v>19</v>
      </c>
    </row>
    <row r="2374" spans="11:12" x14ac:dyDescent="0.3">
      <c r="K2374" s="36" t="str">
        <f t="shared" si="37"/>
        <v/>
      </c>
      <c r="L2374" t="s">
        <v>19</v>
      </c>
    </row>
    <row r="2375" spans="11:12" x14ac:dyDescent="0.3">
      <c r="K2375" s="36" t="str">
        <f t="shared" si="37"/>
        <v/>
      </c>
      <c r="L2375" t="s">
        <v>19</v>
      </c>
    </row>
    <row r="2376" spans="11:12" x14ac:dyDescent="0.3">
      <c r="K2376" s="36" t="str">
        <f t="shared" si="37"/>
        <v/>
      </c>
      <c r="L2376" t="s">
        <v>19</v>
      </c>
    </row>
    <row r="2377" spans="11:12" x14ac:dyDescent="0.3">
      <c r="K2377" s="36" t="str">
        <f t="shared" si="37"/>
        <v/>
      </c>
      <c r="L2377" t="s">
        <v>19</v>
      </c>
    </row>
    <row r="2378" spans="11:12" x14ac:dyDescent="0.3">
      <c r="K2378" s="36" t="str">
        <f t="shared" si="37"/>
        <v/>
      </c>
      <c r="L2378" t="s">
        <v>19</v>
      </c>
    </row>
    <row r="2379" spans="11:12" x14ac:dyDescent="0.3">
      <c r="K2379" s="36" t="str">
        <f t="shared" si="37"/>
        <v/>
      </c>
      <c r="L2379" t="s">
        <v>19</v>
      </c>
    </row>
    <row r="2380" spans="11:12" x14ac:dyDescent="0.3">
      <c r="K2380" s="36" t="str">
        <f t="shared" si="37"/>
        <v/>
      </c>
      <c r="L2380" t="s">
        <v>19</v>
      </c>
    </row>
    <row r="2381" spans="11:12" x14ac:dyDescent="0.3">
      <c r="K2381" s="36" t="str">
        <f t="shared" si="37"/>
        <v/>
      </c>
      <c r="L2381" t="s">
        <v>19</v>
      </c>
    </row>
    <row r="2382" spans="11:12" x14ac:dyDescent="0.3">
      <c r="K2382" s="36" t="str">
        <f t="shared" si="37"/>
        <v/>
      </c>
      <c r="L2382" t="s">
        <v>19</v>
      </c>
    </row>
    <row r="2383" spans="11:12" x14ac:dyDescent="0.3">
      <c r="K2383" s="36" t="str">
        <f t="shared" si="37"/>
        <v/>
      </c>
      <c r="L2383" t="s">
        <v>19</v>
      </c>
    </row>
    <row r="2384" spans="11:12" x14ac:dyDescent="0.3">
      <c r="K2384" s="36" t="str">
        <f t="shared" si="37"/>
        <v/>
      </c>
      <c r="L2384" t="s">
        <v>19</v>
      </c>
    </row>
    <row r="2385" spans="11:12" x14ac:dyDescent="0.3">
      <c r="K2385" s="36" t="str">
        <f t="shared" si="37"/>
        <v/>
      </c>
      <c r="L2385" t="s">
        <v>19</v>
      </c>
    </row>
    <row r="2386" spans="11:12" x14ac:dyDescent="0.3">
      <c r="K2386" s="36" t="str">
        <f t="shared" si="37"/>
        <v/>
      </c>
      <c r="L2386" t="s">
        <v>19</v>
      </c>
    </row>
    <row r="2387" spans="11:12" x14ac:dyDescent="0.3">
      <c r="K2387" s="36" t="str">
        <f t="shared" si="37"/>
        <v/>
      </c>
      <c r="L2387" t="s">
        <v>19</v>
      </c>
    </row>
    <row r="2388" spans="11:12" x14ac:dyDescent="0.3">
      <c r="K2388" s="36" t="str">
        <f t="shared" si="37"/>
        <v/>
      </c>
      <c r="L2388" t="s">
        <v>19</v>
      </c>
    </row>
    <row r="2389" spans="11:12" x14ac:dyDescent="0.3">
      <c r="K2389" s="36" t="str">
        <f t="shared" si="37"/>
        <v/>
      </c>
      <c r="L2389" t="s">
        <v>19</v>
      </c>
    </row>
    <row r="2390" spans="11:12" x14ac:dyDescent="0.3">
      <c r="K2390" s="36" t="str">
        <f t="shared" si="37"/>
        <v/>
      </c>
      <c r="L2390" t="s">
        <v>19</v>
      </c>
    </row>
    <row r="2391" spans="11:12" x14ac:dyDescent="0.3">
      <c r="K2391" s="36" t="str">
        <f t="shared" si="37"/>
        <v/>
      </c>
      <c r="L2391" t="s">
        <v>19</v>
      </c>
    </row>
    <row r="2392" spans="11:12" x14ac:dyDescent="0.3">
      <c r="K2392" s="36" t="str">
        <f t="shared" si="37"/>
        <v/>
      </c>
      <c r="L2392" t="s">
        <v>19</v>
      </c>
    </row>
    <row r="2393" spans="11:12" x14ac:dyDescent="0.3">
      <c r="K2393" s="36" t="str">
        <f t="shared" si="37"/>
        <v/>
      </c>
      <c r="L2393" t="s">
        <v>19</v>
      </c>
    </row>
    <row r="2394" spans="11:12" x14ac:dyDescent="0.3">
      <c r="K2394" s="36" t="str">
        <f t="shared" si="37"/>
        <v/>
      </c>
      <c r="L2394" t="s">
        <v>19</v>
      </c>
    </row>
    <row r="2395" spans="11:12" x14ac:dyDescent="0.3">
      <c r="K2395" s="36" t="str">
        <f t="shared" si="37"/>
        <v/>
      </c>
      <c r="L2395" t="s">
        <v>19</v>
      </c>
    </row>
    <row r="2396" spans="11:12" x14ac:dyDescent="0.3">
      <c r="K2396" s="36" t="str">
        <f t="shared" si="37"/>
        <v/>
      </c>
      <c r="L2396" t="s">
        <v>19</v>
      </c>
    </row>
    <row r="2397" spans="11:12" x14ac:dyDescent="0.3">
      <c r="K2397" s="36" t="str">
        <f t="shared" si="37"/>
        <v/>
      </c>
      <c r="L2397" t="s">
        <v>19</v>
      </c>
    </row>
    <row r="2398" spans="11:12" x14ac:dyDescent="0.3">
      <c r="K2398" s="36" t="str">
        <f t="shared" si="37"/>
        <v/>
      </c>
      <c r="L2398" t="s">
        <v>19</v>
      </c>
    </row>
    <row r="2399" spans="11:12" x14ac:dyDescent="0.3">
      <c r="K2399" s="36" t="str">
        <f t="shared" si="37"/>
        <v/>
      </c>
      <c r="L2399" t="s">
        <v>19</v>
      </c>
    </row>
    <row r="2400" spans="11:12" x14ac:dyDescent="0.3">
      <c r="K2400" s="36" t="str">
        <f t="shared" si="37"/>
        <v/>
      </c>
      <c r="L2400" t="s">
        <v>19</v>
      </c>
    </row>
    <row r="2401" spans="11:12" x14ac:dyDescent="0.3">
      <c r="K2401" s="36" t="str">
        <f t="shared" si="37"/>
        <v/>
      </c>
      <c r="L2401" t="s">
        <v>19</v>
      </c>
    </row>
    <row r="2402" spans="11:12" x14ac:dyDescent="0.3">
      <c r="K2402" s="36" t="str">
        <f t="shared" si="37"/>
        <v/>
      </c>
      <c r="L2402" t="s">
        <v>19</v>
      </c>
    </row>
    <row r="2403" spans="11:12" x14ac:dyDescent="0.3">
      <c r="K2403" s="36" t="str">
        <f t="shared" si="37"/>
        <v/>
      </c>
      <c r="L2403" t="s">
        <v>19</v>
      </c>
    </row>
    <row r="2404" spans="11:12" x14ac:dyDescent="0.3">
      <c r="K2404" s="36" t="str">
        <f t="shared" si="37"/>
        <v/>
      </c>
      <c r="L2404" t="s">
        <v>19</v>
      </c>
    </row>
    <row r="2405" spans="11:12" x14ac:dyDescent="0.3">
      <c r="K2405" s="36" t="str">
        <f t="shared" si="37"/>
        <v/>
      </c>
      <c r="L2405" t="s">
        <v>19</v>
      </c>
    </row>
    <row r="2406" spans="11:12" x14ac:dyDescent="0.3">
      <c r="K2406" s="36" t="str">
        <f t="shared" si="37"/>
        <v/>
      </c>
      <c r="L2406" t="s">
        <v>19</v>
      </c>
    </row>
    <row r="2407" spans="11:12" x14ac:dyDescent="0.3">
      <c r="K2407" s="36" t="str">
        <f t="shared" si="37"/>
        <v/>
      </c>
      <c r="L2407" t="s">
        <v>19</v>
      </c>
    </row>
    <row r="2408" spans="11:12" x14ac:dyDescent="0.3">
      <c r="K2408" s="36" t="str">
        <f t="shared" si="37"/>
        <v/>
      </c>
      <c r="L2408" t="s">
        <v>19</v>
      </c>
    </row>
    <row r="2409" spans="11:12" x14ac:dyDescent="0.3">
      <c r="K2409" s="36" t="str">
        <f t="shared" si="37"/>
        <v/>
      </c>
      <c r="L2409" t="s">
        <v>19</v>
      </c>
    </row>
    <row r="2410" spans="11:12" x14ac:dyDescent="0.3">
      <c r="K2410" s="36" t="str">
        <f t="shared" si="37"/>
        <v/>
      </c>
      <c r="L2410" t="s">
        <v>19</v>
      </c>
    </row>
    <row r="2411" spans="11:12" x14ac:dyDescent="0.3">
      <c r="K2411" s="36" t="str">
        <f t="shared" si="37"/>
        <v/>
      </c>
      <c r="L2411" t="s">
        <v>19</v>
      </c>
    </row>
    <row r="2412" spans="11:12" x14ac:dyDescent="0.3">
      <c r="K2412" s="36" t="str">
        <f t="shared" si="37"/>
        <v/>
      </c>
      <c r="L2412" t="s">
        <v>19</v>
      </c>
    </row>
    <row r="2413" spans="11:12" x14ac:dyDescent="0.3">
      <c r="K2413" s="36" t="str">
        <f t="shared" si="37"/>
        <v/>
      </c>
      <c r="L2413" t="s">
        <v>19</v>
      </c>
    </row>
    <row r="2414" spans="11:12" x14ac:dyDescent="0.3">
      <c r="K2414" s="36" t="str">
        <f t="shared" si="37"/>
        <v/>
      </c>
      <c r="L2414" t="s">
        <v>19</v>
      </c>
    </row>
    <row r="2415" spans="11:12" x14ac:dyDescent="0.3">
      <c r="K2415" s="36" t="str">
        <f t="shared" si="37"/>
        <v/>
      </c>
      <c r="L2415" t="s">
        <v>19</v>
      </c>
    </row>
    <row r="2416" spans="11:12" x14ac:dyDescent="0.3">
      <c r="K2416" s="36" t="str">
        <f t="shared" si="37"/>
        <v/>
      </c>
      <c r="L2416" t="s">
        <v>19</v>
      </c>
    </row>
    <row r="2417" spans="11:12" x14ac:dyDescent="0.3">
      <c r="K2417" s="36" t="str">
        <f t="shared" si="37"/>
        <v/>
      </c>
      <c r="L2417" t="s">
        <v>19</v>
      </c>
    </row>
    <row r="2418" spans="11:12" x14ac:dyDescent="0.3">
      <c r="K2418" s="36" t="str">
        <f t="shared" si="37"/>
        <v/>
      </c>
      <c r="L2418" t="s">
        <v>19</v>
      </c>
    </row>
    <row r="2419" spans="11:12" x14ac:dyDescent="0.3">
      <c r="K2419" s="36" t="str">
        <f t="shared" si="37"/>
        <v/>
      </c>
      <c r="L2419" t="s">
        <v>19</v>
      </c>
    </row>
    <row r="2420" spans="11:12" x14ac:dyDescent="0.3">
      <c r="K2420" s="36" t="str">
        <f t="shared" si="37"/>
        <v/>
      </c>
      <c r="L2420" t="s">
        <v>19</v>
      </c>
    </row>
    <row r="2421" spans="11:12" x14ac:dyDescent="0.3">
      <c r="K2421" s="36" t="str">
        <f t="shared" si="37"/>
        <v/>
      </c>
      <c r="L2421" t="s">
        <v>19</v>
      </c>
    </row>
    <row r="2422" spans="11:12" x14ac:dyDescent="0.3">
      <c r="K2422" s="36" t="str">
        <f t="shared" si="37"/>
        <v/>
      </c>
      <c r="L2422" t="s">
        <v>19</v>
      </c>
    </row>
    <row r="2423" spans="11:12" x14ac:dyDescent="0.3">
      <c r="K2423" s="36" t="str">
        <f t="shared" si="37"/>
        <v/>
      </c>
      <c r="L2423" t="s">
        <v>19</v>
      </c>
    </row>
    <row r="2424" spans="11:12" x14ac:dyDescent="0.3">
      <c r="K2424" s="36" t="str">
        <f t="shared" si="37"/>
        <v/>
      </c>
      <c r="L2424" t="s">
        <v>19</v>
      </c>
    </row>
    <row r="2425" spans="11:12" x14ac:dyDescent="0.3">
      <c r="K2425" s="36" t="str">
        <f t="shared" si="37"/>
        <v/>
      </c>
      <c r="L2425" t="s">
        <v>19</v>
      </c>
    </row>
    <row r="2426" spans="11:12" x14ac:dyDescent="0.3">
      <c r="K2426" s="36" t="str">
        <f t="shared" si="37"/>
        <v/>
      </c>
      <c r="L2426" t="s">
        <v>19</v>
      </c>
    </row>
    <row r="2427" spans="11:12" x14ac:dyDescent="0.3">
      <c r="K2427" s="36" t="str">
        <f t="shared" si="37"/>
        <v/>
      </c>
      <c r="L2427" t="s">
        <v>19</v>
      </c>
    </row>
    <row r="2428" spans="11:12" x14ac:dyDescent="0.3">
      <c r="K2428" s="36" t="str">
        <f t="shared" si="37"/>
        <v/>
      </c>
      <c r="L2428" t="s">
        <v>19</v>
      </c>
    </row>
    <row r="2429" spans="11:12" x14ac:dyDescent="0.3">
      <c r="K2429" s="36" t="str">
        <f t="shared" si="37"/>
        <v/>
      </c>
      <c r="L2429" t="s">
        <v>19</v>
      </c>
    </row>
    <row r="2430" spans="11:12" x14ac:dyDescent="0.3">
      <c r="K2430" s="36" t="str">
        <f t="shared" si="37"/>
        <v/>
      </c>
      <c r="L2430" t="s">
        <v>19</v>
      </c>
    </row>
    <row r="2431" spans="11:12" x14ac:dyDescent="0.3">
      <c r="K2431" s="36" t="str">
        <f t="shared" si="37"/>
        <v/>
      </c>
      <c r="L2431" t="s">
        <v>19</v>
      </c>
    </row>
    <row r="2432" spans="11:12" x14ac:dyDescent="0.3">
      <c r="K2432" s="36" t="str">
        <f t="shared" si="37"/>
        <v/>
      </c>
      <c r="L2432" t="s">
        <v>19</v>
      </c>
    </row>
    <row r="2433" spans="11:12" x14ac:dyDescent="0.3">
      <c r="K2433" s="36" t="str">
        <f t="shared" si="37"/>
        <v/>
      </c>
      <c r="L2433" t="s">
        <v>19</v>
      </c>
    </row>
    <row r="2434" spans="11:12" x14ac:dyDescent="0.3">
      <c r="K2434" s="36" t="str">
        <f t="shared" si="37"/>
        <v/>
      </c>
      <c r="L2434" t="s">
        <v>19</v>
      </c>
    </row>
    <row r="2435" spans="11:12" x14ac:dyDescent="0.3">
      <c r="K2435" s="36" t="str">
        <f t="shared" ref="K2435:K2498" si="38">IF(A2435="","",C2435&amp;", "&amp;D2435&amp;", "&amp;E2435&amp;" "&amp;F2435)</f>
        <v/>
      </c>
      <c r="L2435" t="s">
        <v>19</v>
      </c>
    </row>
    <row r="2436" spans="11:12" x14ac:dyDescent="0.3">
      <c r="K2436" s="36" t="str">
        <f t="shared" si="38"/>
        <v/>
      </c>
      <c r="L2436" t="s">
        <v>19</v>
      </c>
    </row>
    <row r="2437" spans="11:12" x14ac:dyDescent="0.3">
      <c r="K2437" s="36" t="str">
        <f t="shared" si="38"/>
        <v/>
      </c>
      <c r="L2437" t="s">
        <v>19</v>
      </c>
    </row>
    <row r="2438" spans="11:12" x14ac:dyDescent="0.3">
      <c r="K2438" s="36" t="str">
        <f t="shared" si="38"/>
        <v/>
      </c>
      <c r="L2438" t="s">
        <v>19</v>
      </c>
    </row>
    <row r="2439" spans="11:12" x14ac:dyDescent="0.3">
      <c r="K2439" s="36" t="str">
        <f t="shared" si="38"/>
        <v/>
      </c>
      <c r="L2439" t="s">
        <v>19</v>
      </c>
    </row>
    <row r="2440" spans="11:12" x14ac:dyDescent="0.3">
      <c r="K2440" s="36" t="str">
        <f t="shared" si="38"/>
        <v/>
      </c>
      <c r="L2440" t="s">
        <v>19</v>
      </c>
    </row>
    <row r="2441" spans="11:12" x14ac:dyDescent="0.3">
      <c r="K2441" s="36" t="str">
        <f t="shared" si="38"/>
        <v/>
      </c>
      <c r="L2441" t="s">
        <v>19</v>
      </c>
    </row>
    <row r="2442" spans="11:12" x14ac:dyDescent="0.3">
      <c r="K2442" s="36" t="str">
        <f t="shared" si="38"/>
        <v/>
      </c>
      <c r="L2442" t="s">
        <v>19</v>
      </c>
    </row>
    <row r="2443" spans="11:12" x14ac:dyDescent="0.3">
      <c r="K2443" s="36" t="str">
        <f t="shared" si="38"/>
        <v/>
      </c>
      <c r="L2443" t="s">
        <v>19</v>
      </c>
    </row>
    <row r="2444" spans="11:12" x14ac:dyDescent="0.3">
      <c r="K2444" s="36" t="str">
        <f t="shared" si="38"/>
        <v/>
      </c>
      <c r="L2444" t="s">
        <v>19</v>
      </c>
    </row>
    <row r="2445" spans="11:12" x14ac:dyDescent="0.3">
      <c r="K2445" s="36" t="str">
        <f t="shared" si="38"/>
        <v/>
      </c>
      <c r="L2445" t="s">
        <v>19</v>
      </c>
    </row>
    <row r="2446" spans="11:12" x14ac:dyDescent="0.3">
      <c r="K2446" s="36" t="str">
        <f t="shared" si="38"/>
        <v/>
      </c>
      <c r="L2446" t="s">
        <v>19</v>
      </c>
    </row>
    <row r="2447" spans="11:12" x14ac:dyDescent="0.3">
      <c r="K2447" s="36" t="str">
        <f t="shared" si="38"/>
        <v/>
      </c>
      <c r="L2447" t="s">
        <v>19</v>
      </c>
    </row>
    <row r="2448" spans="11:12" x14ac:dyDescent="0.3">
      <c r="K2448" s="36" t="str">
        <f t="shared" si="38"/>
        <v/>
      </c>
      <c r="L2448" t="s">
        <v>19</v>
      </c>
    </row>
    <row r="2449" spans="11:12" x14ac:dyDescent="0.3">
      <c r="K2449" s="36" t="str">
        <f t="shared" si="38"/>
        <v/>
      </c>
      <c r="L2449" t="s">
        <v>19</v>
      </c>
    </row>
    <row r="2450" spans="11:12" x14ac:dyDescent="0.3">
      <c r="K2450" s="36" t="str">
        <f t="shared" si="38"/>
        <v/>
      </c>
      <c r="L2450" t="s">
        <v>19</v>
      </c>
    </row>
    <row r="2451" spans="11:12" x14ac:dyDescent="0.3">
      <c r="K2451" s="36" t="str">
        <f t="shared" si="38"/>
        <v/>
      </c>
      <c r="L2451" t="s">
        <v>19</v>
      </c>
    </row>
    <row r="2452" spans="11:12" x14ac:dyDescent="0.3">
      <c r="K2452" s="36" t="str">
        <f t="shared" si="38"/>
        <v/>
      </c>
      <c r="L2452" t="s">
        <v>19</v>
      </c>
    </row>
    <row r="2453" spans="11:12" x14ac:dyDescent="0.3">
      <c r="K2453" s="36" t="str">
        <f t="shared" si="38"/>
        <v/>
      </c>
      <c r="L2453" t="s">
        <v>19</v>
      </c>
    </row>
    <row r="2454" spans="11:12" x14ac:dyDescent="0.3">
      <c r="K2454" s="36" t="str">
        <f t="shared" si="38"/>
        <v/>
      </c>
      <c r="L2454" t="s">
        <v>19</v>
      </c>
    </row>
    <row r="2455" spans="11:12" x14ac:dyDescent="0.3">
      <c r="K2455" s="36" t="str">
        <f t="shared" si="38"/>
        <v/>
      </c>
      <c r="L2455" t="s">
        <v>19</v>
      </c>
    </row>
    <row r="2456" spans="11:12" x14ac:dyDescent="0.3">
      <c r="K2456" s="36" t="str">
        <f t="shared" si="38"/>
        <v/>
      </c>
      <c r="L2456" t="s">
        <v>19</v>
      </c>
    </row>
    <row r="2457" spans="11:12" x14ac:dyDescent="0.3">
      <c r="K2457" s="36" t="str">
        <f t="shared" si="38"/>
        <v/>
      </c>
      <c r="L2457" t="s">
        <v>19</v>
      </c>
    </row>
    <row r="2458" spans="11:12" x14ac:dyDescent="0.3">
      <c r="K2458" s="36" t="str">
        <f t="shared" si="38"/>
        <v/>
      </c>
      <c r="L2458" t="s">
        <v>19</v>
      </c>
    </row>
    <row r="2459" spans="11:12" x14ac:dyDescent="0.3">
      <c r="K2459" s="36" t="str">
        <f t="shared" si="38"/>
        <v/>
      </c>
      <c r="L2459" t="s">
        <v>19</v>
      </c>
    </row>
    <row r="2460" spans="11:12" x14ac:dyDescent="0.3">
      <c r="K2460" s="36" t="str">
        <f t="shared" si="38"/>
        <v/>
      </c>
      <c r="L2460" t="s">
        <v>19</v>
      </c>
    </row>
    <row r="2461" spans="11:12" x14ac:dyDescent="0.3">
      <c r="K2461" s="36" t="str">
        <f t="shared" si="38"/>
        <v/>
      </c>
      <c r="L2461" t="s">
        <v>19</v>
      </c>
    </row>
    <row r="2462" spans="11:12" x14ac:dyDescent="0.3">
      <c r="K2462" s="36" t="str">
        <f t="shared" si="38"/>
        <v/>
      </c>
      <c r="L2462" t="s">
        <v>19</v>
      </c>
    </row>
    <row r="2463" spans="11:12" x14ac:dyDescent="0.3">
      <c r="K2463" s="36" t="str">
        <f t="shared" si="38"/>
        <v/>
      </c>
      <c r="L2463" t="s">
        <v>19</v>
      </c>
    </row>
    <row r="2464" spans="11:12" x14ac:dyDescent="0.3">
      <c r="K2464" s="36" t="str">
        <f t="shared" si="38"/>
        <v/>
      </c>
      <c r="L2464" t="s">
        <v>19</v>
      </c>
    </row>
    <row r="2465" spans="11:12" x14ac:dyDescent="0.3">
      <c r="K2465" s="36" t="str">
        <f t="shared" si="38"/>
        <v/>
      </c>
      <c r="L2465" t="s">
        <v>19</v>
      </c>
    </row>
    <row r="2466" spans="11:12" x14ac:dyDescent="0.3">
      <c r="K2466" s="36" t="str">
        <f t="shared" si="38"/>
        <v/>
      </c>
      <c r="L2466" t="s">
        <v>19</v>
      </c>
    </row>
    <row r="2467" spans="11:12" x14ac:dyDescent="0.3">
      <c r="K2467" s="36" t="str">
        <f t="shared" si="38"/>
        <v/>
      </c>
      <c r="L2467" t="s">
        <v>19</v>
      </c>
    </row>
    <row r="2468" spans="11:12" x14ac:dyDescent="0.3">
      <c r="K2468" s="36" t="str">
        <f t="shared" si="38"/>
        <v/>
      </c>
      <c r="L2468" t="s">
        <v>19</v>
      </c>
    </row>
    <row r="2469" spans="11:12" x14ac:dyDescent="0.3">
      <c r="K2469" s="36" t="str">
        <f t="shared" si="38"/>
        <v/>
      </c>
      <c r="L2469" t="s">
        <v>19</v>
      </c>
    </row>
    <row r="2470" spans="11:12" x14ac:dyDescent="0.3">
      <c r="K2470" s="36" t="str">
        <f t="shared" si="38"/>
        <v/>
      </c>
      <c r="L2470" t="s">
        <v>19</v>
      </c>
    </row>
    <row r="2471" spans="11:12" x14ac:dyDescent="0.3">
      <c r="K2471" s="36" t="str">
        <f t="shared" si="38"/>
        <v/>
      </c>
      <c r="L2471" t="s">
        <v>19</v>
      </c>
    </row>
    <row r="2472" spans="11:12" x14ac:dyDescent="0.3">
      <c r="K2472" s="36" t="str">
        <f t="shared" si="38"/>
        <v/>
      </c>
      <c r="L2472" t="s">
        <v>19</v>
      </c>
    </row>
    <row r="2473" spans="11:12" x14ac:dyDescent="0.3">
      <c r="K2473" s="36" t="str">
        <f t="shared" si="38"/>
        <v/>
      </c>
      <c r="L2473" t="s">
        <v>19</v>
      </c>
    </row>
    <row r="2474" spans="11:12" x14ac:dyDescent="0.3">
      <c r="K2474" s="36" t="str">
        <f t="shared" si="38"/>
        <v/>
      </c>
      <c r="L2474" t="s">
        <v>19</v>
      </c>
    </row>
    <row r="2475" spans="11:12" x14ac:dyDescent="0.3">
      <c r="K2475" s="36" t="str">
        <f t="shared" si="38"/>
        <v/>
      </c>
      <c r="L2475" t="s">
        <v>19</v>
      </c>
    </row>
    <row r="2476" spans="11:12" x14ac:dyDescent="0.3">
      <c r="K2476" s="36" t="str">
        <f t="shared" si="38"/>
        <v/>
      </c>
      <c r="L2476" t="s">
        <v>19</v>
      </c>
    </row>
    <row r="2477" spans="11:12" x14ac:dyDescent="0.3">
      <c r="K2477" s="36" t="str">
        <f t="shared" si="38"/>
        <v/>
      </c>
      <c r="L2477" t="s">
        <v>19</v>
      </c>
    </row>
    <row r="2478" spans="11:12" x14ac:dyDescent="0.3">
      <c r="K2478" s="36" t="str">
        <f t="shared" si="38"/>
        <v/>
      </c>
      <c r="L2478" t="s">
        <v>19</v>
      </c>
    </row>
    <row r="2479" spans="11:12" x14ac:dyDescent="0.3">
      <c r="K2479" s="36" t="str">
        <f t="shared" si="38"/>
        <v/>
      </c>
      <c r="L2479" t="s">
        <v>19</v>
      </c>
    </row>
    <row r="2480" spans="11:12" x14ac:dyDescent="0.3">
      <c r="K2480" s="36" t="str">
        <f t="shared" si="38"/>
        <v/>
      </c>
      <c r="L2480" t="s">
        <v>19</v>
      </c>
    </row>
    <row r="2481" spans="11:12" x14ac:dyDescent="0.3">
      <c r="K2481" s="36" t="str">
        <f t="shared" si="38"/>
        <v/>
      </c>
      <c r="L2481" t="s">
        <v>19</v>
      </c>
    </row>
    <row r="2482" spans="11:12" x14ac:dyDescent="0.3">
      <c r="K2482" s="36" t="str">
        <f t="shared" si="38"/>
        <v/>
      </c>
      <c r="L2482" t="s">
        <v>19</v>
      </c>
    </row>
    <row r="2483" spans="11:12" x14ac:dyDescent="0.3">
      <c r="K2483" s="36" t="str">
        <f t="shared" si="38"/>
        <v/>
      </c>
      <c r="L2483" t="s">
        <v>19</v>
      </c>
    </row>
    <row r="2484" spans="11:12" x14ac:dyDescent="0.3">
      <c r="K2484" s="36" t="str">
        <f t="shared" si="38"/>
        <v/>
      </c>
      <c r="L2484" t="s">
        <v>19</v>
      </c>
    </row>
    <row r="2485" spans="11:12" x14ac:dyDescent="0.3">
      <c r="K2485" s="36" t="str">
        <f t="shared" si="38"/>
        <v/>
      </c>
      <c r="L2485" t="s">
        <v>19</v>
      </c>
    </row>
    <row r="2486" spans="11:12" x14ac:dyDescent="0.3">
      <c r="K2486" s="36" t="str">
        <f t="shared" si="38"/>
        <v/>
      </c>
      <c r="L2486" t="s">
        <v>19</v>
      </c>
    </row>
    <row r="2487" spans="11:12" x14ac:dyDescent="0.3">
      <c r="K2487" s="36" t="str">
        <f t="shared" si="38"/>
        <v/>
      </c>
      <c r="L2487" t="s">
        <v>19</v>
      </c>
    </row>
    <row r="2488" spans="11:12" x14ac:dyDescent="0.3">
      <c r="K2488" s="36" t="str">
        <f t="shared" si="38"/>
        <v/>
      </c>
      <c r="L2488" t="s">
        <v>19</v>
      </c>
    </row>
    <row r="2489" spans="11:12" x14ac:dyDescent="0.3">
      <c r="K2489" s="36" t="str">
        <f t="shared" si="38"/>
        <v/>
      </c>
      <c r="L2489" t="s">
        <v>19</v>
      </c>
    </row>
    <row r="2490" spans="11:12" x14ac:dyDescent="0.3">
      <c r="K2490" s="36" t="str">
        <f t="shared" si="38"/>
        <v/>
      </c>
      <c r="L2490" t="s">
        <v>19</v>
      </c>
    </row>
    <row r="2491" spans="11:12" x14ac:dyDescent="0.3">
      <c r="K2491" s="36" t="str">
        <f t="shared" si="38"/>
        <v/>
      </c>
      <c r="L2491" t="s">
        <v>19</v>
      </c>
    </row>
    <row r="2492" spans="11:12" x14ac:dyDescent="0.3">
      <c r="K2492" s="36" t="str">
        <f t="shared" si="38"/>
        <v/>
      </c>
      <c r="L2492" t="s">
        <v>19</v>
      </c>
    </row>
    <row r="2493" spans="11:12" x14ac:dyDescent="0.3">
      <c r="K2493" s="36" t="str">
        <f t="shared" si="38"/>
        <v/>
      </c>
      <c r="L2493" t="s">
        <v>19</v>
      </c>
    </row>
    <row r="2494" spans="11:12" x14ac:dyDescent="0.3">
      <c r="K2494" s="36" t="str">
        <f t="shared" si="38"/>
        <v/>
      </c>
      <c r="L2494" t="s">
        <v>19</v>
      </c>
    </row>
    <row r="2495" spans="11:12" x14ac:dyDescent="0.3">
      <c r="K2495" s="36" t="str">
        <f t="shared" si="38"/>
        <v/>
      </c>
      <c r="L2495" t="s">
        <v>19</v>
      </c>
    </row>
    <row r="2496" spans="11:12" x14ac:dyDescent="0.3">
      <c r="K2496" s="36" t="str">
        <f t="shared" si="38"/>
        <v/>
      </c>
      <c r="L2496" t="s">
        <v>19</v>
      </c>
    </row>
    <row r="2497" spans="11:12" x14ac:dyDescent="0.3">
      <c r="K2497" s="36" t="str">
        <f t="shared" si="38"/>
        <v/>
      </c>
      <c r="L2497" t="s">
        <v>19</v>
      </c>
    </row>
    <row r="2498" spans="11:12" x14ac:dyDescent="0.3">
      <c r="K2498" s="36" t="str">
        <f t="shared" si="38"/>
        <v/>
      </c>
      <c r="L2498" t="s">
        <v>19</v>
      </c>
    </row>
    <row r="2499" spans="11:12" x14ac:dyDescent="0.3">
      <c r="K2499" s="36" t="str">
        <f t="shared" ref="K2499:K2562" si="39">IF(A2499="","",C2499&amp;", "&amp;D2499&amp;", "&amp;E2499&amp;" "&amp;F2499)</f>
        <v/>
      </c>
      <c r="L2499" t="s">
        <v>19</v>
      </c>
    </row>
    <row r="2500" spans="11:12" x14ac:dyDescent="0.3">
      <c r="K2500" s="36" t="str">
        <f t="shared" si="39"/>
        <v/>
      </c>
      <c r="L2500" t="s">
        <v>19</v>
      </c>
    </row>
    <row r="2501" spans="11:12" x14ac:dyDescent="0.3">
      <c r="K2501" s="36" t="str">
        <f t="shared" si="39"/>
        <v/>
      </c>
      <c r="L2501" t="s">
        <v>19</v>
      </c>
    </row>
    <row r="2502" spans="11:12" x14ac:dyDescent="0.3">
      <c r="K2502" s="36" t="str">
        <f t="shared" si="39"/>
        <v/>
      </c>
      <c r="L2502" t="s">
        <v>19</v>
      </c>
    </row>
    <row r="2503" spans="11:12" x14ac:dyDescent="0.3">
      <c r="K2503" s="36" t="str">
        <f t="shared" si="39"/>
        <v/>
      </c>
      <c r="L2503" t="s">
        <v>19</v>
      </c>
    </row>
    <row r="2504" spans="11:12" x14ac:dyDescent="0.3">
      <c r="K2504" s="36" t="str">
        <f t="shared" si="39"/>
        <v/>
      </c>
      <c r="L2504" t="s">
        <v>19</v>
      </c>
    </row>
    <row r="2505" spans="11:12" x14ac:dyDescent="0.3">
      <c r="K2505" s="36" t="str">
        <f t="shared" si="39"/>
        <v/>
      </c>
    </row>
    <row r="2506" spans="11:12" x14ac:dyDescent="0.3">
      <c r="K2506" s="36" t="str">
        <f t="shared" si="39"/>
        <v/>
      </c>
    </row>
    <row r="2507" spans="11:12" x14ac:dyDescent="0.3">
      <c r="K2507" s="36" t="str">
        <f t="shared" si="39"/>
        <v/>
      </c>
    </row>
    <row r="2508" spans="11:12" x14ac:dyDescent="0.3">
      <c r="K2508" s="36" t="str">
        <f t="shared" si="39"/>
        <v/>
      </c>
    </row>
    <row r="2509" spans="11:12" x14ac:dyDescent="0.3">
      <c r="K2509" s="36" t="str">
        <f t="shared" si="39"/>
        <v/>
      </c>
    </row>
    <row r="2510" spans="11:12" x14ac:dyDescent="0.3">
      <c r="K2510" s="36" t="str">
        <f t="shared" si="39"/>
        <v/>
      </c>
    </row>
    <row r="2511" spans="11:12" x14ac:dyDescent="0.3">
      <c r="K2511" s="36" t="str">
        <f t="shared" si="39"/>
        <v/>
      </c>
    </row>
    <row r="2512" spans="11:12" x14ac:dyDescent="0.3">
      <c r="K2512" s="36" t="str">
        <f t="shared" si="39"/>
        <v/>
      </c>
    </row>
    <row r="2513" spans="11:11" x14ac:dyDescent="0.3">
      <c r="K2513" s="36" t="str">
        <f t="shared" si="39"/>
        <v/>
      </c>
    </row>
    <row r="2514" spans="11:11" x14ac:dyDescent="0.3">
      <c r="K2514" s="36" t="str">
        <f t="shared" si="39"/>
        <v/>
      </c>
    </row>
    <row r="2515" spans="11:11" x14ac:dyDescent="0.3">
      <c r="K2515" s="36" t="str">
        <f t="shared" si="39"/>
        <v/>
      </c>
    </row>
    <row r="2516" spans="11:11" x14ac:dyDescent="0.3">
      <c r="K2516" s="36" t="str">
        <f t="shared" si="39"/>
        <v/>
      </c>
    </row>
    <row r="2517" spans="11:11" x14ac:dyDescent="0.3">
      <c r="K2517" s="36" t="str">
        <f t="shared" si="39"/>
        <v/>
      </c>
    </row>
    <row r="2518" spans="11:11" x14ac:dyDescent="0.3">
      <c r="K2518" s="36" t="str">
        <f t="shared" si="39"/>
        <v/>
      </c>
    </row>
    <row r="2519" spans="11:11" x14ac:dyDescent="0.3">
      <c r="K2519" s="36" t="str">
        <f t="shared" si="39"/>
        <v/>
      </c>
    </row>
    <row r="2520" spans="11:11" x14ac:dyDescent="0.3">
      <c r="K2520" s="36" t="str">
        <f t="shared" si="39"/>
        <v/>
      </c>
    </row>
    <row r="2521" spans="11:11" x14ac:dyDescent="0.3">
      <c r="K2521" s="36" t="str">
        <f t="shared" si="39"/>
        <v/>
      </c>
    </row>
    <row r="2522" spans="11:11" x14ac:dyDescent="0.3">
      <c r="K2522" s="36" t="str">
        <f t="shared" si="39"/>
        <v/>
      </c>
    </row>
    <row r="2523" spans="11:11" x14ac:dyDescent="0.3">
      <c r="K2523" s="36" t="str">
        <f t="shared" si="39"/>
        <v/>
      </c>
    </row>
    <row r="2524" spans="11:11" x14ac:dyDescent="0.3">
      <c r="K2524" s="36" t="str">
        <f t="shared" si="39"/>
        <v/>
      </c>
    </row>
    <row r="2525" spans="11:11" x14ac:dyDescent="0.3">
      <c r="K2525" s="36" t="str">
        <f t="shared" si="39"/>
        <v/>
      </c>
    </row>
    <row r="2526" spans="11:11" x14ac:dyDescent="0.3">
      <c r="K2526" s="36" t="str">
        <f t="shared" si="39"/>
        <v/>
      </c>
    </row>
    <row r="2527" spans="11:11" x14ac:dyDescent="0.3">
      <c r="K2527" s="36" t="str">
        <f t="shared" si="39"/>
        <v/>
      </c>
    </row>
    <row r="2528" spans="11:11" x14ac:dyDescent="0.3">
      <c r="K2528" s="36" t="str">
        <f t="shared" si="39"/>
        <v/>
      </c>
    </row>
    <row r="2529" spans="11:11" x14ac:dyDescent="0.3">
      <c r="K2529" s="36" t="str">
        <f t="shared" si="39"/>
        <v/>
      </c>
    </row>
    <row r="2530" spans="11:11" x14ac:dyDescent="0.3">
      <c r="K2530" s="36" t="str">
        <f t="shared" si="39"/>
        <v/>
      </c>
    </row>
    <row r="2531" spans="11:11" x14ac:dyDescent="0.3">
      <c r="K2531" s="36" t="str">
        <f t="shared" si="39"/>
        <v/>
      </c>
    </row>
    <row r="2532" spans="11:11" x14ac:dyDescent="0.3">
      <c r="K2532" s="36" t="str">
        <f t="shared" si="39"/>
        <v/>
      </c>
    </row>
    <row r="2533" spans="11:11" x14ac:dyDescent="0.3">
      <c r="K2533" s="36" t="str">
        <f t="shared" si="39"/>
        <v/>
      </c>
    </row>
    <row r="2534" spans="11:11" x14ac:dyDescent="0.3">
      <c r="K2534" s="36" t="str">
        <f t="shared" si="39"/>
        <v/>
      </c>
    </row>
    <row r="2535" spans="11:11" x14ac:dyDescent="0.3">
      <c r="K2535" s="36" t="str">
        <f t="shared" si="39"/>
        <v/>
      </c>
    </row>
    <row r="2536" spans="11:11" x14ac:dyDescent="0.3">
      <c r="K2536" s="36" t="str">
        <f t="shared" si="39"/>
        <v/>
      </c>
    </row>
    <row r="2537" spans="11:11" x14ac:dyDescent="0.3">
      <c r="K2537" s="36" t="str">
        <f t="shared" si="39"/>
        <v/>
      </c>
    </row>
    <row r="2538" spans="11:11" x14ac:dyDescent="0.3">
      <c r="K2538" s="36" t="str">
        <f t="shared" si="39"/>
        <v/>
      </c>
    </row>
    <row r="2539" spans="11:11" x14ac:dyDescent="0.3">
      <c r="K2539" s="36" t="str">
        <f t="shared" si="39"/>
        <v/>
      </c>
    </row>
    <row r="2540" spans="11:11" x14ac:dyDescent="0.3">
      <c r="K2540" s="36" t="str">
        <f t="shared" si="39"/>
        <v/>
      </c>
    </row>
    <row r="2541" spans="11:11" x14ac:dyDescent="0.3">
      <c r="K2541" s="36" t="str">
        <f t="shared" si="39"/>
        <v/>
      </c>
    </row>
    <row r="2542" spans="11:11" x14ac:dyDescent="0.3">
      <c r="K2542" s="36" t="str">
        <f t="shared" si="39"/>
        <v/>
      </c>
    </row>
    <row r="2543" spans="11:11" x14ac:dyDescent="0.3">
      <c r="K2543" s="36" t="str">
        <f t="shared" si="39"/>
        <v/>
      </c>
    </row>
    <row r="2544" spans="11:11" x14ac:dyDescent="0.3">
      <c r="K2544" s="36" t="str">
        <f t="shared" si="39"/>
        <v/>
      </c>
    </row>
    <row r="2545" spans="11:11" x14ac:dyDescent="0.3">
      <c r="K2545" s="36" t="str">
        <f t="shared" si="39"/>
        <v/>
      </c>
    </row>
    <row r="2546" spans="11:11" x14ac:dyDescent="0.3">
      <c r="K2546" s="36" t="str">
        <f t="shared" si="39"/>
        <v/>
      </c>
    </row>
    <row r="2547" spans="11:11" x14ac:dyDescent="0.3">
      <c r="K2547" s="36" t="str">
        <f t="shared" si="39"/>
        <v/>
      </c>
    </row>
    <row r="2548" spans="11:11" x14ac:dyDescent="0.3">
      <c r="K2548" s="36" t="str">
        <f t="shared" si="39"/>
        <v/>
      </c>
    </row>
    <row r="2549" spans="11:11" x14ac:dyDescent="0.3">
      <c r="K2549" s="36" t="str">
        <f t="shared" si="39"/>
        <v/>
      </c>
    </row>
    <row r="2550" spans="11:11" x14ac:dyDescent="0.3">
      <c r="K2550" s="36" t="str">
        <f t="shared" si="39"/>
        <v/>
      </c>
    </row>
    <row r="2551" spans="11:11" x14ac:dyDescent="0.3">
      <c r="K2551" s="36" t="str">
        <f t="shared" si="39"/>
        <v/>
      </c>
    </row>
    <row r="2552" spans="11:11" x14ac:dyDescent="0.3">
      <c r="K2552" s="36" t="str">
        <f t="shared" si="39"/>
        <v/>
      </c>
    </row>
    <row r="2553" spans="11:11" x14ac:dyDescent="0.3">
      <c r="K2553" s="36" t="str">
        <f t="shared" si="39"/>
        <v/>
      </c>
    </row>
    <row r="2554" spans="11:11" x14ac:dyDescent="0.3">
      <c r="K2554" s="36" t="str">
        <f t="shared" si="39"/>
        <v/>
      </c>
    </row>
    <row r="2555" spans="11:11" x14ac:dyDescent="0.3">
      <c r="K2555" s="36" t="str">
        <f t="shared" si="39"/>
        <v/>
      </c>
    </row>
    <row r="2556" spans="11:11" x14ac:dyDescent="0.3">
      <c r="K2556" s="36" t="str">
        <f t="shared" si="39"/>
        <v/>
      </c>
    </row>
    <row r="2557" spans="11:11" x14ac:dyDescent="0.3">
      <c r="K2557" s="36" t="str">
        <f t="shared" si="39"/>
        <v/>
      </c>
    </row>
    <row r="2558" spans="11:11" x14ac:dyDescent="0.3">
      <c r="K2558" s="36" t="str">
        <f t="shared" si="39"/>
        <v/>
      </c>
    </row>
    <row r="2559" spans="11:11" x14ac:dyDescent="0.3">
      <c r="K2559" s="36" t="str">
        <f t="shared" si="39"/>
        <v/>
      </c>
    </row>
    <row r="2560" spans="11:11" x14ac:dyDescent="0.3">
      <c r="K2560" s="36" t="str">
        <f t="shared" si="39"/>
        <v/>
      </c>
    </row>
    <row r="2561" spans="11:11" x14ac:dyDescent="0.3">
      <c r="K2561" s="36" t="str">
        <f t="shared" si="39"/>
        <v/>
      </c>
    </row>
    <row r="2562" spans="11:11" x14ac:dyDescent="0.3">
      <c r="K2562" s="36" t="str">
        <f t="shared" si="39"/>
        <v/>
      </c>
    </row>
    <row r="2563" spans="11:11" x14ac:dyDescent="0.3">
      <c r="K2563" s="36" t="str">
        <f t="shared" ref="K2563:K2626" si="40">IF(A2563="","",C2563&amp;", "&amp;D2563&amp;", "&amp;E2563&amp;" "&amp;F2563)</f>
        <v/>
      </c>
    </row>
    <row r="2564" spans="11:11" x14ac:dyDescent="0.3">
      <c r="K2564" s="36" t="str">
        <f t="shared" si="40"/>
        <v/>
      </c>
    </row>
    <row r="2565" spans="11:11" x14ac:dyDescent="0.3">
      <c r="K2565" s="36" t="str">
        <f t="shared" si="40"/>
        <v/>
      </c>
    </row>
    <row r="2566" spans="11:11" x14ac:dyDescent="0.3">
      <c r="K2566" s="36" t="str">
        <f t="shared" si="40"/>
        <v/>
      </c>
    </row>
    <row r="2567" spans="11:11" x14ac:dyDescent="0.3">
      <c r="K2567" s="36" t="str">
        <f t="shared" si="40"/>
        <v/>
      </c>
    </row>
    <row r="2568" spans="11:11" x14ac:dyDescent="0.3">
      <c r="K2568" s="36" t="str">
        <f t="shared" si="40"/>
        <v/>
      </c>
    </row>
    <row r="2569" spans="11:11" x14ac:dyDescent="0.3">
      <c r="K2569" s="36" t="str">
        <f t="shared" si="40"/>
        <v/>
      </c>
    </row>
    <row r="2570" spans="11:11" x14ac:dyDescent="0.3">
      <c r="K2570" s="36" t="str">
        <f t="shared" si="40"/>
        <v/>
      </c>
    </row>
    <row r="2571" spans="11:11" x14ac:dyDescent="0.3">
      <c r="K2571" s="36" t="str">
        <f t="shared" si="40"/>
        <v/>
      </c>
    </row>
    <row r="2572" spans="11:11" x14ac:dyDescent="0.3">
      <c r="K2572" s="36" t="str">
        <f t="shared" si="40"/>
        <v/>
      </c>
    </row>
    <row r="2573" spans="11:11" x14ac:dyDescent="0.3">
      <c r="K2573" s="36" t="str">
        <f t="shared" si="40"/>
        <v/>
      </c>
    </row>
    <row r="2574" spans="11:11" x14ac:dyDescent="0.3">
      <c r="K2574" s="36" t="str">
        <f t="shared" si="40"/>
        <v/>
      </c>
    </row>
    <row r="2575" spans="11:11" x14ac:dyDescent="0.3">
      <c r="K2575" s="36" t="str">
        <f t="shared" si="40"/>
        <v/>
      </c>
    </row>
    <row r="2576" spans="11:11" x14ac:dyDescent="0.3">
      <c r="K2576" s="36" t="str">
        <f t="shared" si="40"/>
        <v/>
      </c>
    </row>
    <row r="2577" spans="11:11" x14ac:dyDescent="0.3">
      <c r="K2577" s="36" t="str">
        <f t="shared" si="40"/>
        <v/>
      </c>
    </row>
    <row r="2578" spans="11:11" x14ac:dyDescent="0.3">
      <c r="K2578" s="36" t="str">
        <f t="shared" si="40"/>
        <v/>
      </c>
    </row>
    <row r="2579" spans="11:11" x14ac:dyDescent="0.3">
      <c r="K2579" s="36" t="str">
        <f t="shared" si="40"/>
        <v/>
      </c>
    </row>
    <row r="2580" spans="11:11" x14ac:dyDescent="0.3">
      <c r="K2580" s="36" t="str">
        <f t="shared" si="40"/>
        <v/>
      </c>
    </row>
    <row r="2581" spans="11:11" x14ac:dyDescent="0.3">
      <c r="K2581" s="36" t="str">
        <f t="shared" si="40"/>
        <v/>
      </c>
    </row>
    <row r="2582" spans="11:11" x14ac:dyDescent="0.3">
      <c r="K2582" s="36" t="str">
        <f t="shared" si="40"/>
        <v/>
      </c>
    </row>
    <row r="2583" spans="11:11" x14ac:dyDescent="0.3">
      <c r="K2583" s="36" t="str">
        <f t="shared" si="40"/>
        <v/>
      </c>
    </row>
    <row r="2584" spans="11:11" x14ac:dyDescent="0.3">
      <c r="K2584" s="36" t="str">
        <f t="shared" si="40"/>
        <v/>
      </c>
    </row>
    <row r="2585" spans="11:11" x14ac:dyDescent="0.3">
      <c r="K2585" s="36" t="str">
        <f t="shared" si="40"/>
        <v/>
      </c>
    </row>
    <row r="2586" spans="11:11" x14ac:dyDescent="0.3">
      <c r="K2586" s="36" t="str">
        <f t="shared" si="40"/>
        <v/>
      </c>
    </row>
    <row r="2587" spans="11:11" x14ac:dyDescent="0.3">
      <c r="K2587" s="36" t="str">
        <f t="shared" si="40"/>
        <v/>
      </c>
    </row>
    <row r="2588" spans="11:11" x14ac:dyDescent="0.3">
      <c r="K2588" s="36" t="str">
        <f t="shared" si="40"/>
        <v/>
      </c>
    </row>
    <row r="2589" spans="11:11" x14ac:dyDescent="0.3">
      <c r="K2589" s="36" t="str">
        <f t="shared" si="40"/>
        <v/>
      </c>
    </row>
    <row r="2590" spans="11:11" x14ac:dyDescent="0.3">
      <c r="K2590" s="36" t="str">
        <f t="shared" si="40"/>
        <v/>
      </c>
    </row>
    <row r="2591" spans="11:11" x14ac:dyDescent="0.3">
      <c r="K2591" s="36" t="str">
        <f t="shared" si="40"/>
        <v/>
      </c>
    </row>
    <row r="2592" spans="11:11" x14ac:dyDescent="0.3">
      <c r="K2592" s="36" t="str">
        <f t="shared" si="40"/>
        <v/>
      </c>
    </row>
    <row r="2593" spans="11:11" x14ac:dyDescent="0.3">
      <c r="K2593" s="36" t="str">
        <f t="shared" si="40"/>
        <v/>
      </c>
    </row>
    <row r="2594" spans="11:11" x14ac:dyDescent="0.3">
      <c r="K2594" s="36" t="str">
        <f t="shared" si="40"/>
        <v/>
      </c>
    </row>
    <row r="2595" spans="11:11" x14ac:dyDescent="0.3">
      <c r="K2595" s="36" t="str">
        <f t="shared" si="40"/>
        <v/>
      </c>
    </row>
    <row r="2596" spans="11:11" x14ac:dyDescent="0.3">
      <c r="K2596" s="36" t="str">
        <f t="shared" si="40"/>
        <v/>
      </c>
    </row>
    <row r="2597" spans="11:11" x14ac:dyDescent="0.3">
      <c r="K2597" s="36" t="str">
        <f t="shared" si="40"/>
        <v/>
      </c>
    </row>
    <row r="2598" spans="11:11" x14ac:dyDescent="0.3">
      <c r="K2598" s="36" t="str">
        <f t="shared" si="40"/>
        <v/>
      </c>
    </row>
    <row r="2599" spans="11:11" x14ac:dyDescent="0.3">
      <c r="K2599" s="36" t="str">
        <f t="shared" si="40"/>
        <v/>
      </c>
    </row>
    <row r="2600" spans="11:11" x14ac:dyDescent="0.3">
      <c r="K2600" s="36" t="str">
        <f t="shared" si="40"/>
        <v/>
      </c>
    </row>
    <row r="2601" spans="11:11" x14ac:dyDescent="0.3">
      <c r="K2601" s="36" t="str">
        <f t="shared" si="40"/>
        <v/>
      </c>
    </row>
    <row r="2602" spans="11:11" x14ac:dyDescent="0.3">
      <c r="K2602" s="36" t="str">
        <f t="shared" si="40"/>
        <v/>
      </c>
    </row>
    <row r="2603" spans="11:11" x14ac:dyDescent="0.3">
      <c r="K2603" s="36" t="str">
        <f t="shared" si="40"/>
        <v/>
      </c>
    </row>
    <row r="2604" spans="11:11" x14ac:dyDescent="0.3">
      <c r="K2604" s="36" t="str">
        <f t="shared" si="40"/>
        <v/>
      </c>
    </row>
    <row r="2605" spans="11:11" x14ac:dyDescent="0.3">
      <c r="K2605" s="36" t="str">
        <f t="shared" si="40"/>
        <v/>
      </c>
    </row>
    <row r="2606" spans="11:11" x14ac:dyDescent="0.3">
      <c r="K2606" s="36" t="str">
        <f t="shared" si="40"/>
        <v/>
      </c>
    </row>
    <row r="2607" spans="11:11" x14ac:dyDescent="0.3">
      <c r="K2607" s="36" t="str">
        <f t="shared" si="40"/>
        <v/>
      </c>
    </row>
    <row r="2608" spans="11:11" x14ac:dyDescent="0.3">
      <c r="K2608" s="36" t="str">
        <f t="shared" si="40"/>
        <v/>
      </c>
    </row>
    <row r="2609" spans="11:11" x14ac:dyDescent="0.3">
      <c r="K2609" s="36" t="str">
        <f t="shared" si="40"/>
        <v/>
      </c>
    </row>
    <row r="2610" spans="11:11" x14ac:dyDescent="0.3">
      <c r="K2610" s="36" t="str">
        <f t="shared" si="40"/>
        <v/>
      </c>
    </row>
    <row r="2611" spans="11:11" x14ac:dyDescent="0.3">
      <c r="K2611" s="36" t="str">
        <f t="shared" si="40"/>
        <v/>
      </c>
    </row>
    <row r="2612" spans="11:11" x14ac:dyDescent="0.3">
      <c r="K2612" s="36" t="str">
        <f t="shared" si="40"/>
        <v/>
      </c>
    </row>
    <row r="2613" spans="11:11" x14ac:dyDescent="0.3">
      <c r="K2613" s="36" t="str">
        <f t="shared" si="40"/>
        <v/>
      </c>
    </row>
    <row r="2614" spans="11:11" x14ac:dyDescent="0.3">
      <c r="K2614" s="36" t="str">
        <f t="shared" si="40"/>
        <v/>
      </c>
    </row>
    <row r="2615" spans="11:11" x14ac:dyDescent="0.3">
      <c r="K2615" s="36" t="str">
        <f t="shared" si="40"/>
        <v/>
      </c>
    </row>
    <row r="2616" spans="11:11" x14ac:dyDescent="0.3">
      <c r="K2616" s="36" t="str">
        <f t="shared" si="40"/>
        <v/>
      </c>
    </row>
    <row r="2617" spans="11:11" x14ac:dyDescent="0.3">
      <c r="K2617" s="36" t="str">
        <f t="shared" si="40"/>
        <v/>
      </c>
    </row>
    <row r="2618" spans="11:11" x14ac:dyDescent="0.3">
      <c r="K2618" s="36" t="str">
        <f t="shared" si="40"/>
        <v/>
      </c>
    </row>
    <row r="2619" spans="11:11" x14ac:dyDescent="0.3">
      <c r="K2619" s="36" t="str">
        <f t="shared" si="40"/>
        <v/>
      </c>
    </row>
    <row r="2620" spans="11:11" x14ac:dyDescent="0.3">
      <c r="K2620" s="36" t="str">
        <f t="shared" si="40"/>
        <v/>
      </c>
    </row>
    <row r="2621" spans="11:11" x14ac:dyDescent="0.3">
      <c r="K2621" s="36" t="str">
        <f t="shared" si="40"/>
        <v/>
      </c>
    </row>
    <row r="2622" spans="11:11" x14ac:dyDescent="0.3">
      <c r="K2622" s="36" t="str">
        <f t="shared" si="40"/>
        <v/>
      </c>
    </row>
    <row r="2623" spans="11:11" x14ac:dyDescent="0.3">
      <c r="K2623" s="36" t="str">
        <f t="shared" si="40"/>
        <v/>
      </c>
    </row>
    <row r="2624" spans="11:11" x14ac:dyDescent="0.3">
      <c r="K2624" s="36" t="str">
        <f t="shared" si="40"/>
        <v/>
      </c>
    </row>
    <row r="2625" spans="11:11" x14ac:dyDescent="0.3">
      <c r="K2625" s="36" t="str">
        <f t="shared" si="40"/>
        <v/>
      </c>
    </row>
    <row r="2626" spans="11:11" x14ac:dyDescent="0.3">
      <c r="K2626" s="36" t="str">
        <f t="shared" si="40"/>
        <v/>
      </c>
    </row>
    <row r="2627" spans="11:11" x14ac:dyDescent="0.3">
      <c r="K2627" s="36" t="str">
        <f t="shared" ref="K2627:K2690" si="41">IF(A2627="","",C2627&amp;", "&amp;D2627&amp;", "&amp;E2627&amp;" "&amp;F2627)</f>
        <v/>
      </c>
    </row>
    <row r="2628" spans="11:11" x14ac:dyDescent="0.3">
      <c r="K2628" s="36" t="str">
        <f t="shared" si="41"/>
        <v/>
      </c>
    </row>
    <row r="2629" spans="11:11" x14ac:dyDescent="0.3">
      <c r="K2629" s="36" t="str">
        <f t="shared" si="41"/>
        <v/>
      </c>
    </row>
    <row r="2630" spans="11:11" x14ac:dyDescent="0.3">
      <c r="K2630" s="36" t="str">
        <f t="shared" si="41"/>
        <v/>
      </c>
    </row>
    <row r="2631" spans="11:11" x14ac:dyDescent="0.3">
      <c r="K2631" s="36" t="str">
        <f t="shared" si="41"/>
        <v/>
      </c>
    </row>
    <row r="2632" spans="11:11" x14ac:dyDescent="0.3">
      <c r="K2632" s="36" t="str">
        <f t="shared" si="41"/>
        <v/>
      </c>
    </row>
    <row r="2633" spans="11:11" x14ac:dyDescent="0.3">
      <c r="K2633" s="36" t="str">
        <f t="shared" si="41"/>
        <v/>
      </c>
    </row>
    <row r="2634" spans="11:11" x14ac:dyDescent="0.3">
      <c r="K2634" s="36" t="str">
        <f t="shared" si="41"/>
        <v/>
      </c>
    </row>
    <row r="2635" spans="11:11" x14ac:dyDescent="0.3">
      <c r="K2635" s="36" t="str">
        <f t="shared" si="41"/>
        <v/>
      </c>
    </row>
    <row r="2636" spans="11:11" x14ac:dyDescent="0.3">
      <c r="K2636" s="36" t="str">
        <f t="shared" si="41"/>
        <v/>
      </c>
    </row>
    <row r="2637" spans="11:11" x14ac:dyDescent="0.3">
      <c r="K2637" s="36" t="str">
        <f t="shared" si="41"/>
        <v/>
      </c>
    </row>
    <row r="2638" spans="11:11" x14ac:dyDescent="0.3">
      <c r="K2638" s="36" t="str">
        <f t="shared" si="41"/>
        <v/>
      </c>
    </row>
    <row r="2639" spans="11:11" x14ac:dyDescent="0.3">
      <c r="K2639" s="36" t="str">
        <f t="shared" si="41"/>
        <v/>
      </c>
    </row>
    <row r="2640" spans="11:11" x14ac:dyDescent="0.3">
      <c r="K2640" s="36" t="str">
        <f t="shared" si="41"/>
        <v/>
      </c>
    </row>
    <row r="2641" spans="11:11" x14ac:dyDescent="0.3">
      <c r="K2641" s="36" t="str">
        <f t="shared" si="41"/>
        <v/>
      </c>
    </row>
    <row r="2642" spans="11:11" x14ac:dyDescent="0.3">
      <c r="K2642" s="36" t="str">
        <f t="shared" si="41"/>
        <v/>
      </c>
    </row>
    <row r="2643" spans="11:11" x14ac:dyDescent="0.3">
      <c r="K2643" s="36" t="str">
        <f t="shared" si="41"/>
        <v/>
      </c>
    </row>
    <row r="2644" spans="11:11" x14ac:dyDescent="0.3">
      <c r="K2644" s="36" t="str">
        <f t="shared" si="41"/>
        <v/>
      </c>
    </row>
    <row r="2645" spans="11:11" x14ac:dyDescent="0.3">
      <c r="K2645" s="36" t="str">
        <f t="shared" si="41"/>
        <v/>
      </c>
    </row>
    <row r="2646" spans="11:11" x14ac:dyDescent="0.3">
      <c r="K2646" s="36" t="str">
        <f t="shared" si="41"/>
        <v/>
      </c>
    </row>
    <row r="2647" spans="11:11" x14ac:dyDescent="0.3">
      <c r="K2647" s="36" t="str">
        <f t="shared" si="41"/>
        <v/>
      </c>
    </row>
    <row r="2648" spans="11:11" x14ac:dyDescent="0.3">
      <c r="K2648" s="36" t="str">
        <f t="shared" si="41"/>
        <v/>
      </c>
    </row>
    <row r="2649" spans="11:11" x14ac:dyDescent="0.3">
      <c r="K2649" s="36" t="str">
        <f t="shared" si="41"/>
        <v/>
      </c>
    </row>
    <row r="2650" spans="11:11" x14ac:dyDescent="0.3">
      <c r="K2650" s="36" t="str">
        <f t="shared" si="41"/>
        <v/>
      </c>
    </row>
    <row r="2651" spans="11:11" x14ac:dyDescent="0.3">
      <c r="K2651" s="36" t="str">
        <f t="shared" si="41"/>
        <v/>
      </c>
    </row>
    <row r="2652" spans="11:11" x14ac:dyDescent="0.3">
      <c r="K2652" s="36" t="str">
        <f t="shared" si="41"/>
        <v/>
      </c>
    </row>
    <row r="2653" spans="11:11" x14ac:dyDescent="0.3">
      <c r="K2653" s="36" t="str">
        <f t="shared" si="41"/>
        <v/>
      </c>
    </row>
    <row r="2654" spans="11:11" x14ac:dyDescent="0.3">
      <c r="K2654" s="36" t="str">
        <f t="shared" si="41"/>
        <v/>
      </c>
    </row>
    <row r="2655" spans="11:11" x14ac:dyDescent="0.3">
      <c r="K2655" s="36" t="str">
        <f t="shared" si="41"/>
        <v/>
      </c>
    </row>
    <row r="2656" spans="11:11" x14ac:dyDescent="0.3">
      <c r="K2656" s="36" t="str">
        <f t="shared" si="41"/>
        <v/>
      </c>
    </row>
    <row r="2657" spans="11:11" x14ac:dyDescent="0.3">
      <c r="K2657" s="36" t="str">
        <f t="shared" si="41"/>
        <v/>
      </c>
    </row>
    <row r="2658" spans="11:11" x14ac:dyDescent="0.3">
      <c r="K2658" s="36" t="str">
        <f t="shared" si="41"/>
        <v/>
      </c>
    </row>
    <row r="2659" spans="11:11" x14ac:dyDescent="0.3">
      <c r="K2659" s="36" t="str">
        <f t="shared" si="41"/>
        <v/>
      </c>
    </row>
    <row r="2660" spans="11:11" x14ac:dyDescent="0.3">
      <c r="K2660" s="36" t="str">
        <f t="shared" si="41"/>
        <v/>
      </c>
    </row>
    <row r="2661" spans="11:11" x14ac:dyDescent="0.3">
      <c r="K2661" s="36" t="str">
        <f t="shared" si="41"/>
        <v/>
      </c>
    </row>
    <row r="2662" spans="11:11" x14ac:dyDescent="0.3">
      <c r="K2662" s="36" t="str">
        <f t="shared" si="41"/>
        <v/>
      </c>
    </row>
    <row r="2663" spans="11:11" x14ac:dyDescent="0.3">
      <c r="K2663" s="36" t="str">
        <f t="shared" si="41"/>
        <v/>
      </c>
    </row>
    <row r="2664" spans="11:11" x14ac:dyDescent="0.3">
      <c r="K2664" s="36" t="str">
        <f t="shared" si="41"/>
        <v/>
      </c>
    </row>
    <row r="2665" spans="11:11" x14ac:dyDescent="0.3">
      <c r="K2665" s="36" t="str">
        <f t="shared" si="41"/>
        <v/>
      </c>
    </row>
    <row r="2666" spans="11:11" x14ac:dyDescent="0.3">
      <c r="K2666" s="36" t="str">
        <f t="shared" si="41"/>
        <v/>
      </c>
    </row>
    <row r="2667" spans="11:11" x14ac:dyDescent="0.3">
      <c r="K2667" s="36" t="str">
        <f t="shared" si="41"/>
        <v/>
      </c>
    </row>
    <row r="2668" spans="11:11" x14ac:dyDescent="0.3">
      <c r="K2668" s="36" t="str">
        <f t="shared" si="41"/>
        <v/>
      </c>
    </row>
    <row r="2669" spans="11:11" x14ac:dyDescent="0.3">
      <c r="K2669" s="36" t="str">
        <f t="shared" si="41"/>
        <v/>
      </c>
    </row>
    <row r="2670" spans="11:11" x14ac:dyDescent="0.3">
      <c r="K2670" s="36" t="str">
        <f t="shared" si="41"/>
        <v/>
      </c>
    </row>
    <row r="2671" spans="11:11" x14ac:dyDescent="0.3">
      <c r="K2671" s="36" t="str">
        <f t="shared" si="41"/>
        <v/>
      </c>
    </row>
    <row r="2672" spans="11:11" x14ac:dyDescent="0.3">
      <c r="K2672" s="36" t="str">
        <f t="shared" si="41"/>
        <v/>
      </c>
    </row>
    <row r="2673" spans="11:11" x14ac:dyDescent="0.3">
      <c r="K2673" s="36" t="str">
        <f t="shared" si="41"/>
        <v/>
      </c>
    </row>
    <row r="2674" spans="11:11" x14ac:dyDescent="0.3">
      <c r="K2674" s="36" t="str">
        <f t="shared" si="41"/>
        <v/>
      </c>
    </row>
    <row r="2675" spans="11:11" x14ac:dyDescent="0.3">
      <c r="K2675" s="36" t="str">
        <f t="shared" si="41"/>
        <v/>
      </c>
    </row>
    <row r="2676" spans="11:11" x14ac:dyDescent="0.3">
      <c r="K2676" s="36" t="str">
        <f t="shared" si="41"/>
        <v/>
      </c>
    </row>
    <row r="2677" spans="11:11" x14ac:dyDescent="0.3">
      <c r="K2677" s="36" t="str">
        <f t="shared" si="41"/>
        <v/>
      </c>
    </row>
    <row r="2678" spans="11:11" x14ac:dyDescent="0.3">
      <c r="K2678" s="36" t="str">
        <f t="shared" si="41"/>
        <v/>
      </c>
    </row>
    <row r="2679" spans="11:11" x14ac:dyDescent="0.3">
      <c r="K2679" s="36" t="str">
        <f t="shared" si="41"/>
        <v/>
      </c>
    </row>
    <row r="2680" spans="11:11" x14ac:dyDescent="0.3">
      <c r="K2680" s="36" t="str">
        <f t="shared" si="41"/>
        <v/>
      </c>
    </row>
    <row r="2681" spans="11:11" x14ac:dyDescent="0.3">
      <c r="K2681" s="36" t="str">
        <f t="shared" si="41"/>
        <v/>
      </c>
    </row>
    <row r="2682" spans="11:11" x14ac:dyDescent="0.3">
      <c r="K2682" s="36" t="str">
        <f t="shared" si="41"/>
        <v/>
      </c>
    </row>
    <row r="2683" spans="11:11" x14ac:dyDescent="0.3">
      <c r="K2683" s="36" t="str">
        <f t="shared" si="41"/>
        <v/>
      </c>
    </row>
    <row r="2684" spans="11:11" x14ac:dyDescent="0.3">
      <c r="K2684" s="36" t="str">
        <f t="shared" si="41"/>
        <v/>
      </c>
    </row>
    <row r="2685" spans="11:11" x14ac:dyDescent="0.3">
      <c r="K2685" s="36" t="str">
        <f t="shared" si="41"/>
        <v/>
      </c>
    </row>
    <row r="2686" spans="11:11" x14ac:dyDescent="0.3">
      <c r="K2686" s="36" t="str">
        <f t="shared" si="41"/>
        <v/>
      </c>
    </row>
    <row r="2687" spans="11:11" x14ac:dyDescent="0.3">
      <c r="K2687" s="36" t="str">
        <f t="shared" si="41"/>
        <v/>
      </c>
    </row>
    <row r="2688" spans="11:11" x14ac:dyDescent="0.3">
      <c r="K2688" s="36" t="str">
        <f t="shared" si="41"/>
        <v/>
      </c>
    </row>
    <row r="2689" spans="11:11" x14ac:dyDescent="0.3">
      <c r="K2689" s="36" t="str">
        <f t="shared" si="41"/>
        <v/>
      </c>
    </row>
    <row r="2690" spans="11:11" x14ac:dyDescent="0.3">
      <c r="K2690" s="36" t="str">
        <f t="shared" si="41"/>
        <v/>
      </c>
    </row>
    <row r="2691" spans="11:11" x14ac:dyDescent="0.3">
      <c r="K2691" s="36" t="str">
        <f t="shared" ref="K2691:K2718" si="42">IF(A2691="","",C2691&amp;", "&amp;D2691&amp;", "&amp;E2691&amp;" "&amp;F2691)</f>
        <v/>
      </c>
    </row>
    <row r="2692" spans="11:11" x14ac:dyDescent="0.3">
      <c r="K2692" s="36" t="str">
        <f t="shared" si="42"/>
        <v/>
      </c>
    </row>
    <row r="2693" spans="11:11" x14ac:dyDescent="0.3">
      <c r="K2693" s="36" t="str">
        <f t="shared" si="42"/>
        <v/>
      </c>
    </row>
    <row r="2694" spans="11:11" x14ac:dyDescent="0.3">
      <c r="K2694" s="36" t="str">
        <f t="shared" si="42"/>
        <v/>
      </c>
    </row>
    <row r="2695" spans="11:11" x14ac:dyDescent="0.3">
      <c r="K2695" s="36" t="str">
        <f t="shared" si="42"/>
        <v/>
      </c>
    </row>
    <row r="2696" spans="11:11" x14ac:dyDescent="0.3">
      <c r="K2696" s="36" t="str">
        <f t="shared" si="42"/>
        <v/>
      </c>
    </row>
    <row r="2697" spans="11:11" x14ac:dyDescent="0.3">
      <c r="K2697" s="36" t="str">
        <f t="shared" si="42"/>
        <v/>
      </c>
    </row>
    <row r="2698" spans="11:11" x14ac:dyDescent="0.3">
      <c r="K2698" s="36" t="str">
        <f t="shared" si="42"/>
        <v/>
      </c>
    </row>
    <row r="2699" spans="11:11" x14ac:dyDescent="0.3">
      <c r="K2699" s="36" t="str">
        <f t="shared" si="42"/>
        <v/>
      </c>
    </row>
    <row r="2700" spans="11:11" x14ac:dyDescent="0.3">
      <c r="K2700" s="36" t="str">
        <f t="shared" si="42"/>
        <v/>
      </c>
    </row>
    <row r="2701" spans="11:11" x14ac:dyDescent="0.3">
      <c r="K2701" s="36" t="str">
        <f t="shared" si="42"/>
        <v/>
      </c>
    </row>
    <row r="2702" spans="11:11" x14ac:dyDescent="0.3">
      <c r="K2702" s="36" t="str">
        <f t="shared" si="42"/>
        <v/>
      </c>
    </row>
    <row r="2703" spans="11:11" x14ac:dyDescent="0.3">
      <c r="K2703" s="36" t="str">
        <f t="shared" si="42"/>
        <v/>
      </c>
    </row>
    <row r="2704" spans="11:11" x14ac:dyDescent="0.3">
      <c r="K2704" s="36" t="str">
        <f t="shared" si="42"/>
        <v/>
      </c>
    </row>
    <row r="2705" spans="11:11" x14ac:dyDescent="0.3">
      <c r="K2705" s="36" t="str">
        <f t="shared" si="42"/>
        <v/>
      </c>
    </row>
    <row r="2706" spans="11:11" x14ac:dyDescent="0.3">
      <c r="K2706" s="36" t="str">
        <f t="shared" si="42"/>
        <v/>
      </c>
    </row>
    <row r="2707" spans="11:11" x14ac:dyDescent="0.3">
      <c r="K2707" s="36" t="str">
        <f t="shared" si="42"/>
        <v/>
      </c>
    </row>
    <row r="2708" spans="11:11" x14ac:dyDescent="0.3">
      <c r="K2708" s="36" t="str">
        <f t="shared" si="42"/>
        <v/>
      </c>
    </row>
    <row r="2709" spans="11:11" x14ac:dyDescent="0.3">
      <c r="K2709" s="36" t="str">
        <f t="shared" si="42"/>
        <v/>
      </c>
    </row>
    <row r="2710" spans="11:11" x14ac:dyDescent="0.3">
      <c r="K2710" s="36" t="str">
        <f t="shared" si="42"/>
        <v/>
      </c>
    </row>
    <row r="2711" spans="11:11" x14ac:dyDescent="0.3">
      <c r="K2711" s="36" t="str">
        <f t="shared" si="42"/>
        <v/>
      </c>
    </row>
    <row r="2712" spans="11:11" x14ac:dyDescent="0.3">
      <c r="K2712" s="36" t="str">
        <f t="shared" si="42"/>
        <v/>
      </c>
    </row>
    <row r="2713" spans="11:11" x14ac:dyDescent="0.3">
      <c r="K2713" s="36" t="str">
        <f t="shared" si="42"/>
        <v/>
      </c>
    </row>
    <row r="2714" spans="11:11" x14ac:dyDescent="0.3">
      <c r="K2714" s="36" t="str">
        <f t="shared" si="42"/>
        <v/>
      </c>
    </row>
    <row r="2715" spans="11:11" x14ac:dyDescent="0.3">
      <c r="K2715" s="36" t="str">
        <f t="shared" si="42"/>
        <v/>
      </c>
    </row>
    <row r="2716" spans="11:11" x14ac:dyDescent="0.3">
      <c r="K2716" s="36" t="str">
        <f t="shared" si="42"/>
        <v/>
      </c>
    </row>
    <row r="2717" spans="11:11" x14ac:dyDescent="0.3">
      <c r="K2717" s="36" t="str">
        <f t="shared" si="42"/>
        <v/>
      </c>
    </row>
    <row r="2718" spans="11:11" x14ac:dyDescent="0.3">
      <c r="K2718" s="36" t="str">
        <f t="shared" si="42"/>
        <v/>
      </c>
    </row>
  </sheetData>
  <sheetProtection algorithmName="SHA-512" hashValue="Pxt4Y6zF7RrxEOOmWt93gUfLkmKDVGZisSqZxCKxHDKCbAjdz1OvwhfvFXw2+k0hBpegGjtKgzI9nucEZfcu3w==" saltValue="66LyXszv0TRRfXQKCUeutg==" spinCount="100000" sheet="1" objects="1" scenarios="1"/>
  <autoFilter ref="A1:M2718" xr:uid="{3C8D4ACD-28A1-40BB-ABF6-85971B570C6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simulatietool buitengewoon SO</vt:lpstr>
      <vt:lpstr>data1</vt:lpstr>
      <vt:lpstr>instellingsgegevens BUSO</vt:lpstr>
      <vt:lpstr>'simulatietool buitengewoon SO'!Afdrukbereik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Degrande, Guy</dc:creator>
  <cp:lastModifiedBy>Degrande, Guy</cp:lastModifiedBy>
  <cp:lastPrinted>2023-10-04T07:23:20Z</cp:lastPrinted>
  <dcterms:created xsi:type="dcterms:W3CDTF">2022-04-06T07:23:21Z</dcterms:created>
  <dcterms:modified xsi:type="dcterms:W3CDTF">2023-10-04T09:24:26Z</dcterms:modified>
</cp:coreProperties>
</file>