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1f2b7b/Publicaties/JAARBOEK/2021/def/"/>
    </mc:Choice>
  </mc:AlternateContent>
  <xr:revisionPtr revIDLastSave="1" documentId="8_{2D943699-700C-411F-8928-6D97552F9A80}" xr6:coauthVersionLast="47" xr6:coauthVersionMax="47" xr10:uidLastSave="{38013B60-ECEE-4631-B6EE-B0D17882B7D6}"/>
  <bookViews>
    <workbookView xWindow="-108" yWindow="-108" windowWidth="23256" windowHeight="12576" xr2:uid="{7A64A321-5925-4F32-80F1-0782B9DD212C}"/>
  </bookViews>
  <sheets>
    <sheet name="INHOUD" sheetId="1" r:id="rId1"/>
    <sheet name="21dbas_01" sheetId="2" r:id="rId2"/>
    <sheet name="21dbas_0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2" l="1"/>
  <c r="P23" i="2"/>
  <c r="O24" i="2"/>
  <c r="P24" i="2"/>
  <c r="O25" i="2"/>
  <c r="P25" i="2"/>
  <c r="O26" i="2"/>
  <c r="P26" i="2"/>
  <c r="N24" i="2"/>
  <c r="N25" i="2"/>
  <c r="N26" i="2"/>
  <c r="N23" i="2"/>
  <c r="N18" i="2"/>
  <c r="O18" i="2"/>
  <c r="P18" i="2"/>
  <c r="N19" i="2"/>
  <c r="O19" i="2"/>
  <c r="P19" i="2"/>
  <c r="N20" i="2"/>
  <c r="O20" i="2"/>
  <c r="P20" i="2"/>
  <c r="O17" i="2"/>
  <c r="P17" i="2"/>
  <c r="N17" i="2"/>
  <c r="O14" i="2"/>
  <c r="P14" i="2"/>
  <c r="N14" i="2"/>
  <c r="N15" i="2" s="1"/>
  <c r="N10" i="2"/>
  <c r="O10" i="2"/>
  <c r="P10" i="2"/>
  <c r="N11" i="2"/>
  <c r="O11" i="2"/>
  <c r="O12" i="2" s="1"/>
  <c r="P11" i="2"/>
  <c r="P9" i="2"/>
  <c r="O9" i="2"/>
  <c r="N9" i="2"/>
  <c r="N12" i="2" s="1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AA27" i="3" s="1"/>
  <c r="V27" i="3"/>
  <c r="W27" i="3"/>
  <c r="X27" i="3"/>
  <c r="Y27" i="3"/>
  <c r="B27" i="3"/>
  <c r="AA24" i="3"/>
  <c r="AA25" i="3"/>
  <c r="AA26" i="3"/>
  <c r="Z24" i="3"/>
  <c r="Z25" i="3"/>
  <c r="Z26" i="3"/>
  <c r="C21" i="3"/>
  <c r="D21" i="3"/>
  <c r="E21" i="3"/>
  <c r="F21" i="3"/>
  <c r="G21" i="3"/>
  <c r="H21" i="3"/>
  <c r="I21" i="3"/>
  <c r="I28" i="3" s="1"/>
  <c r="J21" i="3"/>
  <c r="K21" i="3"/>
  <c r="L21" i="3"/>
  <c r="M21" i="3"/>
  <c r="N21" i="3"/>
  <c r="O21" i="3"/>
  <c r="P21" i="3"/>
  <c r="Q21" i="3"/>
  <c r="Q28" i="3" s="1"/>
  <c r="R21" i="3"/>
  <c r="S21" i="3"/>
  <c r="T21" i="3"/>
  <c r="U21" i="3"/>
  <c r="V21" i="3"/>
  <c r="W21" i="3"/>
  <c r="X21" i="3"/>
  <c r="Y21" i="3"/>
  <c r="B21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Z15" i="3" s="1"/>
  <c r="Q15" i="3"/>
  <c r="R15" i="3"/>
  <c r="S15" i="3"/>
  <c r="T15" i="3"/>
  <c r="U15" i="3"/>
  <c r="AA15" i="3" s="1"/>
  <c r="V15" i="3"/>
  <c r="W15" i="3"/>
  <c r="X15" i="3"/>
  <c r="Y15" i="3"/>
  <c r="B15" i="3"/>
  <c r="C12" i="3"/>
  <c r="D12" i="3"/>
  <c r="E12" i="3"/>
  <c r="F12" i="3"/>
  <c r="F28" i="3" s="1"/>
  <c r="G12" i="3"/>
  <c r="H12" i="3"/>
  <c r="I12" i="3"/>
  <c r="J12" i="3"/>
  <c r="K12" i="3"/>
  <c r="L12" i="3"/>
  <c r="M12" i="3"/>
  <c r="N12" i="3"/>
  <c r="N28" i="3" s="1"/>
  <c r="O12" i="3"/>
  <c r="P12" i="3"/>
  <c r="Q12" i="3"/>
  <c r="R12" i="3"/>
  <c r="S12" i="3"/>
  <c r="T12" i="3"/>
  <c r="U12" i="3"/>
  <c r="V12" i="3"/>
  <c r="V28" i="3" s="1"/>
  <c r="W12" i="3"/>
  <c r="X12" i="3"/>
  <c r="Y12" i="3"/>
  <c r="B12" i="3"/>
  <c r="AA23" i="3"/>
  <c r="Z23" i="3"/>
  <c r="AA20" i="3"/>
  <c r="Z20" i="3"/>
  <c r="AA19" i="3"/>
  <c r="Z19" i="3"/>
  <c r="AA18" i="3"/>
  <c r="Z18" i="3"/>
  <c r="AA17" i="3"/>
  <c r="Z17" i="3"/>
  <c r="AA14" i="3"/>
  <c r="Z14" i="3"/>
  <c r="AA11" i="3"/>
  <c r="Z11" i="3"/>
  <c r="AA10" i="3"/>
  <c r="Z10" i="3"/>
  <c r="AA9" i="3"/>
  <c r="Z9" i="3"/>
  <c r="F6" i="3"/>
  <c r="H6" i="3" s="1"/>
  <c r="J6" i="3" s="1"/>
  <c r="L6" i="3" s="1"/>
  <c r="N6" i="3" s="1"/>
  <c r="P6" i="3" s="1"/>
  <c r="R6" i="3" s="1"/>
  <c r="T6" i="3" s="1"/>
  <c r="D6" i="3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P21" i="2"/>
  <c r="M21" i="2"/>
  <c r="L21" i="2"/>
  <c r="K21" i="2"/>
  <c r="J21" i="2"/>
  <c r="I21" i="2"/>
  <c r="H21" i="2"/>
  <c r="G21" i="2"/>
  <c r="F21" i="2"/>
  <c r="E21" i="2"/>
  <c r="D21" i="2"/>
  <c r="C21" i="2"/>
  <c r="B21" i="2"/>
  <c r="P15" i="2"/>
  <c r="O15" i="2"/>
  <c r="M15" i="2"/>
  <c r="L15" i="2"/>
  <c r="K15" i="2"/>
  <c r="J15" i="2"/>
  <c r="I15" i="2"/>
  <c r="H15" i="2"/>
  <c r="G15" i="2"/>
  <c r="F15" i="2"/>
  <c r="E15" i="2"/>
  <c r="D15" i="2"/>
  <c r="C15" i="2"/>
  <c r="B15" i="2"/>
  <c r="M12" i="2"/>
  <c r="L12" i="2"/>
  <c r="K12" i="2"/>
  <c r="J12" i="2"/>
  <c r="I12" i="2"/>
  <c r="H12" i="2"/>
  <c r="G12" i="2"/>
  <c r="F12" i="2"/>
  <c r="E12" i="2"/>
  <c r="D12" i="2"/>
  <c r="C12" i="2"/>
  <c r="B12" i="2"/>
  <c r="AB15" i="3" l="1"/>
  <c r="T28" i="3"/>
  <c r="B28" i="3"/>
  <c r="Z27" i="3"/>
  <c r="M28" i="3"/>
  <c r="AA21" i="3"/>
  <c r="W28" i="3"/>
  <c r="O28" i="3"/>
  <c r="G28" i="3"/>
  <c r="X28" i="3"/>
  <c r="H28" i="3"/>
  <c r="Z21" i="3"/>
  <c r="Y28" i="3"/>
  <c r="P28" i="3"/>
  <c r="N21" i="2"/>
  <c r="O21" i="2"/>
  <c r="O28" i="2" s="1"/>
  <c r="O27" i="2"/>
  <c r="P27" i="2"/>
  <c r="P12" i="2"/>
  <c r="AB27" i="3"/>
  <c r="AB26" i="3"/>
  <c r="AB25" i="3"/>
  <c r="AB24" i="3"/>
  <c r="AB23" i="3"/>
  <c r="E28" i="3"/>
  <c r="U28" i="3"/>
  <c r="S28" i="3"/>
  <c r="K28" i="3"/>
  <c r="AB19" i="3"/>
  <c r="AB20" i="3"/>
  <c r="AB18" i="3"/>
  <c r="AB17" i="3"/>
  <c r="L28" i="3"/>
  <c r="D28" i="3"/>
  <c r="C28" i="3"/>
  <c r="R28" i="3"/>
  <c r="J28" i="3"/>
  <c r="AB14" i="3"/>
  <c r="AA12" i="3"/>
  <c r="Z12" i="3"/>
  <c r="AB11" i="3"/>
  <c r="AB10" i="3"/>
  <c r="AB9" i="3"/>
  <c r="H28" i="2"/>
  <c r="I28" i="2"/>
  <c r="F28" i="2"/>
  <c r="N28" i="2"/>
  <c r="C28" i="2"/>
  <c r="K28" i="2"/>
  <c r="J28" i="2"/>
  <c r="D28" i="2"/>
  <c r="L28" i="2"/>
  <c r="E28" i="2"/>
  <c r="M28" i="2"/>
  <c r="G28" i="2"/>
  <c r="B28" i="2"/>
  <c r="AB21" i="3" l="1"/>
  <c r="P28" i="2"/>
  <c r="AA28" i="3"/>
  <c r="Z28" i="3"/>
  <c r="AB12" i="3"/>
  <c r="AB28" i="3" l="1"/>
</calcChain>
</file>

<file path=xl/sharedStrings.xml><?xml version="1.0" encoding="utf-8"?>
<sst xmlns="http://schemas.openxmlformats.org/spreadsheetml/2006/main" count="104" uniqueCount="30">
  <si>
    <t>GETUIGSCHRIFTEN BASISONDERWIJS</t>
  </si>
  <si>
    <t>uitgereikt in het schooljaar 2020-2021</t>
  </si>
  <si>
    <t>21dbas_01</t>
  </si>
  <si>
    <t>Getuigschrift basisonderwijs behaald in het lager of secundair onderwijs naar soort schoolbestuur</t>
  </si>
  <si>
    <t>21dbas_02</t>
  </si>
  <si>
    <t>Getuigschrift basisonderwijs behaald in het lager of secundair onderwijs naar geboortejaar</t>
  </si>
  <si>
    <t>naar soort schoolbestuur</t>
  </si>
  <si>
    <t>Gemeenschapsonderwijs</t>
  </si>
  <si>
    <t>Vrij</t>
  </si>
  <si>
    <t>Provincie</t>
  </si>
  <si>
    <t>Gemeente</t>
  </si>
  <si>
    <t>Totaal</t>
  </si>
  <si>
    <t>behaald in het</t>
  </si>
  <si>
    <t>J</t>
  </si>
  <si>
    <t>M</t>
  </si>
  <si>
    <t>T</t>
  </si>
  <si>
    <t>Gewoon lager onderwijs</t>
  </si>
  <si>
    <t>4de leerjaar</t>
  </si>
  <si>
    <t>5de leerjaar</t>
  </si>
  <si>
    <t>6de leerjaar</t>
  </si>
  <si>
    <t>Buitengewoon lager onderwijs</t>
  </si>
  <si>
    <t>n.v.t.</t>
  </si>
  <si>
    <t>Voltijds gewoon secundair onderwijs</t>
  </si>
  <si>
    <t>1ste leerjaar A</t>
  </si>
  <si>
    <t>1ste leerjaar B</t>
  </si>
  <si>
    <t>2de leerjaar A</t>
  </si>
  <si>
    <t>2de leerjaar B</t>
  </si>
  <si>
    <t>Buitengewoon secundair onderwijs</t>
  </si>
  <si>
    <t>Algemeen totaal</t>
  </si>
  <si>
    <t>naar geboortejaar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</si>
</sst>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8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0" xfId="1" applyFill="1"/>
    <xf numFmtId="1" fontId="7" fillId="0" borderId="0" xfId="2" applyNumberFormat="1"/>
    <xf numFmtId="0" fontId="0" fillId="0" borderId="0" xfId="0" applyAlignment="1">
      <alignment horizontal="left"/>
    </xf>
    <xf numFmtId="0" fontId="10" fillId="0" borderId="0" xfId="3" applyFont="1" applyAlignment="1">
      <alignment horizontal="centerContinuous"/>
    </xf>
    <xf numFmtId="0" fontId="10" fillId="0" borderId="0" xfId="3" applyFont="1"/>
    <xf numFmtId="0" fontId="12" fillId="0" borderId="0" xfId="3" applyFont="1"/>
    <xf numFmtId="1" fontId="10" fillId="0" borderId="0" xfId="3" applyNumberFormat="1" applyFont="1" applyAlignment="1">
      <alignment horizontal="left"/>
    </xf>
    <xf numFmtId="1" fontId="10" fillId="0" borderId="0" xfId="3" applyNumberFormat="1" applyFont="1" applyAlignment="1">
      <alignment horizontal="centerContinuous"/>
    </xf>
    <xf numFmtId="0" fontId="10" fillId="2" borderId="1" xfId="0" applyFont="1" applyFill="1" applyBorder="1"/>
    <xf numFmtId="0" fontId="10" fillId="2" borderId="0" xfId="0" applyFont="1" applyFill="1"/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0" xfId="0" applyFont="1"/>
    <xf numFmtId="0" fontId="10" fillId="0" borderId="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9" xfId="0" applyFont="1" applyBorder="1" applyAlignment="1">
      <alignment horizontal="right"/>
    </xf>
    <xf numFmtId="164" fontId="10" fillId="0" borderId="8" xfId="0" applyNumberFormat="1" applyFont="1" applyBorder="1"/>
    <xf numFmtId="164" fontId="10" fillId="0" borderId="0" xfId="0" applyNumberFormat="1" applyFont="1"/>
    <xf numFmtId="164" fontId="10" fillId="0" borderId="9" xfId="0" applyNumberFormat="1" applyFont="1" applyBorder="1"/>
    <xf numFmtId="164" fontId="9" fillId="0" borderId="10" xfId="0" applyNumberFormat="1" applyFont="1" applyBorder="1"/>
    <xf numFmtId="164" fontId="9" fillId="0" borderId="11" xfId="0" applyNumberFormat="1" applyFont="1" applyBorder="1"/>
    <xf numFmtId="164" fontId="9" fillId="0" borderId="12" xfId="0" applyNumberFormat="1" applyFont="1" applyBorder="1"/>
    <xf numFmtId="164" fontId="9" fillId="0" borderId="8" xfId="0" applyNumberFormat="1" applyFont="1" applyBorder="1"/>
    <xf numFmtId="164" fontId="9" fillId="0" borderId="0" xfId="0" applyNumberFormat="1" applyFont="1"/>
    <xf numFmtId="164" fontId="9" fillId="0" borderId="9" xfId="0" applyNumberFormat="1" applyFont="1" applyBorder="1"/>
    <xf numFmtId="49" fontId="9" fillId="0" borderId="13" xfId="0" applyNumberFormat="1" applyFont="1" applyBorder="1"/>
    <xf numFmtId="49" fontId="10" fillId="0" borderId="0" xfId="0" applyNumberFormat="1" applyFont="1" applyAlignment="1">
      <alignment horizontal="left" indent="1"/>
    </xf>
    <xf numFmtId="49" fontId="9" fillId="0" borderId="12" xfId="0" applyNumberFormat="1" applyFont="1" applyBorder="1"/>
    <xf numFmtId="49" fontId="10" fillId="0" borderId="9" xfId="0" applyNumberFormat="1" applyFont="1" applyBorder="1" applyAlignment="1">
      <alignment horizontal="left" indent="1"/>
    </xf>
    <xf numFmtId="49" fontId="9" fillId="0" borderId="9" xfId="0" applyNumberFormat="1" applyFont="1" applyBorder="1" applyAlignment="1">
      <alignment horizontal="right"/>
    </xf>
    <xf numFmtId="49" fontId="9" fillId="0" borderId="9" xfId="0" applyNumberFormat="1" applyFont="1" applyBorder="1"/>
    <xf numFmtId="164" fontId="10" fillId="0" borderId="14" xfId="0" applyNumberFormat="1" applyFont="1" applyBorder="1"/>
    <xf numFmtId="164" fontId="10" fillId="0" borderId="15" xfId="0" applyNumberFormat="1" applyFont="1" applyBorder="1"/>
    <xf numFmtId="164" fontId="10" fillId="0" borderId="13" xfId="0" applyNumberFormat="1" applyFont="1" applyBorder="1"/>
    <xf numFmtId="49" fontId="9" fillId="0" borderId="9" xfId="0" applyNumberFormat="1" applyFont="1" applyBorder="1" applyAlignment="1">
      <alignment horizontal="right" indent="1"/>
    </xf>
    <xf numFmtId="164" fontId="10" fillId="0" borderId="0" xfId="0" applyNumberFormat="1" applyFont="1" applyAlignment="1">
      <alignment horizontal="right"/>
    </xf>
    <xf numFmtId="1" fontId="9" fillId="0" borderId="0" xfId="3" applyNumberFormat="1" applyFont="1" applyAlignment="1">
      <alignment horizontal="center"/>
    </xf>
    <xf numFmtId="1" fontId="11" fillId="0" borderId="0" xfId="3" applyNumberFormat="1" applyFont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4">
    <cellStyle name="Hyperlink" xfId="1" builtinId="8"/>
    <cellStyle name="Standaard" xfId="0" builtinId="0"/>
    <cellStyle name="Standaard_96dsec21" xfId="2" xr:uid="{B3DDEAB4-15BE-405E-8DD2-CAF0B2A36B58}"/>
    <cellStyle name="Standaard_studiebewijzen_SO_0203" xfId="3" xr:uid="{348FD2A3-DC85-4EB4-8652-D6B7566468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83455-6656-4919-BEDC-3B8447F2874A}">
  <sheetPr>
    <pageSetUpPr fitToPage="1"/>
  </sheetPr>
  <dimension ref="A1:B5"/>
  <sheetViews>
    <sheetView tabSelected="1" zoomScale="90" zoomScaleNormal="90" workbookViewId="0">
      <selection activeCell="A33" sqref="A33"/>
    </sheetView>
  </sheetViews>
  <sheetFormatPr defaultRowHeight="14.4" x14ac:dyDescent="0.3"/>
  <cols>
    <col min="1" max="1" width="14.44140625" customWidth="1"/>
    <col min="257" max="257" width="14.44140625" customWidth="1"/>
    <col min="513" max="513" width="14.44140625" customWidth="1"/>
    <col min="769" max="769" width="14.44140625" customWidth="1"/>
    <col min="1025" max="1025" width="14.44140625" customWidth="1"/>
    <col min="1281" max="1281" width="14.44140625" customWidth="1"/>
    <col min="1537" max="1537" width="14.44140625" customWidth="1"/>
    <col min="1793" max="1793" width="14.44140625" customWidth="1"/>
    <col min="2049" max="2049" width="14.44140625" customWidth="1"/>
    <col min="2305" max="2305" width="14.44140625" customWidth="1"/>
    <col min="2561" max="2561" width="14.44140625" customWidth="1"/>
    <col min="2817" max="2817" width="14.44140625" customWidth="1"/>
    <col min="3073" max="3073" width="14.44140625" customWidth="1"/>
    <col min="3329" max="3329" width="14.44140625" customWidth="1"/>
    <col min="3585" max="3585" width="14.44140625" customWidth="1"/>
    <col min="3841" max="3841" width="14.44140625" customWidth="1"/>
    <col min="4097" max="4097" width="14.44140625" customWidth="1"/>
    <col min="4353" max="4353" width="14.44140625" customWidth="1"/>
    <col min="4609" max="4609" width="14.44140625" customWidth="1"/>
    <col min="4865" max="4865" width="14.44140625" customWidth="1"/>
    <col min="5121" max="5121" width="14.44140625" customWidth="1"/>
    <col min="5377" max="5377" width="14.44140625" customWidth="1"/>
    <col min="5633" max="5633" width="14.44140625" customWidth="1"/>
    <col min="5889" max="5889" width="14.44140625" customWidth="1"/>
    <col min="6145" max="6145" width="14.44140625" customWidth="1"/>
    <col min="6401" max="6401" width="14.44140625" customWidth="1"/>
    <col min="6657" max="6657" width="14.44140625" customWidth="1"/>
    <col min="6913" max="6913" width="14.44140625" customWidth="1"/>
    <col min="7169" max="7169" width="14.44140625" customWidth="1"/>
    <col min="7425" max="7425" width="14.44140625" customWidth="1"/>
    <col min="7681" max="7681" width="14.44140625" customWidth="1"/>
    <col min="7937" max="7937" width="14.44140625" customWidth="1"/>
    <col min="8193" max="8193" width="14.44140625" customWidth="1"/>
    <col min="8449" max="8449" width="14.44140625" customWidth="1"/>
    <col min="8705" max="8705" width="14.44140625" customWidth="1"/>
    <col min="8961" max="8961" width="14.44140625" customWidth="1"/>
    <col min="9217" max="9217" width="14.44140625" customWidth="1"/>
    <col min="9473" max="9473" width="14.44140625" customWidth="1"/>
    <col min="9729" max="9729" width="14.44140625" customWidth="1"/>
    <col min="9985" max="9985" width="14.44140625" customWidth="1"/>
    <col min="10241" max="10241" width="14.44140625" customWidth="1"/>
    <col min="10497" max="10497" width="14.44140625" customWidth="1"/>
    <col min="10753" max="10753" width="14.44140625" customWidth="1"/>
    <col min="11009" max="11009" width="14.44140625" customWidth="1"/>
    <col min="11265" max="11265" width="14.44140625" customWidth="1"/>
    <col min="11521" max="11521" width="14.44140625" customWidth="1"/>
    <col min="11777" max="11777" width="14.44140625" customWidth="1"/>
    <col min="12033" max="12033" width="14.44140625" customWidth="1"/>
    <col min="12289" max="12289" width="14.44140625" customWidth="1"/>
    <col min="12545" max="12545" width="14.44140625" customWidth="1"/>
    <col min="12801" max="12801" width="14.44140625" customWidth="1"/>
    <col min="13057" max="13057" width="14.44140625" customWidth="1"/>
    <col min="13313" max="13313" width="14.44140625" customWidth="1"/>
    <col min="13569" max="13569" width="14.44140625" customWidth="1"/>
    <col min="13825" max="13825" width="14.44140625" customWidth="1"/>
    <col min="14081" max="14081" width="14.44140625" customWidth="1"/>
    <col min="14337" max="14337" width="14.44140625" customWidth="1"/>
    <col min="14593" max="14593" width="14.44140625" customWidth="1"/>
    <col min="14849" max="14849" width="14.44140625" customWidth="1"/>
    <col min="15105" max="15105" width="14.44140625" customWidth="1"/>
    <col min="15361" max="15361" width="14.44140625" customWidth="1"/>
    <col min="15617" max="15617" width="14.44140625" customWidth="1"/>
    <col min="15873" max="15873" width="14.44140625" customWidth="1"/>
    <col min="16129" max="16129" width="14.44140625" customWidth="1"/>
  </cols>
  <sheetData>
    <row r="1" spans="1:2" s="3" customFormat="1" ht="15.6" x14ac:dyDescent="0.3">
      <c r="A1" s="1" t="s">
        <v>0</v>
      </c>
      <c r="B1" s="2"/>
    </row>
    <row r="2" spans="1:2" s="6" customFormat="1" ht="15.6" x14ac:dyDescent="0.3">
      <c r="A2" s="4" t="s">
        <v>1</v>
      </c>
      <c r="B2" s="5"/>
    </row>
    <row r="3" spans="1:2" s="3" customFormat="1" ht="13.2" x14ac:dyDescent="0.25">
      <c r="A3" s="7"/>
      <c r="B3" s="2"/>
    </row>
    <row r="4" spans="1:2" s="3" customFormat="1" x14ac:dyDescent="0.3">
      <c r="A4" s="8" t="s">
        <v>2</v>
      </c>
      <c r="B4" s="9" t="s">
        <v>3</v>
      </c>
    </row>
    <row r="5" spans="1:2" x14ac:dyDescent="0.3">
      <c r="A5" s="8" t="s">
        <v>4</v>
      </c>
      <c r="B5" s="9" t="s">
        <v>5</v>
      </c>
    </row>
  </sheetData>
  <hyperlinks>
    <hyperlink ref="A4" location="'21dbas_01'!A1" display="21dbas_01" xr:uid="{4E183386-601C-4403-9379-F45644BDF16C}"/>
    <hyperlink ref="A5" location="'21dbas_02'!A1" display="21dbas_02" xr:uid="{09241098-67B6-4AC2-9CF0-BE3F9082B76D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42B5-F477-45DC-A329-BE9EB814283F}">
  <sheetPr>
    <pageSetUpPr fitToPage="1"/>
  </sheetPr>
  <dimension ref="A1:AMJ32"/>
  <sheetViews>
    <sheetView workbookViewId="0">
      <selection activeCell="A31" sqref="A31"/>
    </sheetView>
  </sheetViews>
  <sheetFormatPr defaultRowHeight="14.4" x14ac:dyDescent="0.3"/>
  <cols>
    <col min="1" max="1" width="32.44140625" customWidth="1"/>
    <col min="2" max="13" width="7.33203125" customWidth="1"/>
    <col min="14" max="14" width="7.33203125" style="7" customWidth="1"/>
    <col min="128" max="128" width="32.44140625" customWidth="1"/>
    <col min="129" max="141" width="7.33203125" customWidth="1"/>
    <col min="384" max="384" width="32.44140625" customWidth="1"/>
    <col min="385" max="397" width="7.33203125" customWidth="1"/>
    <col min="640" max="640" width="32.44140625" customWidth="1"/>
    <col min="641" max="653" width="7.33203125" customWidth="1"/>
    <col min="896" max="896" width="32.44140625" customWidth="1"/>
    <col min="897" max="909" width="7.33203125" customWidth="1"/>
    <col min="1152" max="1152" width="32.44140625" customWidth="1"/>
    <col min="1153" max="1165" width="7.33203125" customWidth="1"/>
    <col min="1408" max="1408" width="32.44140625" customWidth="1"/>
    <col min="1409" max="1421" width="7.33203125" customWidth="1"/>
    <col min="1664" max="1664" width="32.44140625" customWidth="1"/>
    <col min="1665" max="1677" width="7.33203125" customWidth="1"/>
    <col min="1920" max="1920" width="32.44140625" customWidth="1"/>
    <col min="1921" max="1933" width="7.33203125" customWidth="1"/>
    <col min="2176" max="2176" width="32.44140625" customWidth="1"/>
    <col min="2177" max="2189" width="7.33203125" customWidth="1"/>
    <col min="2432" max="2432" width="32.44140625" customWidth="1"/>
    <col min="2433" max="2445" width="7.33203125" customWidth="1"/>
    <col min="2688" max="2688" width="32.44140625" customWidth="1"/>
    <col min="2689" max="2701" width="7.33203125" customWidth="1"/>
    <col min="2944" max="2944" width="32.44140625" customWidth="1"/>
    <col min="2945" max="2957" width="7.33203125" customWidth="1"/>
    <col min="3200" max="3200" width="32.44140625" customWidth="1"/>
    <col min="3201" max="3213" width="7.33203125" customWidth="1"/>
    <col min="3456" max="3456" width="32.44140625" customWidth="1"/>
    <col min="3457" max="3469" width="7.33203125" customWidth="1"/>
    <col min="3712" max="3712" width="32.44140625" customWidth="1"/>
    <col min="3713" max="3725" width="7.33203125" customWidth="1"/>
    <col min="3968" max="3968" width="32.44140625" customWidth="1"/>
    <col min="3969" max="3981" width="7.33203125" customWidth="1"/>
    <col min="4224" max="4224" width="32.44140625" customWidth="1"/>
    <col min="4225" max="4237" width="7.33203125" customWidth="1"/>
    <col min="4480" max="4480" width="32.44140625" customWidth="1"/>
    <col min="4481" max="4493" width="7.33203125" customWidth="1"/>
    <col min="4736" max="4736" width="32.44140625" customWidth="1"/>
    <col min="4737" max="4749" width="7.33203125" customWidth="1"/>
    <col min="4992" max="4992" width="32.44140625" customWidth="1"/>
    <col min="4993" max="5005" width="7.33203125" customWidth="1"/>
    <col min="5248" max="5248" width="32.44140625" customWidth="1"/>
    <col min="5249" max="5261" width="7.33203125" customWidth="1"/>
    <col min="5504" max="5504" width="32.44140625" customWidth="1"/>
    <col min="5505" max="5517" width="7.33203125" customWidth="1"/>
    <col min="5760" max="5760" width="32.44140625" customWidth="1"/>
    <col min="5761" max="5773" width="7.33203125" customWidth="1"/>
    <col min="6016" max="6016" width="32.44140625" customWidth="1"/>
    <col min="6017" max="6029" width="7.33203125" customWidth="1"/>
    <col min="6272" max="6272" width="32.44140625" customWidth="1"/>
    <col min="6273" max="6285" width="7.33203125" customWidth="1"/>
    <col min="6528" max="6528" width="32.44140625" customWidth="1"/>
    <col min="6529" max="6541" width="7.33203125" customWidth="1"/>
    <col min="6784" max="6784" width="32.44140625" customWidth="1"/>
    <col min="6785" max="6797" width="7.33203125" customWidth="1"/>
    <col min="7040" max="7040" width="32.44140625" customWidth="1"/>
    <col min="7041" max="7053" width="7.33203125" customWidth="1"/>
    <col min="7296" max="7296" width="32.44140625" customWidth="1"/>
    <col min="7297" max="7309" width="7.33203125" customWidth="1"/>
    <col min="7552" max="7552" width="32.44140625" customWidth="1"/>
    <col min="7553" max="7565" width="7.33203125" customWidth="1"/>
    <col min="7808" max="7808" width="32.44140625" customWidth="1"/>
    <col min="7809" max="7821" width="7.33203125" customWidth="1"/>
    <col min="8064" max="8064" width="32.44140625" customWidth="1"/>
    <col min="8065" max="8077" width="7.33203125" customWidth="1"/>
    <col min="8320" max="8320" width="32.44140625" customWidth="1"/>
    <col min="8321" max="8333" width="7.33203125" customWidth="1"/>
    <col min="8576" max="8576" width="32.44140625" customWidth="1"/>
    <col min="8577" max="8589" width="7.33203125" customWidth="1"/>
    <col min="8832" max="8832" width="32.44140625" customWidth="1"/>
    <col min="8833" max="8845" width="7.33203125" customWidth="1"/>
    <col min="9088" max="9088" width="32.44140625" customWidth="1"/>
    <col min="9089" max="9101" width="7.33203125" customWidth="1"/>
    <col min="9344" max="9344" width="32.44140625" customWidth="1"/>
    <col min="9345" max="9357" width="7.33203125" customWidth="1"/>
    <col min="9600" max="9600" width="32.44140625" customWidth="1"/>
    <col min="9601" max="9613" width="7.33203125" customWidth="1"/>
    <col min="9856" max="9856" width="32.44140625" customWidth="1"/>
    <col min="9857" max="9869" width="7.33203125" customWidth="1"/>
    <col min="10112" max="10112" width="32.44140625" customWidth="1"/>
    <col min="10113" max="10125" width="7.33203125" customWidth="1"/>
    <col min="10368" max="10368" width="32.44140625" customWidth="1"/>
    <col min="10369" max="10381" width="7.33203125" customWidth="1"/>
    <col min="10624" max="10624" width="32.44140625" customWidth="1"/>
    <col min="10625" max="10637" width="7.33203125" customWidth="1"/>
    <col min="10880" max="10880" width="32.44140625" customWidth="1"/>
    <col min="10881" max="10893" width="7.33203125" customWidth="1"/>
    <col min="11136" max="11136" width="32.44140625" customWidth="1"/>
    <col min="11137" max="11149" width="7.33203125" customWidth="1"/>
    <col min="11392" max="11392" width="32.44140625" customWidth="1"/>
    <col min="11393" max="11405" width="7.33203125" customWidth="1"/>
    <col min="11648" max="11648" width="32.44140625" customWidth="1"/>
    <col min="11649" max="11661" width="7.33203125" customWidth="1"/>
    <col min="11904" max="11904" width="32.44140625" customWidth="1"/>
    <col min="11905" max="11917" width="7.33203125" customWidth="1"/>
    <col min="12160" max="12160" width="32.44140625" customWidth="1"/>
    <col min="12161" max="12173" width="7.33203125" customWidth="1"/>
    <col min="12416" max="12416" width="32.44140625" customWidth="1"/>
    <col min="12417" max="12429" width="7.33203125" customWidth="1"/>
    <col min="12672" max="12672" width="32.44140625" customWidth="1"/>
    <col min="12673" max="12685" width="7.33203125" customWidth="1"/>
    <col min="12928" max="12928" width="32.44140625" customWidth="1"/>
    <col min="12929" max="12941" width="7.33203125" customWidth="1"/>
    <col min="13184" max="13184" width="32.44140625" customWidth="1"/>
    <col min="13185" max="13197" width="7.33203125" customWidth="1"/>
    <col min="13440" max="13440" width="32.44140625" customWidth="1"/>
    <col min="13441" max="13453" width="7.33203125" customWidth="1"/>
    <col min="13696" max="13696" width="32.44140625" customWidth="1"/>
    <col min="13697" max="13709" width="7.33203125" customWidth="1"/>
    <col min="13952" max="13952" width="32.44140625" customWidth="1"/>
    <col min="13953" max="13965" width="7.33203125" customWidth="1"/>
    <col min="14208" max="14208" width="32.44140625" customWidth="1"/>
    <col min="14209" max="14221" width="7.33203125" customWidth="1"/>
  </cols>
  <sheetData>
    <row r="1" spans="1:1024" x14ac:dyDescent="0.3">
      <c r="A1" s="10"/>
    </row>
    <row r="2" spans="1:1024" s="12" customFormat="1" x14ac:dyDescent="0.3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024" s="12" customFormat="1" x14ac:dyDescent="0.3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024" s="13" customFormat="1" x14ac:dyDescent="0.3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024" s="12" customFormat="1" ht="15" thickBot="1" x14ac:dyDescent="0.35">
      <c r="A5" s="14"/>
      <c r="B5" s="15"/>
      <c r="C5" s="15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024" s="17" customFormat="1" x14ac:dyDescent="0.3">
      <c r="A6" s="16"/>
      <c r="B6" s="47" t="s">
        <v>7</v>
      </c>
      <c r="C6" s="48"/>
      <c r="D6" s="49"/>
      <c r="E6" s="50" t="s">
        <v>8</v>
      </c>
      <c r="F6" s="51"/>
      <c r="G6" s="52"/>
      <c r="H6" s="50" t="s">
        <v>9</v>
      </c>
      <c r="I6" s="51"/>
      <c r="J6" s="52"/>
      <c r="K6" s="50" t="s">
        <v>10</v>
      </c>
      <c r="L6" s="51"/>
      <c r="M6" s="52"/>
      <c r="N6" s="47" t="s">
        <v>11</v>
      </c>
      <c r="O6" s="48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</row>
    <row r="7" spans="1:1024" s="21" customFormat="1" x14ac:dyDescent="0.3">
      <c r="A7" s="34" t="s">
        <v>12</v>
      </c>
      <c r="B7" s="18" t="s">
        <v>13</v>
      </c>
      <c r="C7" s="19" t="s">
        <v>14</v>
      </c>
      <c r="D7" s="20" t="s">
        <v>15</v>
      </c>
      <c r="E7" s="19" t="s">
        <v>13</v>
      </c>
      <c r="F7" s="19" t="s">
        <v>14</v>
      </c>
      <c r="G7" s="19" t="s">
        <v>15</v>
      </c>
      <c r="H7" s="18" t="s">
        <v>13</v>
      </c>
      <c r="I7" s="19" t="s">
        <v>14</v>
      </c>
      <c r="J7" s="20" t="s">
        <v>15</v>
      </c>
      <c r="K7" s="18" t="s">
        <v>13</v>
      </c>
      <c r="L7" s="19" t="s">
        <v>14</v>
      </c>
      <c r="M7" s="20" t="s">
        <v>15</v>
      </c>
      <c r="N7" s="18" t="s">
        <v>13</v>
      </c>
      <c r="O7" s="19" t="s">
        <v>14</v>
      </c>
      <c r="P7" s="19" t="s">
        <v>15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</row>
    <row r="8" spans="1:1024" s="21" customFormat="1" x14ac:dyDescent="0.3">
      <c r="A8" s="36" t="s">
        <v>16</v>
      </c>
      <c r="B8" s="22"/>
      <c r="C8" s="23"/>
      <c r="D8" s="24"/>
      <c r="E8" s="23"/>
      <c r="F8" s="23"/>
      <c r="G8" s="23"/>
      <c r="H8" s="22"/>
      <c r="I8" s="23"/>
      <c r="J8" s="24"/>
      <c r="K8" s="22"/>
      <c r="L8" s="23"/>
      <c r="M8" s="24"/>
      <c r="N8" s="23"/>
      <c r="O8" s="23"/>
      <c r="P8" s="23"/>
    </row>
    <row r="9" spans="1:1024" s="21" customFormat="1" x14ac:dyDescent="0.3">
      <c r="A9" s="37" t="s">
        <v>17</v>
      </c>
      <c r="B9" s="25">
        <v>0</v>
      </c>
      <c r="C9" s="26">
        <v>0</v>
      </c>
      <c r="D9" s="27">
        <v>0</v>
      </c>
      <c r="E9" s="23">
        <v>1</v>
      </c>
      <c r="F9" s="26">
        <v>0</v>
      </c>
      <c r="G9" s="23">
        <v>1</v>
      </c>
      <c r="H9" s="25">
        <v>0</v>
      </c>
      <c r="I9" s="26">
        <v>0</v>
      </c>
      <c r="J9" s="27">
        <v>0</v>
      </c>
      <c r="K9" s="25">
        <v>0</v>
      </c>
      <c r="L9" s="26">
        <v>0</v>
      </c>
      <c r="M9" s="27">
        <v>0</v>
      </c>
      <c r="N9" s="44">
        <f>B9+E9+H9+K9</f>
        <v>1</v>
      </c>
      <c r="O9" s="44">
        <f>C9+F9+I9+L9</f>
        <v>0</v>
      </c>
      <c r="P9" s="44">
        <f>D9+G9+J9+M9</f>
        <v>1</v>
      </c>
    </row>
    <row r="10" spans="1:1024" s="21" customFormat="1" x14ac:dyDescent="0.3">
      <c r="A10" s="37" t="s">
        <v>18</v>
      </c>
      <c r="B10" s="25">
        <v>10</v>
      </c>
      <c r="C10" s="26">
        <v>7</v>
      </c>
      <c r="D10" s="27">
        <v>17</v>
      </c>
      <c r="E10" s="26">
        <v>34</v>
      </c>
      <c r="F10" s="26">
        <v>20</v>
      </c>
      <c r="G10" s="26">
        <v>54</v>
      </c>
      <c r="H10" s="25">
        <v>0</v>
      </c>
      <c r="I10" s="26">
        <v>0</v>
      </c>
      <c r="J10" s="27">
        <v>0</v>
      </c>
      <c r="K10" s="25">
        <v>6</v>
      </c>
      <c r="L10" s="26">
        <v>7</v>
      </c>
      <c r="M10" s="27">
        <v>13</v>
      </c>
      <c r="N10" s="44">
        <f t="shared" ref="N10:N11" si="0">B10+E10+H10+K10</f>
        <v>50</v>
      </c>
      <c r="O10" s="44">
        <f t="shared" ref="O10:O11" si="1">C10+F10+I10+L10</f>
        <v>34</v>
      </c>
      <c r="P10" s="44">
        <f t="shared" ref="P10:P11" si="2">D10+G10+J10+M10</f>
        <v>84</v>
      </c>
    </row>
    <row r="11" spans="1:1024" s="21" customFormat="1" x14ac:dyDescent="0.3">
      <c r="A11" s="37" t="s">
        <v>19</v>
      </c>
      <c r="B11" s="25">
        <v>4722</v>
      </c>
      <c r="C11" s="26">
        <v>4652</v>
      </c>
      <c r="D11" s="27">
        <v>9374</v>
      </c>
      <c r="E11" s="26">
        <v>20575</v>
      </c>
      <c r="F11" s="26">
        <v>20711</v>
      </c>
      <c r="G11" s="26">
        <v>41286</v>
      </c>
      <c r="H11" s="25">
        <v>7</v>
      </c>
      <c r="I11" s="26">
        <v>12</v>
      </c>
      <c r="J11" s="27">
        <v>19</v>
      </c>
      <c r="K11" s="25">
        <v>7227</v>
      </c>
      <c r="L11" s="26">
        <v>7167</v>
      </c>
      <c r="M11" s="27">
        <v>14394</v>
      </c>
      <c r="N11" s="44">
        <f t="shared" si="0"/>
        <v>32531</v>
      </c>
      <c r="O11" s="44">
        <f t="shared" si="1"/>
        <v>32542</v>
      </c>
      <c r="P11" s="44">
        <f t="shared" si="2"/>
        <v>65073</v>
      </c>
    </row>
    <row r="12" spans="1:1024" s="21" customFormat="1" x14ac:dyDescent="0.3">
      <c r="A12" s="38" t="s">
        <v>11</v>
      </c>
      <c r="B12" s="28">
        <f>SUM(B9:B11)</f>
        <v>4732</v>
      </c>
      <c r="C12" s="29">
        <f t="shared" ref="C12:P12" si="3">SUM(C9:C11)</f>
        <v>4659</v>
      </c>
      <c r="D12" s="30">
        <f t="shared" si="3"/>
        <v>9391</v>
      </c>
      <c r="E12" s="29">
        <f t="shared" si="3"/>
        <v>20610</v>
      </c>
      <c r="F12" s="29">
        <f t="shared" si="3"/>
        <v>20731</v>
      </c>
      <c r="G12" s="29">
        <f t="shared" si="3"/>
        <v>41341</v>
      </c>
      <c r="H12" s="28">
        <f t="shared" si="3"/>
        <v>7</v>
      </c>
      <c r="I12" s="29">
        <f t="shared" si="3"/>
        <v>12</v>
      </c>
      <c r="J12" s="30">
        <f t="shared" si="3"/>
        <v>19</v>
      </c>
      <c r="K12" s="28">
        <f t="shared" si="3"/>
        <v>7233</v>
      </c>
      <c r="L12" s="29">
        <f t="shared" si="3"/>
        <v>7174</v>
      </c>
      <c r="M12" s="30">
        <f t="shared" si="3"/>
        <v>14407</v>
      </c>
      <c r="N12" s="29">
        <f t="shared" si="3"/>
        <v>32582</v>
      </c>
      <c r="O12" s="29">
        <f t="shared" si="3"/>
        <v>32576</v>
      </c>
      <c r="P12" s="29">
        <f t="shared" si="3"/>
        <v>65158</v>
      </c>
    </row>
    <row r="13" spans="1:1024" s="21" customFormat="1" x14ac:dyDescent="0.3">
      <c r="A13" s="39" t="s">
        <v>20</v>
      </c>
      <c r="B13" s="31"/>
      <c r="C13" s="32"/>
      <c r="D13" s="33"/>
      <c r="E13" s="32"/>
      <c r="F13" s="32"/>
      <c r="G13" s="32"/>
      <c r="H13" s="31"/>
      <c r="I13" s="32"/>
      <c r="J13" s="33"/>
      <c r="K13" s="31"/>
      <c r="L13" s="32"/>
      <c r="M13" s="33"/>
      <c r="N13" s="32"/>
      <c r="O13" s="32"/>
      <c r="P13" s="32"/>
    </row>
    <row r="14" spans="1:1024" s="21" customFormat="1" x14ac:dyDescent="0.3">
      <c r="A14" s="37" t="s">
        <v>21</v>
      </c>
      <c r="B14" s="25">
        <v>76</v>
      </c>
      <c r="C14" s="26">
        <v>10</v>
      </c>
      <c r="D14" s="27">
        <v>86</v>
      </c>
      <c r="E14" s="26">
        <v>192</v>
      </c>
      <c r="F14" s="26">
        <v>63</v>
      </c>
      <c r="G14" s="26">
        <v>255</v>
      </c>
      <c r="H14" s="25">
        <v>2</v>
      </c>
      <c r="I14" s="26">
        <v>1</v>
      </c>
      <c r="J14" s="27">
        <v>3</v>
      </c>
      <c r="K14" s="25">
        <v>42</v>
      </c>
      <c r="L14" s="26">
        <v>6</v>
      </c>
      <c r="M14" s="27">
        <v>48</v>
      </c>
      <c r="N14" s="44">
        <f t="shared" ref="N14" si="4">B14+E14+H14+K14</f>
        <v>312</v>
      </c>
      <c r="O14" s="44">
        <f t="shared" ref="O14" si="5">C14+F14+I14+L14</f>
        <v>80</v>
      </c>
      <c r="P14" s="44">
        <f t="shared" ref="P14" si="6">D14+G14+J14+M14</f>
        <v>392</v>
      </c>
    </row>
    <row r="15" spans="1:1024" s="21" customFormat="1" x14ac:dyDescent="0.3">
      <c r="A15" s="38" t="s">
        <v>11</v>
      </c>
      <c r="B15" s="28">
        <f>SUM(B14)</f>
        <v>76</v>
      </c>
      <c r="C15" s="29">
        <f t="shared" ref="C15:P15" si="7">SUM(C14)</f>
        <v>10</v>
      </c>
      <c r="D15" s="30">
        <f t="shared" si="7"/>
        <v>86</v>
      </c>
      <c r="E15" s="29">
        <f t="shared" si="7"/>
        <v>192</v>
      </c>
      <c r="F15" s="29">
        <f t="shared" si="7"/>
        <v>63</v>
      </c>
      <c r="G15" s="29">
        <f t="shared" si="7"/>
        <v>255</v>
      </c>
      <c r="H15" s="28">
        <f t="shared" si="7"/>
        <v>2</v>
      </c>
      <c r="I15" s="29">
        <f t="shared" si="7"/>
        <v>1</v>
      </c>
      <c r="J15" s="30">
        <f t="shared" si="7"/>
        <v>3</v>
      </c>
      <c r="K15" s="28">
        <f t="shared" si="7"/>
        <v>42</v>
      </c>
      <c r="L15" s="29">
        <f t="shared" si="7"/>
        <v>6</v>
      </c>
      <c r="M15" s="30">
        <f t="shared" si="7"/>
        <v>48</v>
      </c>
      <c r="N15" s="29">
        <f t="shared" si="7"/>
        <v>312</v>
      </c>
      <c r="O15" s="29">
        <f t="shared" si="7"/>
        <v>80</v>
      </c>
      <c r="P15" s="29">
        <f t="shared" si="7"/>
        <v>392</v>
      </c>
    </row>
    <row r="16" spans="1:1024" s="21" customFormat="1" x14ac:dyDescent="0.3">
      <c r="A16" s="39" t="s">
        <v>22</v>
      </c>
      <c r="B16" s="31"/>
      <c r="C16" s="32"/>
      <c r="D16" s="33"/>
      <c r="E16" s="32"/>
      <c r="F16" s="32"/>
      <c r="G16" s="32"/>
      <c r="H16" s="31"/>
      <c r="I16" s="32"/>
      <c r="J16" s="33"/>
      <c r="K16" s="31"/>
      <c r="L16" s="32"/>
      <c r="M16" s="33"/>
      <c r="N16" s="32"/>
      <c r="O16" s="32"/>
      <c r="P16" s="32"/>
    </row>
    <row r="17" spans="1:16" s="21" customFormat="1" x14ac:dyDescent="0.3">
      <c r="A17" s="37" t="s">
        <v>23</v>
      </c>
      <c r="B17" s="25">
        <v>24</v>
      </c>
      <c r="C17" s="26">
        <v>34</v>
      </c>
      <c r="D17" s="27">
        <v>58</v>
      </c>
      <c r="E17" s="26">
        <v>80</v>
      </c>
      <c r="F17" s="26">
        <v>70</v>
      </c>
      <c r="G17" s="26">
        <v>150</v>
      </c>
      <c r="H17" s="25">
        <v>9</v>
      </c>
      <c r="I17" s="26">
        <v>12</v>
      </c>
      <c r="J17" s="27">
        <v>21</v>
      </c>
      <c r="K17" s="25">
        <v>8</v>
      </c>
      <c r="L17" s="26">
        <v>14</v>
      </c>
      <c r="M17" s="27">
        <v>22</v>
      </c>
      <c r="N17" s="44">
        <f t="shared" ref="N17" si="8">B17+E17+H17+K17</f>
        <v>121</v>
      </c>
      <c r="O17" s="44">
        <f t="shared" ref="O17" si="9">C17+F17+I17+L17</f>
        <v>130</v>
      </c>
      <c r="P17" s="44">
        <f t="shared" ref="P17" si="10">D17+G17+J17+M17</f>
        <v>251</v>
      </c>
    </row>
    <row r="18" spans="1:16" s="21" customFormat="1" x14ac:dyDescent="0.3">
      <c r="A18" s="37" t="s">
        <v>24</v>
      </c>
      <c r="B18" s="25">
        <v>633</v>
      </c>
      <c r="C18" s="26">
        <v>608</v>
      </c>
      <c r="D18" s="27">
        <v>1241</v>
      </c>
      <c r="E18" s="26">
        <v>2134</v>
      </c>
      <c r="F18" s="26">
        <v>1934</v>
      </c>
      <c r="G18" s="26">
        <v>4068</v>
      </c>
      <c r="H18" s="25">
        <v>293</v>
      </c>
      <c r="I18" s="26">
        <v>115</v>
      </c>
      <c r="J18" s="27">
        <v>408</v>
      </c>
      <c r="K18" s="25">
        <v>299</v>
      </c>
      <c r="L18" s="26">
        <v>190</v>
      </c>
      <c r="M18" s="27">
        <v>489</v>
      </c>
      <c r="N18" s="44">
        <f t="shared" ref="N18:N20" si="11">B18+E18+H18+K18</f>
        <v>3359</v>
      </c>
      <c r="O18" s="44">
        <f t="shared" ref="O18:O20" si="12">C18+F18+I18+L18</f>
        <v>2847</v>
      </c>
      <c r="P18" s="44">
        <f t="shared" ref="P18:P20" si="13">D18+G18+J18+M18</f>
        <v>6206</v>
      </c>
    </row>
    <row r="19" spans="1:16" s="21" customFormat="1" x14ac:dyDescent="0.3">
      <c r="A19" s="37" t="s">
        <v>25</v>
      </c>
      <c r="B19" s="25">
        <v>8</v>
      </c>
      <c r="C19" s="26">
        <v>10</v>
      </c>
      <c r="D19" s="27">
        <v>18</v>
      </c>
      <c r="E19" s="26">
        <v>1</v>
      </c>
      <c r="F19" s="26">
        <v>1</v>
      </c>
      <c r="G19" s="26">
        <v>2</v>
      </c>
      <c r="H19" s="25">
        <v>0</v>
      </c>
      <c r="I19" s="26">
        <v>0</v>
      </c>
      <c r="J19" s="27">
        <v>0</v>
      </c>
      <c r="K19" s="25">
        <v>0</v>
      </c>
      <c r="L19" s="26">
        <v>0</v>
      </c>
      <c r="M19" s="27">
        <v>0</v>
      </c>
      <c r="N19" s="44">
        <f t="shared" si="11"/>
        <v>9</v>
      </c>
      <c r="O19" s="44">
        <f t="shared" si="12"/>
        <v>11</v>
      </c>
      <c r="P19" s="44">
        <f t="shared" si="13"/>
        <v>20</v>
      </c>
    </row>
    <row r="20" spans="1:16" s="21" customFormat="1" x14ac:dyDescent="0.3">
      <c r="A20" s="37" t="s">
        <v>26</v>
      </c>
      <c r="B20" s="25">
        <v>399</v>
      </c>
      <c r="C20" s="26">
        <v>425</v>
      </c>
      <c r="D20" s="27">
        <v>824</v>
      </c>
      <c r="E20" s="26">
        <v>193</v>
      </c>
      <c r="F20" s="26">
        <v>188</v>
      </c>
      <c r="G20" s="26">
        <v>381</v>
      </c>
      <c r="H20" s="25">
        <v>12</v>
      </c>
      <c r="I20" s="26">
        <v>5</v>
      </c>
      <c r="J20" s="27">
        <v>17</v>
      </c>
      <c r="K20" s="25">
        <v>23</v>
      </c>
      <c r="L20" s="26">
        <v>11</v>
      </c>
      <c r="M20" s="27">
        <v>34</v>
      </c>
      <c r="N20" s="44">
        <f t="shared" si="11"/>
        <v>627</v>
      </c>
      <c r="O20" s="44">
        <f t="shared" si="12"/>
        <v>629</v>
      </c>
      <c r="P20" s="44">
        <f t="shared" si="13"/>
        <v>1256</v>
      </c>
    </row>
    <row r="21" spans="1:16" s="21" customFormat="1" x14ac:dyDescent="0.3">
      <c r="A21" s="38" t="s">
        <v>11</v>
      </c>
      <c r="B21" s="28">
        <f>SUM(B17:B20)</f>
        <v>1064</v>
      </c>
      <c r="C21" s="29">
        <f t="shared" ref="C21:D21" si="14">SUM(C17:C20)</f>
        <v>1077</v>
      </c>
      <c r="D21" s="30">
        <f t="shared" si="14"/>
        <v>2141</v>
      </c>
      <c r="E21" s="29">
        <f>SUM(E17:E20)</f>
        <v>2408</v>
      </c>
      <c r="F21" s="29">
        <f t="shared" ref="F21:G21" si="15">SUM(F17:F20)</f>
        <v>2193</v>
      </c>
      <c r="G21" s="29">
        <f t="shared" si="15"/>
        <v>4601</v>
      </c>
      <c r="H21" s="28">
        <f>SUM(H17:H20)</f>
        <v>314</v>
      </c>
      <c r="I21" s="29">
        <f t="shared" ref="I21:J21" si="16">SUM(I17:I20)</f>
        <v>132</v>
      </c>
      <c r="J21" s="30">
        <f t="shared" si="16"/>
        <v>446</v>
      </c>
      <c r="K21" s="28">
        <f>SUM(K17:K20)</f>
        <v>330</v>
      </c>
      <c r="L21" s="29">
        <f t="shared" ref="L21:M21" si="17">SUM(L17:L20)</f>
        <v>215</v>
      </c>
      <c r="M21" s="30">
        <f t="shared" si="17"/>
        <v>545</v>
      </c>
      <c r="N21" s="29">
        <f>SUM(N17:N20)</f>
        <v>4116</v>
      </c>
      <c r="O21" s="29">
        <f t="shared" ref="O21:P21" si="18">SUM(O17:O20)</f>
        <v>3617</v>
      </c>
      <c r="P21" s="29">
        <f t="shared" si="18"/>
        <v>7733</v>
      </c>
    </row>
    <row r="22" spans="1:16" s="21" customFormat="1" x14ac:dyDescent="0.3">
      <c r="A22" s="39" t="s">
        <v>27</v>
      </c>
      <c r="B22" s="31"/>
      <c r="C22" s="32"/>
      <c r="D22" s="33"/>
      <c r="E22" s="32"/>
      <c r="F22" s="32"/>
      <c r="G22" s="32"/>
      <c r="H22" s="31"/>
      <c r="I22" s="32"/>
      <c r="J22" s="33"/>
      <c r="K22" s="31"/>
      <c r="L22" s="32"/>
      <c r="M22" s="33"/>
      <c r="N22" s="32"/>
      <c r="O22" s="32"/>
      <c r="P22" s="32"/>
    </row>
    <row r="23" spans="1:16" s="21" customFormat="1" x14ac:dyDescent="0.3">
      <c r="A23" s="37" t="s">
        <v>23</v>
      </c>
      <c r="B23" s="25">
        <v>0</v>
      </c>
      <c r="C23" s="26">
        <v>1</v>
      </c>
      <c r="D23" s="27">
        <v>1</v>
      </c>
      <c r="E23" s="26">
        <v>2</v>
      </c>
      <c r="F23" s="26">
        <v>1</v>
      </c>
      <c r="G23" s="26">
        <v>3</v>
      </c>
      <c r="H23" s="25">
        <v>0</v>
      </c>
      <c r="I23" s="26">
        <v>0</v>
      </c>
      <c r="J23" s="27">
        <v>0</v>
      </c>
      <c r="K23" s="25">
        <v>0</v>
      </c>
      <c r="L23" s="26">
        <v>0</v>
      </c>
      <c r="M23" s="27">
        <v>0</v>
      </c>
      <c r="N23" s="44">
        <f t="shared" ref="N23:N26" si="19">B23+E23+H23+K23</f>
        <v>2</v>
      </c>
      <c r="O23" s="44">
        <f t="shared" ref="O23:O26" si="20">C23+F23+I23+L23</f>
        <v>2</v>
      </c>
      <c r="P23" s="44">
        <f t="shared" ref="P23:P26" si="21">D23+G23+J23+M23</f>
        <v>4</v>
      </c>
    </row>
    <row r="24" spans="1:16" s="21" customFormat="1" x14ac:dyDescent="0.3">
      <c r="A24" s="37" t="s">
        <v>24</v>
      </c>
      <c r="B24" s="25">
        <v>44</v>
      </c>
      <c r="C24" s="26">
        <v>6</v>
      </c>
      <c r="D24" s="27">
        <v>50</v>
      </c>
      <c r="E24" s="26">
        <v>189</v>
      </c>
      <c r="F24" s="26">
        <v>48</v>
      </c>
      <c r="G24" s="26">
        <v>237</v>
      </c>
      <c r="H24" s="25">
        <v>13</v>
      </c>
      <c r="I24" s="26">
        <v>1</v>
      </c>
      <c r="J24" s="27">
        <v>14</v>
      </c>
      <c r="K24" s="25">
        <v>0</v>
      </c>
      <c r="L24" s="26">
        <v>0</v>
      </c>
      <c r="M24" s="27">
        <v>0</v>
      </c>
      <c r="N24" s="44">
        <f t="shared" si="19"/>
        <v>246</v>
      </c>
      <c r="O24" s="44">
        <f t="shared" si="20"/>
        <v>55</v>
      </c>
      <c r="P24" s="44">
        <f t="shared" si="21"/>
        <v>301</v>
      </c>
    </row>
    <row r="25" spans="1:16" s="21" customFormat="1" x14ac:dyDescent="0.3">
      <c r="A25" s="37" t="s">
        <v>25</v>
      </c>
      <c r="B25" s="25">
        <v>1</v>
      </c>
      <c r="C25" s="26">
        <v>0</v>
      </c>
      <c r="D25" s="27">
        <v>1</v>
      </c>
      <c r="E25" s="26">
        <v>0</v>
      </c>
      <c r="F25" s="26">
        <v>0</v>
      </c>
      <c r="G25" s="26">
        <v>0</v>
      </c>
      <c r="H25" s="25">
        <v>0</v>
      </c>
      <c r="I25" s="26">
        <v>0</v>
      </c>
      <c r="J25" s="27">
        <v>0</v>
      </c>
      <c r="K25" s="25">
        <v>0</v>
      </c>
      <c r="L25" s="26">
        <v>0</v>
      </c>
      <c r="M25" s="27">
        <v>0</v>
      </c>
      <c r="N25" s="44">
        <f t="shared" si="19"/>
        <v>1</v>
      </c>
      <c r="O25" s="44">
        <f t="shared" si="20"/>
        <v>0</v>
      </c>
      <c r="P25" s="44">
        <f t="shared" si="21"/>
        <v>1</v>
      </c>
    </row>
    <row r="26" spans="1:16" s="21" customFormat="1" x14ac:dyDescent="0.3">
      <c r="A26" s="37" t="s">
        <v>26</v>
      </c>
      <c r="B26" s="25">
        <v>37</v>
      </c>
      <c r="C26" s="26">
        <v>11</v>
      </c>
      <c r="D26" s="27">
        <v>48</v>
      </c>
      <c r="E26" s="26">
        <v>4</v>
      </c>
      <c r="F26" s="26">
        <v>2</v>
      </c>
      <c r="G26" s="26">
        <v>6</v>
      </c>
      <c r="H26" s="25">
        <v>0</v>
      </c>
      <c r="I26" s="26">
        <v>0</v>
      </c>
      <c r="J26" s="27">
        <v>0</v>
      </c>
      <c r="K26" s="25">
        <v>0</v>
      </c>
      <c r="L26" s="26">
        <v>0</v>
      </c>
      <c r="M26" s="27">
        <v>0</v>
      </c>
      <c r="N26" s="44">
        <f t="shared" si="19"/>
        <v>41</v>
      </c>
      <c r="O26" s="44">
        <f t="shared" si="20"/>
        <v>13</v>
      </c>
      <c r="P26" s="44">
        <f t="shared" si="21"/>
        <v>54</v>
      </c>
    </row>
    <row r="27" spans="1:16" s="21" customFormat="1" x14ac:dyDescent="0.3">
      <c r="A27" s="38" t="s">
        <v>11</v>
      </c>
      <c r="B27" s="28">
        <f>SUM(B23:B26)</f>
        <v>82</v>
      </c>
      <c r="C27" s="29">
        <f t="shared" ref="C27:D27" si="22">SUM(C23:C26)</f>
        <v>18</v>
      </c>
      <c r="D27" s="30">
        <f t="shared" si="22"/>
        <v>100</v>
      </c>
      <c r="E27" s="28">
        <f>SUM(E23:E26)</f>
        <v>195</v>
      </c>
      <c r="F27" s="29">
        <f t="shared" ref="F27:G27" si="23">SUM(F23:F26)</f>
        <v>51</v>
      </c>
      <c r="G27" s="30">
        <f t="shared" si="23"/>
        <v>246</v>
      </c>
      <c r="H27" s="28">
        <f>SUM(H23:H26)</f>
        <v>13</v>
      </c>
      <c r="I27" s="29">
        <f t="shared" ref="I27:J27" si="24">SUM(I23:I26)</f>
        <v>1</v>
      </c>
      <c r="J27" s="30">
        <f t="shared" si="24"/>
        <v>14</v>
      </c>
      <c r="K27" s="28">
        <f>SUM(K23:K26)</f>
        <v>0</v>
      </c>
      <c r="L27" s="29">
        <f t="shared" ref="L27:M27" si="25">SUM(L23:L26)</f>
        <v>0</v>
      </c>
      <c r="M27" s="30">
        <f t="shared" si="25"/>
        <v>0</v>
      </c>
      <c r="N27" s="28">
        <f>SUM(N23:N26)</f>
        <v>290</v>
      </c>
      <c r="O27" s="29">
        <f t="shared" ref="O27:P27" si="26">SUM(O23:O26)</f>
        <v>70</v>
      </c>
      <c r="P27" s="29">
        <f t="shared" si="26"/>
        <v>360</v>
      </c>
    </row>
    <row r="28" spans="1:16" s="21" customFormat="1" x14ac:dyDescent="0.3">
      <c r="A28" s="38" t="s">
        <v>28</v>
      </c>
      <c r="B28" s="31">
        <f>B12+B15+B21+B27</f>
        <v>5954</v>
      </c>
      <c r="C28" s="32">
        <f t="shared" ref="C28:P28" si="27">C12+C15+C21+C27</f>
        <v>5764</v>
      </c>
      <c r="D28" s="33">
        <f t="shared" si="27"/>
        <v>11718</v>
      </c>
      <c r="E28" s="32">
        <f t="shared" si="27"/>
        <v>23405</v>
      </c>
      <c r="F28" s="32">
        <f t="shared" si="27"/>
        <v>23038</v>
      </c>
      <c r="G28" s="32">
        <f t="shared" si="27"/>
        <v>46443</v>
      </c>
      <c r="H28" s="31">
        <f t="shared" si="27"/>
        <v>336</v>
      </c>
      <c r="I28" s="32">
        <f t="shared" si="27"/>
        <v>146</v>
      </c>
      <c r="J28" s="33">
        <f t="shared" si="27"/>
        <v>482</v>
      </c>
      <c r="K28" s="31">
        <f t="shared" si="27"/>
        <v>7605</v>
      </c>
      <c r="L28" s="32">
        <f t="shared" si="27"/>
        <v>7395</v>
      </c>
      <c r="M28" s="33">
        <f t="shared" si="27"/>
        <v>15000</v>
      </c>
      <c r="N28" s="32">
        <f t="shared" si="27"/>
        <v>37300</v>
      </c>
      <c r="O28" s="32">
        <f t="shared" si="27"/>
        <v>36343</v>
      </c>
      <c r="P28" s="32">
        <f t="shared" si="27"/>
        <v>73643</v>
      </c>
    </row>
    <row r="30" spans="1:16" x14ac:dyDescent="0.3">
      <c r="A30" s="35"/>
    </row>
    <row r="31" spans="1:16" x14ac:dyDescent="0.3">
      <c r="A31" s="35"/>
    </row>
    <row r="32" spans="1:16" x14ac:dyDescent="0.3">
      <c r="A32" s="35"/>
    </row>
  </sheetData>
  <mergeCells count="8">
    <mergeCell ref="A2:P2"/>
    <mergeCell ref="A3:P3"/>
    <mergeCell ref="A4:P4"/>
    <mergeCell ref="B6:D6"/>
    <mergeCell ref="E6:G6"/>
    <mergeCell ref="H6:J6"/>
    <mergeCell ref="K6:M6"/>
    <mergeCell ref="N6:P6"/>
  </mergeCells>
  <pageMargins left="0.39370078740157483" right="0.39370078740157483" top="0.78740157480314965" bottom="0.78740157480314965" header="0.31496062992125984" footer="0.59055118110236227"/>
  <pageSetup paperSize="9" scale="10" orientation="landscape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48C3-3784-4426-8DBF-B596D42501FC}">
  <sheetPr>
    <pageSetUpPr fitToPage="1"/>
  </sheetPr>
  <dimension ref="A1:AB28"/>
  <sheetViews>
    <sheetView zoomScale="90" zoomScaleNormal="90" workbookViewId="0">
      <selection activeCell="A35" sqref="A35"/>
    </sheetView>
  </sheetViews>
  <sheetFormatPr defaultRowHeight="14.4" x14ac:dyDescent="0.3"/>
  <cols>
    <col min="1" max="1" width="33.6640625" customWidth="1"/>
    <col min="2" max="7" width="6.5546875" customWidth="1"/>
    <col min="8" max="9" width="7.33203125" bestFit="1" customWidth="1"/>
    <col min="10" max="25" width="6.5546875" customWidth="1"/>
    <col min="26" max="28" width="7.33203125" customWidth="1"/>
  </cols>
  <sheetData>
    <row r="1" spans="1:28" x14ac:dyDescent="0.3">
      <c r="A1" s="10"/>
      <c r="Z1" s="7"/>
    </row>
    <row r="2" spans="1:28" x14ac:dyDescent="0.3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3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x14ac:dyDescent="0.3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5" thickBot="1" x14ac:dyDescent="0.35">
      <c r="A5" s="14"/>
      <c r="B5" s="15"/>
      <c r="C5" s="15"/>
      <c r="D5" s="11"/>
      <c r="E5" s="11"/>
      <c r="F5" s="11"/>
      <c r="G5" s="11"/>
      <c r="H5" s="11"/>
      <c r="I5" s="11"/>
      <c r="J5" s="15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3">
      <c r="A6" s="16"/>
      <c r="B6" s="53">
        <v>2012</v>
      </c>
      <c r="C6" s="54"/>
      <c r="D6" s="53">
        <f>B6-1</f>
        <v>2011</v>
      </c>
      <c r="E6" s="54"/>
      <c r="F6" s="53">
        <f>D6-1</f>
        <v>2010</v>
      </c>
      <c r="G6" s="54"/>
      <c r="H6" s="53">
        <f>F6-1</f>
        <v>2009</v>
      </c>
      <c r="I6" s="54"/>
      <c r="J6" s="53">
        <f>H6-1</f>
        <v>2008</v>
      </c>
      <c r="K6" s="54"/>
      <c r="L6" s="53">
        <f>J6-1</f>
        <v>2007</v>
      </c>
      <c r="M6" s="54"/>
      <c r="N6" s="53">
        <f>L6-1</f>
        <v>2006</v>
      </c>
      <c r="O6" s="54"/>
      <c r="P6" s="53">
        <f>N6-1</f>
        <v>2005</v>
      </c>
      <c r="Q6" s="54"/>
      <c r="R6" s="53">
        <f>P6-1</f>
        <v>2004</v>
      </c>
      <c r="S6" s="54"/>
      <c r="T6" s="53">
        <f>R6-1</f>
        <v>2003</v>
      </c>
      <c r="U6" s="54"/>
      <c r="V6" s="53">
        <v>2002</v>
      </c>
      <c r="W6" s="54"/>
      <c r="X6" s="53">
        <v>2001</v>
      </c>
      <c r="Y6" s="54"/>
      <c r="Z6" s="48" t="s">
        <v>11</v>
      </c>
      <c r="AA6" s="48"/>
      <c r="AB6" s="48"/>
    </row>
    <row r="7" spans="1:28" x14ac:dyDescent="0.3">
      <c r="A7" s="34" t="s">
        <v>12</v>
      </c>
      <c r="B7" s="18" t="s">
        <v>13</v>
      </c>
      <c r="C7" s="19" t="s">
        <v>14</v>
      </c>
      <c r="D7" s="18" t="s">
        <v>13</v>
      </c>
      <c r="E7" s="19" t="s">
        <v>14</v>
      </c>
      <c r="F7" s="18" t="s">
        <v>13</v>
      </c>
      <c r="G7" s="19" t="s">
        <v>14</v>
      </c>
      <c r="H7" s="18" t="s">
        <v>13</v>
      </c>
      <c r="I7" s="19" t="s">
        <v>14</v>
      </c>
      <c r="J7" s="18" t="s">
        <v>13</v>
      </c>
      <c r="K7" s="19" t="s">
        <v>14</v>
      </c>
      <c r="L7" s="18" t="s">
        <v>13</v>
      </c>
      <c r="M7" s="19" t="s">
        <v>14</v>
      </c>
      <c r="N7" s="18" t="s">
        <v>13</v>
      </c>
      <c r="O7" s="19" t="s">
        <v>14</v>
      </c>
      <c r="P7" s="18" t="s">
        <v>13</v>
      </c>
      <c r="Q7" s="19" t="s">
        <v>14</v>
      </c>
      <c r="R7" s="18" t="s">
        <v>13</v>
      </c>
      <c r="S7" s="19" t="s">
        <v>14</v>
      </c>
      <c r="T7" s="18" t="s">
        <v>13</v>
      </c>
      <c r="U7" s="19" t="s">
        <v>14</v>
      </c>
      <c r="V7" s="18" t="s">
        <v>13</v>
      </c>
      <c r="W7" s="19" t="s">
        <v>14</v>
      </c>
      <c r="X7" s="18" t="s">
        <v>13</v>
      </c>
      <c r="Y7" s="19" t="s">
        <v>14</v>
      </c>
      <c r="Z7" s="18" t="s">
        <v>13</v>
      </c>
      <c r="AA7" s="19" t="s">
        <v>14</v>
      </c>
      <c r="AB7" s="19" t="s">
        <v>15</v>
      </c>
    </row>
    <row r="8" spans="1:28" x14ac:dyDescent="0.3">
      <c r="A8" s="36" t="s">
        <v>16</v>
      </c>
      <c r="B8" s="22"/>
      <c r="C8" s="23"/>
      <c r="D8" s="22"/>
      <c r="E8" s="23"/>
      <c r="F8" s="22"/>
      <c r="G8" s="23"/>
      <c r="H8" s="22"/>
      <c r="I8" s="23"/>
      <c r="J8" s="22"/>
      <c r="K8" s="23"/>
      <c r="L8" s="22"/>
      <c r="M8" s="23"/>
      <c r="N8" s="22"/>
      <c r="O8" s="23"/>
      <c r="P8" s="22"/>
      <c r="Q8" s="23"/>
      <c r="R8" s="22"/>
      <c r="S8" s="23"/>
      <c r="T8" s="22"/>
      <c r="U8" s="23"/>
      <c r="V8" s="22"/>
      <c r="W8" s="23"/>
      <c r="X8" s="22"/>
      <c r="Y8" s="24"/>
      <c r="Z8" s="23"/>
      <c r="AA8" s="23"/>
      <c r="AB8" s="23"/>
    </row>
    <row r="9" spans="1:28" x14ac:dyDescent="0.3">
      <c r="A9" s="37" t="s">
        <v>17</v>
      </c>
      <c r="B9" s="25">
        <v>0</v>
      </c>
      <c r="C9" s="26">
        <v>0</v>
      </c>
      <c r="D9" s="22">
        <v>1</v>
      </c>
      <c r="E9" s="26">
        <v>0</v>
      </c>
      <c r="F9" s="25">
        <v>0</v>
      </c>
      <c r="G9" s="26">
        <v>0</v>
      </c>
      <c r="H9" s="25">
        <v>0</v>
      </c>
      <c r="I9" s="26">
        <v>0</v>
      </c>
      <c r="J9" s="25">
        <v>0</v>
      </c>
      <c r="K9" s="26">
        <v>0</v>
      </c>
      <c r="L9" s="25">
        <v>0</v>
      </c>
      <c r="M9" s="26">
        <v>0</v>
      </c>
      <c r="N9" s="25">
        <v>0</v>
      </c>
      <c r="O9" s="26">
        <v>0</v>
      </c>
      <c r="P9" s="25">
        <v>0</v>
      </c>
      <c r="Q9" s="26">
        <v>0</v>
      </c>
      <c r="R9" s="25">
        <v>0</v>
      </c>
      <c r="S9" s="26">
        <v>0</v>
      </c>
      <c r="T9" s="25">
        <v>0</v>
      </c>
      <c r="U9" s="26">
        <v>0</v>
      </c>
      <c r="V9" s="25">
        <v>0</v>
      </c>
      <c r="W9" s="26">
        <v>0</v>
      </c>
      <c r="X9" s="25">
        <v>0</v>
      </c>
      <c r="Y9" s="27">
        <v>0</v>
      </c>
      <c r="Z9" s="23">
        <f>SUM(T9,R9,P9,N9,L9,J9,H9,F9,D9,B9,V9,X9)</f>
        <v>1</v>
      </c>
      <c r="AA9" s="26">
        <f>SUM(U9,S9,Q9,O9,M9,K9,I9,G9,E9,C9,W9,Y9)</f>
        <v>0</v>
      </c>
      <c r="AB9" s="23">
        <f>SUM(Z9:AA9)</f>
        <v>1</v>
      </c>
    </row>
    <row r="10" spans="1:28" x14ac:dyDescent="0.3">
      <c r="A10" s="37" t="s">
        <v>18</v>
      </c>
      <c r="B10" s="25">
        <v>3</v>
      </c>
      <c r="C10" s="26">
        <v>1</v>
      </c>
      <c r="D10" s="25">
        <v>5</v>
      </c>
      <c r="E10" s="26">
        <v>6</v>
      </c>
      <c r="F10" s="25">
        <v>33</v>
      </c>
      <c r="G10" s="26">
        <v>19</v>
      </c>
      <c r="H10" s="25">
        <v>3</v>
      </c>
      <c r="I10" s="26">
        <v>4</v>
      </c>
      <c r="J10" s="25">
        <v>6</v>
      </c>
      <c r="K10" s="26">
        <v>4</v>
      </c>
      <c r="L10" s="25">
        <v>0</v>
      </c>
      <c r="M10" s="26">
        <v>0</v>
      </c>
      <c r="N10" s="25">
        <v>0</v>
      </c>
      <c r="O10" s="26">
        <v>0</v>
      </c>
      <c r="P10" s="25">
        <v>0</v>
      </c>
      <c r="Q10" s="26">
        <v>0</v>
      </c>
      <c r="R10" s="25">
        <v>0</v>
      </c>
      <c r="S10" s="26">
        <v>0</v>
      </c>
      <c r="T10" s="25">
        <v>0</v>
      </c>
      <c r="U10" s="26">
        <v>0</v>
      </c>
      <c r="V10" s="25">
        <v>0</v>
      </c>
      <c r="W10" s="26">
        <v>0</v>
      </c>
      <c r="X10" s="25">
        <v>0</v>
      </c>
      <c r="Y10" s="27">
        <v>0</v>
      </c>
      <c r="Z10" s="26">
        <f>SUM(T10,R10,P10,N10,L10,J10,H10,F10,D10,B10,V10,X10)</f>
        <v>50</v>
      </c>
      <c r="AA10" s="26">
        <f>SUM(U10,S10,Q10,O10,M10,K10,I10,G10,E10,C10,W10,Y10)</f>
        <v>34</v>
      </c>
      <c r="AB10" s="26">
        <f>SUM(Z10:AA10)</f>
        <v>84</v>
      </c>
    </row>
    <row r="11" spans="1:28" x14ac:dyDescent="0.3">
      <c r="A11" s="37" t="s">
        <v>19</v>
      </c>
      <c r="B11" s="40">
        <v>1</v>
      </c>
      <c r="C11" s="41">
        <v>1</v>
      </c>
      <c r="D11" s="40">
        <v>11</v>
      </c>
      <c r="E11" s="41">
        <v>8</v>
      </c>
      <c r="F11" s="40">
        <v>574</v>
      </c>
      <c r="G11" s="41">
        <v>459</v>
      </c>
      <c r="H11" s="40">
        <v>28730</v>
      </c>
      <c r="I11" s="41">
        <v>29161</v>
      </c>
      <c r="J11" s="40">
        <v>3050</v>
      </c>
      <c r="K11" s="41">
        <v>2767</v>
      </c>
      <c r="L11" s="40">
        <v>161</v>
      </c>
      <c r="M11" s="41">
        <v>144</v>
      </c>
      <c r="N11" s="40">
        <v>4</v>
      </c>
      <c r="O11" s="41">
        <v>2</v>
      </c>
      <c r="P11" s="40">
        <v>0</v>
      </c>
      <c r="Q11" s="41">
        <v>0</v>
      </c>
      <c r="R11" s="40">
        <v>0</v>
      </c>
      <c r="S11" s="41">
        <v>0</v>
      </c>
      <c r="T11" s="40">
        <v>0</v>
      </c>
      <c r="U11" s="41">
        <v>0</v>
      </c>
      <c r="V11" s="40">
        <v>0</v>
      </c>
      <c r="W11" s="41">
        <v>0</v>
      </c>
      <c r="X11" s="40">
        <v>0</v>
      </c>
      <c r="Y11" s="42">
        <v>0</v>
      </c>
      <c r="Z11" s="41">
        <f t="shared" ref="Z11:AA28" si="0">SUM(T11,R11,P11,N11,L11,J11,H11,F11,D11,B11,V11,X11)</f>
        <v>32531</v>
      </c>
      <c r="AA11" s="41">
        <f t="shared" si="0"/>
        <v>32542</v>
      </c>
      <c r="AB11" s="41">
        <f>SUM(Z11:AA11)</f>
        <v>65073</v>
      </c>
    </row>
    <row r="12" spans="1:28" x14ac:dyDescent="0.3">
      <c r="A12" s="38" t="s">
        <v>11</v>
      </c>
      <c r="B12" s="31">
        <f>SUM(B9:B11)</f>
        <v>4</v>
      </c>
      <c r="C12" s="32">
        <f t="shared" ref="C12:Y12" si="1">SUM(C9:C11)</f>
        <v>2</v>
      </c>
      <c r="D12" s="31">
        <f t="shared" si="1"/>
        <v>17</v>
      </c>
      <c r="E12" s="32">
        <f t="shared" si="1"/>
        <v>14</v>
      </c>
      <c r="F12" s="31">
        <f t="shared" si="1"/>
        <v>607</v>
      </c>
      <c r="G12" s="32">
        <f t="shared" si="1"/>
        <v>478</v>
      </c>
      <c r="H12" s="31">
        <f t="shared" si="1"/>
        <v>28733</v>
      </c>
      <c r="I12" s="32">
        <f t="shared" si="1"/>
        <v>29165</v>
      </c>
      <c r="J12" s="31">
        <f t="shared" si="1"/>
        <v>3056</v>
      </c>
      <c r="K12" s="32">
        <f t="shared" si="1"/>
        <v>2771</v>
      </c>
      <c r="L12" s="31">
        <f t="shared" si="1"/>
        <v>161</v>
      </c>
      <c r="M12" s="32">
        <f t="shared" si="1"/>
        <v>144</v>
      </c>
      <c r="N12" s="31">
        <f t="shared" si="1"/>
        <v>4</v>
      </c>
      <c r="O12" s="32">
        <f t="shared" si="1"/>
        <v>2</v>
      </c>
      <c r="P12" s="31">
        <f t="shared" si="1"/>
        <v>0</v>
      </c>
      <c r="Q12" s="32">
        <f t="shared" si="1"/>
        <v>0</v>
      </c>
      <c r="R12" s="31">
        <f t="shared" si="1"/>
        <v>0</v>
      </c>
      <c r="S12" s="32">
        <f t="shared" si="1"/>
        <v>0</v>
      </c>
      <c r="T12" s="31">
        <f t="shared" si="1"/>
        <v>0</v>
      </c>
      <c r="U12" s="32">
        <f t="shared" si="1"/>
        <v>0</v>
      </c>
      <c r="V12" s="31">
        <f t="shared" si="1"/>
        <v>0</v>
      </c>
      <c r="W12" s="32">
        <f t="shared" si="1"/>
        <v>0</v>
      </c>
      <c r="X12" s="31">
        <f t="shared" si="1"/>
        <v>0</v>
      </c>
      <c r="Y12" s="33">
        <f t="shared" si="1"/>
        <v>0</v>
      </c>
      <c r="Z12" s="32">
        <f t="shared" si="0"/>
        <v>32582</v>
      </c>
      <c r="AA12" s="32">
        <f t="shared" si="0"/>
        <v>32576</v>
      </c>
      <c r="AB12" s="32">
        <f>SUM(Z12:AA12)</f>
        <v>65158</v>
      </c>
    </row>
    <row r="13" spans="1:28" x14ac:dyDescent="0.3">
      <c r="A13" s="39" t="s">
        <v>20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3"/>
      <c r="Z13" s="32"/>
      <c r="AA13" s="32"/>
      <c r="AB13" s="32"/>
    </row>
    <row r="14" spans="1:28" x14ac:dyDescent="0.3">
      <c r="A14" s="37" t="s">
        <v>21</v>
      </c>
      <c r="B14" s="40">
        <v>0</v>
      </c>
      <c r="C14" s="41">
        <v>0</v>
      </c>
      <c r="D14" s="40">
        <v>1</v>
      </c>
      <c r="E14" s="41">
        <v>0</v>
      </c>
      <c r="F14" s="40">
        <v>7</v>
      </c>
      <c r="G14" s="41">
        <v>0</v>
      </c>
      <c r="H14" s="40">
        <v>139</v>
      </c>
      <c r="I14" s="41">
        <v>34</v>
      </c>
      <c r="J14" s="40">
        <v>155</v>
      </c>
      <c r="K14" s="41">
        <v>40</v>
      </c>
      <c r="L14" s="40">
        <v>6</v>
      </c>
      <c r="M14" s="41">
        <v>2</v>
      </c>
      <c r="N14" s="40">
        <v>4</v>
      </c>
      <c r="O14" s="41">
        <v>4</v>
      </c>
      <c r="P14" s="40">
        <v>0</v>
      </c>
      <c r="Q14" s="41">
        <v>0</v>
      </c>
      <c r="R14" s="40">
        <v>0</v>
      </c>
      <c r="S14" s="41">
        <v>0</v>
      </c>
      <c r="T14" s="40">
        <v>0</v>
      </c>
      <c r="U14" s="41">
        <v>0</v>
      </c>
      <c r="V14" s="40">
        <v>0</v>
      </c>
      <c r="W14" s="41">
        <v>0</v>
      </c>
      <c r="X14" s="40">
        <v>0</v>
      </c>
      <c r="Y14" s="42">
        <v>0</v>
      </c>
      <c r="Z14" s="41">
        <f t="shared" si="0"/>
        <v>312</v>
      </c>
      <c r="AA14" s="26">
        <f t="shared" si="0"/>
        <v>80</v>
      </c>
      <c r="AB14" s="26">
        <f>SUM(Z14:AA14)</f>
        <v>392</v>
      </c>
    </row>
    <row r="15" spans="1:28" x14ac:dyDescent="0.3">
      <c r="A15" s="38" t="s">
        <v>11</v>
      </c>
      <c r="B15" s="31">
        <f>SUM(B14)</f>
        <v>0</v>
      </c>
      <c r="C15" s="32">
        <f t="shared" ref="C15:Y15" si="2">SUM(C14)</f>
        <v>0</v>
      </c>
      <c r="D15" s="31">
        <f t="shared" si="2"/>
        <v>1</v>
      </c>
      <c r="E15" s="32">
        <f t="shared" si="2"/>
        <v>0</v>
      </c>
      <c r="F15" s="31">
        <f t="shared" si="2"/>
        <v>7</v>
      </c>
      <c r="G15" s="32">
        <f t="shared" si="2"/>
        <v>0</v>
      </c>
      <c r="H15" s="31">
        <f t="shared" si="2"/>
        <v>139</v>
      </c>
      <c r="I15" s="32">
        <f t="shared" si="2"/>
        <v>34</v>
      </c>
      <c r="J15" s="31">
        <f t="shared" si="2"/>
        <v>155</v>
      </c>
      <c r="K15" s="32">
        <f t="shared" si="2"/>
        <v>40</v>
      </c>
      <c r="L15" s="31">
        <f t="shared" si="2"/>
        <v>6</v>
      </c>
      <c r="M15" s="32">
        <f t="shared" si="2"/>
        <v>2</v>
      </c>
      <c r="N15" s="31">
        <f t="shared" si="2"/>
        <v>4</v>
      </c>
      <c r="O15" s="32">
        <f t="shared" si="2"/>
        <v>4</v>
      </c>
      <c r="P15" s="31">
        <f t="shared" si="2"/>
        <v>0</v>
      </c>
      <c r="Q15" s="32">
        <f t="shared" si="2"/>
        <v>0</v>
      </c>
      <c r="R15" s="31">
        <f t="shared" si="2"/>
        <v>0</v>
      </c>
      <c r="S15" s="32">
        <f t="shared" si="2"/>
        <v>0</v>
      </c>
      <c r="T15" s="31">
        <f t="shared" si="2"/>
        <v>0</v>
      </c>
      <c r="U15" s="32">
        <f t="shared" si="2"/>
        <v>0</v>
      </c>
      <c r="V15" s="31">
        <f t="shared" si="2"/>
        <v>0</v>
      </c>
      <c r="W15" s="32">
        <f t="shared" si="2"/>
        <v>0</v>
      </c>
      <c r="X15" s="31">
        <f t="shared" si="2"/>
        <v>0</v>
      </c>
      <c r="Y15" s="33">
        <f t="shared" si="2"/>
        <v>0</v>
      </c>
      <c r="Z15" s="32">
        <f t="shared" si="0"/>
        <v>312</v>
      </c>
      <c r="AA15" s="29">
        <f t="shared" si="0"/>
        <v>80</v>
      </c>
      <c r="AB15" s="29">
        <f>SUM(Z15:AA15)</f>
        <v>392</v>
      </c>
    </row>
    <row r="16" spans="1:28" x14ac:dyDescent="0.3">
      <c r="A16" s="39" t="s">
        <v>22</v>
      </c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1"/>
      <c r="W16" s="32"/>
      <c r="X16" s="31"/>
      <c r="Y16" s="33"/>
      <c r="Z16" s="32"/>
      <c r="AA16" s="32"/>
      <c r="AB16" s="32"/>
    </row>
    <row r="17" spans="1:28" x14ac:dyDescent="0.3">
      <c r="A17" s="37" t="s">
        <v>23</v>
      </c>
      <c r="B17" s="25">
        <v>0</v>
      </c>
      <c r="C17" s="26">
        <v>0</v>
      </c>
      <c r="D17" s="25">
        <v>1</v>
      </c>
      <c r="E17" s="26">
        <v>0</v>
      </c>
      <c r="F17" s="25">
        <v>0</v>
      </c>
      <c r="G17" s="26">
        <v>0</v>
      </c>
      <c r="H17" s="25">
        <v>2</v>
      </c>
      <c r="I17" s="26">
        <v>0</v>
      </c>
      <c r="J17" s="25">
        <v>65</v>
      </c>
      <c r="K17" s="26">
        <v>62</v>
      </c>
      <c r="L17" s="25">
        <v>46</v>
      </c>
      <c r="M17" s="26">
        <v>58</v>
      </c>
      <c r="N17" s="25">
        <v>7</v>
      </c>
      <c r="O17" s="26">
        <v>10</v>
      </c>
      <c r="P17" s="25">
        <v>0</v>
      </c>
      <c r="Q17" s="26">
        <v>0</v>
      </c>
      <c r="R17" s="25">
        <v>0</v>
      </c>
      <c r="S17" s="26">
        <v>0</v>
      </c>
      <c r="T17" s="25">
        <v>0</v>
      </c>
      <c r="U17" s="26">
        <v>0</v>
      </c>
      <c r="V17" s="25">
        <v>0</v>
      </c>
      <c r="W17" s="26">
        <v>0</v>
      </c>
      <c r="X17" s="25">
        <v>0</v>
      </c>
      <c r="Y17" s="27">
        <v>0</v>
      </c>
      <c r="Z17" s="26">
        <f t="shared" si="0"/>
        <v>121</v>
      </c>
      <c r="AA17" s="26">
        <f t="shared" si="0"/>
        <v>130</v>
      </c>
      <c r="AB17" s="26">
        <f>SUM(Z17:AA17)</f>
        <v>251</v>
      </c>
    </row>
    <row r="18" spans="1:28" x14ac:dyDescent="0.3">
      <c r="A18" s="37" t="s">
        <v>24</v>
      </c>
      <c r="B18" s="25">
        <v>0</v>
      </c>
      <c r="C18" s="26">
        <v>0</v>
      </c>
      <c r="D18" s="25">
        <v>0</v>
      </c>
      <c r="E18" s="26">
        <v>0</v>
      </c>
      <c r="F18" s="25">
        <v>1</v>
      </c>
      <c r="G18" s="26">
        <v>0</v>
      </c>
      <c r="H18" s="25">
        <v>0</v>
      </c>
      <c r="I18" s="26">
        <v>3</v>
      </c>
      <c r="J18" s="25">
        <v>1997</v>
      </c>
      <c r="K18" s="26">
        <v>1766</v>
      </c>
      <c r="L18" s="25">
        <v>1304</v>
      </c>
      <c r="M18" s="26">
        <v>1014</v>
      </c>
      <c r="N18" s="25">
        <v>55</v>
      </c>
      <c r="O18" s="26">
        <v>57</v>
      </c>
      <c r="P18" s="25">
        <v>2</v>
      </c>
      <c r="Q18" s="26">
        <v>4</v>
      </c>
      <c r="R18" s="25">
        <v>0</v>
      </c>
      <c r="S18" s="26">
        <v>0</v>
      </c>
      <c r="T18" s="25">
        <v>0</v>
      </c>
      <c r="U18" s="26">
        <v>1</v>
      </c>
      <c r="V18" s="25">
        <v>0</v>
      </c>
      <c r="W18" s="26">
        <v>1</v>
      </c>
      <c r="X18" s="25">
        <v>0</v>
      </c>
      <c r="Y18" s="27">
        <v>1</v>
      </c>
      <c r="Z18" s="26">
        <f t="shared" si="0"/>
        <v>3359</v>
      </c>
      <c r="AA18" s="26">
        <f t="shared" si="0"/>
        <v>2847</v>
      </c>
      <c r="AB18" s="26">
        <f>SUM(Z18:AA18)</f>
        <v>6206</v>
      </c>
    </row>
    <row r="19" spans="1:28" x14ac:dyDescent="0.3">
      <c r="A19" s="37" t="s">
        <v>25</v>
      </c>
      <c r="B19" s="25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25">
        <v>0</v>
      </c>
      <c r="I19" s="26">
        <v>0</v>
      </c>
      <c r="J19" s="25">
        <v>0</v>
      </c>
      <c r="K19" s="26">
        <v>0</v>
      </c>
      <c r="L19" s="25">
        <v>2</v>
      </c>
      <c r="M19" s="26">
        <v>5</v>
      </c>
      <c r="N19" s="25">
        <v>6</v>
      </c>
      <c r="O19" s="26">
        <v>5</v>
      </c>
      <c r="P19" s="25">
        <v>1</v>
      </c>
      <c r="Q19" s="26">
        <v>1</v>
      </c>
      <c r="R19" s="25">
        <v>0</v>
      </c>
      <c r="S19" s="26">
        <v>0</v>
      </c>
      <c r="T19" s="25">
        <v>0</v>
      </c>
      <c r="U19" s="26">
        <v>0</v>
      </c>
      <c r="V19" s="25">
        <v>0</v>
      </c>
      <c r="W19" s="26">
        <v>0</v>
      </c>
      <c r="X19" s="25">
        <v>0</v>
      </c>
      <c r="Y19" s="27">
        <v>0</v>
      </c>
      <c r="Z19" s="26">
        <f t="shared" si="0"/>
        <v>9</v>
      </c>
      <c r="AA19" s="26">
        <f t="shared" si="0"/>
        <v>11</v>
      </c>
      <c r="AB19" s="26">
        <f>SUM(Z19:AA19)</f>
        <v>20</v>
      </c>
    </row>
    <row r="20" spans="1:28" x14ac:dyDescent="0.3">
      <c r="A20" s="37" t="s">
        <v>26</v>
      </c>
      <c r="B20" s="40">
        <v>0</v>
      </c>
      <c r="C20" s="41">
        <v>0</v>
      </c>
      <c r="D20" s="40">
        <v>0</v>
      </c>
      <c r="E20" s="41">
        <v>0</v>
      </c>
      <c r="F20" s="40">
        <v>0</v>
      </c>
      <c r="G20" s="41">
        <v>0</v>
      </c>
      <c r="H20" s="40">
        <v>0</v>
      </c>
      <c r="I20" s="41">
        <v>0</v>
      </c>
      <c r="J20" s="40">
        <v>1</v>
      </c>
      <c r="K20" s="41">
        <v>0</v>
      </c>
      <c r="L20" s="40">
        <v>300</v>
      </c>
      <c r="M20" s="41">
        <v>318</v>
      </c>
      <c r="N20" s="40">
        <v>297</v>
      </c>
      <c r="O20" s="41">
        <v>284</v>
      </c>
      <c r="P20" s="40">
        <v>27</v>
      </c>
      <c r="Q20" s="41">
        <v>26</v>
      </c>
      <c r="R20" s="40">
        <v>2</v>
      </c>
      <c r="S20" s="41">
        <v>0</v>
      </c>
      <c r="T20" s="40">
        <v>0</v>
      </c>
      <c r="U20" s="41">
        <v>0</v>
      </c>
      <c r="V20" s="40">
        <v>0</v>
      </c>
      <c r="W20" s="41">
        <v>0</v>
      </c>
      <c r="X20" s="40">
        <v>0</v>
      </c>
      <c r="Y20" s="42">
        <v>1</v>
      </c>
      <c r="Z20" s="26">
        <f t="shared" si="0"/>
        <v>627</v>
      </c>
      <c r="AA20" s="26">
        <f t="shared" si="0"/>
        <v>629</v>
      </c>
      <c r="AB20" s="26">
        <f>SUM(Z20:AA20)</f>
        <v>1256</v>
      </c>
    </row>
    <row r="21" spans="1:28" x14ac:dyDescent="0.3">
      <c r="A21" s="38" t="s">
        <v>11</v>
      </c>
      <c r="B21" s="31">
        <f>SUM(B17:B20)</f>
        <v>0</v>
      </c>
      <c r="C21" s="32">
        <f t="shared" ref="C21:Y21" si="3">SUM(C17:C20)</f>
        <v>0</v>
      </c>
      <c r="D21" s="31">
        <f t="shared" si="3"/>
        <v>1</v>
      </c>
      <c r="E21" s="32">
        <f t="shared" si="3"/>
        <v>0</v>
      </c>
      <c r="F21" s="31">
        <f t="shared" si="3"/>
        <v>1</v>
      </c>
      <c r="G21" s="32">
        <f t="shared" si="3"/>
        <v>0</v>
      </c>
      <c r="H21" s="31">
        <f t="shared" si="3"/>
        <v>2</v>
      </c>
      <c r="I21" s="32">
        <f t="shared" si="3"/>
        <v>3</v>
      </c>
      <c r="J21" s="31">
        <f t="shared" si="3"/>
        <v>2063</v>
      </c>
      <c r="K21" s="32">
        <f t="shared" si="3"/>
        <v>1828</v>
      </c>
      <c r="L21" s="31">
        <f t="shared" si="3"/>
        <v>1652</v>
      </c>
      <c r="M21" s="32">
        <f t="shared" si="3"/>
        <v>1395</v>
      </c>
      <c r="N21" s="31">
        <f t="shared" si="3"/>
        <v>365</v>
      </c>
      <c r="O21" s="32">
        <f t="shared" si="3"/>
        <v>356</v>
      </c>
      <c r="P21" s="31">
        <f t="shared" si="3"/>
        <v>30</v>
      </c>
      <c r="Q21" s="32">
        <f t="shared" si="3"/>
        <v>31</v>
      </c>
      <c r="R21" s="31">
        <f t="shared" si="3"/>
        <v>2</v>
      </c>
      <c r="S21" s="32">
        <f t="shared" si="3"/>
        <v>0</v>
      </c>
      <c r="T21" s="31">
        <f t="shared" si="3"/>
        <v>0</v>
      </c>
      <c r="U21" s="32">
        <f t="shared" si="3"/>
        <v>1</v>
      </c>
      <c r="V21" s="31">
        <f t="shared" si="3"/>
        <v>0</v>
      </c>
      <c r="W21" s="32">
        <f t="shared" si="3"/>
        <v>1</v>
      </c>
      <c r="X21" s="31">
        <f t="shared" si="3"/>
        <v>0</v>
      </c>
      <c r="Y21" s="33">
        <f t="shared" si="3"/>
        <v>2</v>
      </c>
      <c r="Z21" s="29">
        <f>SUM(T21,R21,P21,N21,L21,J21,H21,F21,D21,B21,V21,X21)</f>
        <v>4116</v>
      </c>
      <c r="AA21" s="29">
        <f>SUM(U21,S21,Q21,O21,M21,K21,I21,G21,E21,C21,W21,Y21)</f>
        <v>3617</v>
      </c>
      <c r="AB21" s="29">
        <f>SUM(Z21:AA21)</f>
        <v>7733</v>
      </c>
    </row>
    <row r="22" spans="1:28" x14ac:dyDescent="0.3">
      <c r="A22" s="39" t="s">
        <v>27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31"/>
      <c r="Y22" s="33"/>
      <c r="Z22" s="32"/>
      <c r="AA22" s="32"/>
      <c r="AB22" s="32"/>
    </row>
    <row r="23" spans="1:28" x14ac:dyDescent="0.3">
      <c r="A23" s="37" t="s">
        <v>23</v>
      </c>
      <c r="B23" s="25">
        <v>0</v>
      </c>
      <c r="C23" s="26">
        <v>0</v>
      </c>
      <c r="D23" s="25">
        <v>0</v>
      </c>
      <c r="E23" s="26">
        <v>0</v>
      </c>
      <c r="F23" s="25">
        <v>0</v>
      </c>
      <c r="G23" s="26">
        <v>0</v>
      </c>
      <c r="H23" s="25">
        <v>0</v>
      </c>
      <c r="I23" s="26">
        <v>0</v>
      </c>
      <c r="J23" s="25">
        <v>2</v>
      </c>
      <c r="K23" s="26">
        <v>1</v>
      </c>
      <c r="L23" s="25">
        <v>0</v>
      </c>
      <c r="M23" s="26">
        <v>1</v>
      </c>
      <c r="N23" s="25">
        <v>0</v>
      </c>
      <c r="O23" s="26">
        <v>0</v>
      </c>
      <c r="P23" s="25">
        <v>0</v>
      </c>
      <c r="Q23" s="26">
        <v>0</v>
      </c>
      <c r="R23" s="25">
        <v>0</v>
      </c>
      <c r="S23" s="26">
        <v>0</v>
      </c>
      <c r="T23" s="25">
        <v>0</v>
      </c>
      <c r="U23" s="26">
        <v>0</v>
      </c>
      <c r="V23" s="25">
        <v>0</v>
      </c>
      <c r="W23" s="26">
        <v>0</v>
      </c>
      <c r="X23" s="25">
        <v>0</v>
      </c>
      <c r="Y23" s="27">
        <v>0</v>
      </c>
      <c r="Z23" s="26">
        <f t="shared" si="0"/>
        <v>2</v>
      </c>
      <c r="AA23" s="26">
        <f t="shared" si="0"/>
        <v>2</v>
      </c>
      <c r="AB23" s="26">
        <f>SUM(Z23:AA23)</f>
        <v>4</v>
      </c>
    </row>
    <row r="24" spans="1:28" x14ac:dyDescent="0.3">
      <c r="A24" s="37" t="s">
        <v>24</v>
      </c>
      <c r="B24" s="25">
        <v>0</v>
      </c>
      <c r="C24" s="26">
        <v>0</v>
      </c>
      <c r="D24" s="25">
        <v>0</v>
      </c>
      <c r="E24" s="26">
        <v>0</v>
      </c>
      <c r="F24" s="25">
        <v>0</v>
      </c>
      <c r="G24" s="26">
        <v>0</v>
      </c>
      <c r="H24" s="25">
        <v>0</v>
      </c>
      <c r="I24" s="26">
        <v>0</v>
      </c>
      <c r="J24" s="25">
        <v>79</v>
      </c>
      <c r="K24" s="26">
        <v>18</v>
      </c>
      <c r="L24" s="25">
        <v>157</v>
      </c>
      <c r="M24" s="26">
        <v>34</v>
      </c>
      <c r="N24" s="25">
        <v>10</v>
      </c>
      <c r="O24" s="26">
        <v>3</v>
      </c>
      <c r="P24" s="25">
        <v>0</v>
      </c>
      <c r="Q24" s="26">
        <v>0</v>
      </c>
      <c r="R24" s="25">
        <v>0</v>
      </c>
      <c r="S24" s="26">
        <v>0</v>
      </c>
      <c r="T24" s="25">
        <v>0</v>
      </c>
      <c r="U24" s="26">
        <v>0</v>
      </c>
      <c r="V24" s="25">
        <v>0</v>
      </c>
      <c r="W24" s="26">
        <v>0</v>
      </c>
      <c r="X24" s="25">
        <v>0</v>
      </c>
      <c r="Y24" s="27">
        <v>0</v>
      </c>
      <c r="Z24" s="26">
        <f t="shared" si="0"/>
        <v>246</v>
      </c>
      <c r="AA24" s="26">
        <f t="shared" si="0"/>
        <v>55</v>
      </c>
      <c r="AB24" s="26">
        <f t="shared" ref="AB24:AB26" si="4">SUM(Z24:AA24)</f>
        <v>301</v>
      </c>
    </row>
    <row r="25" spans="1:28" x14ac:dyDescent="0.3">
      <c r="A25" s="37" t="s">
        <v>25</v>
      </c>
      <c r="B25" s="25">
        <v>0</v>
      </c>
      <c r="C25" s="26">
        <v>0</v>
      </c>
      <c r="D25" s="25">
        <v>0</v>
      </c>
      <c r="E25" s="26">
        <v>0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  <c r="L25" s="25">
        <v>0</v>
      </c>
      <c r="M25" s="26">
        <v>0</v>
      </c>
      <c r="N25" s="25">
        <v>0</v>
      </c>
      <c r="O25" s="26">
        <v>0</v>
      </c>
      <c r="P25" s="25">
        <v>1</v>
      </c>
      <c r="Q25" s="26">
        <v>0</v>
      </c>
      <c r="R25" s="25">
        <v>0</v>
      </c>
      <c r="S25" s="26">
        <v>0</v>
      </c>
      <c r="T25" s="25">
        <v>0</v>
      </c>
      <c r="U25" s="26">
        <v>0</v>
      </c>
      <c r="V25" s="25">
        <v>0</v>
      </c>
      <c r="W25" s="26">
        <v>0</v>
      </c>
      <c r="X25" s="25">
        <v>0</v>
      </c>
      <c r="Y25" s="27">
        <v>0</v>
      </c>
      <c r="Z25" s="26">
        <f t="shared" si="0"/>
        <v>1</v>
      </c>
      <c r="AA25" s="26">
        <f t="shared" si="0"/>
        <v>0</v>
      </c>
      <c r="AB25" s="26">
        <f t="shared" si="4"/>
        <v>1</v>
      </c>
    </row>
    <row r="26" spans="1:28" x14ac:dyDescent="0.3">
      <c r="A26" s="37" t="s">
        <v>26</v>
      </c>
      <c r="B26" s="40">
        <v>0</v>
      </c>
      <c r="C26" s="41">
        <v>0</v>
      </c>
      <c r="D26" s="40">
        <v>0</v>
      </c>
      <c r="E26" s="41">
        <v>0</v>
      </c>
      <c r="F26" s="40">
        <v>0</v>
      </c>
      <c r="G26" s="41">
        <v>0</v>
      </c>
      <c r="H26" s="40">
        <v>0</v>
      </c>
      <c r="I26" s="41">
        <v>0</v>
      </c>
      <c r="J26" s="40">
        <v>0</v>
      </c>
      <c r="K26" s="41">
        <v>0</v>
      </c>
      <c r="L26" s="40">
        <v>11</v>
      </c>
      <c r="M26" s="41">
        <v>4</v>
      </c>
      <c r="N26" s="40">
        <v>27</v>
      </c>
      <c r="O26" s="41">
        <v>9</v>
      </c>
      <c r="P26" s="40">
        <v>3</v>
      </c>
      <c r="Q26" s="42">
        <v>0</v>
      </c>
      <c r="R26" s="40">
        <v>0</v>
      </c>
      <c r="S26" s="41">
        <v>0</v>
      </c>
      <c r="T26" s="40">
        <v>0</v>
      </c>
      <c r="U26" s="41">
        <v>0</v>
      </c>
      <c r="V26" s="40">
        <v>0</v>
      </c>
      <c r="W26" s="41">
        <v>0</v>
      </c>
      <c r="X26" s="40">
        <v>0</v>
      </c>
      <c r="Y26" s="42">
        <v>0</v>
      </c>
      <c r="Z26" s="26">
        <f t="shared" si="0"/>
        <v>41</v>
      </c>
      <c r="AA26" s="26">
        <f t="shared" si="0"/>
        <v>13</v>
      </c>
      <c r="AB26" s="26">
        <f t="shared" si="4"/>
        <v>54</v>
      </c>
    </row>
    <row r="27" spans="1:28" x14ac:dyDescent="0.3">
      <c r="A27" s="43" t="s">
        <v>11</v>
      </c>
      <c r="B27" s="28">
        <f>SUM(B23:B26)</f>
        <v>0</v>
      </c>
      <c r="C27" s="29">
        <f t="shared" ref="C27:Y27" si="5">SUM(C23:C26)</f>
        <v>0</v>
      </c>
      <c r="D27" s="28">
        <f t="shared" si="5"/>
        <v>0</v>
      </c>
      <c r="E27" s="29">
        <f t="shared" si="5"/>
        <v>0</v>
      </c>
      <c r="F27" s="28">
        <f t="shared" si="5"/>
        <v>0</v>
      </c>
      <c r="G27" s="29">
        <f t="shared" si="5"/>
        <v>0</v>
      </c>
      <c r="H27" s="28">
        <f t="shared" si="5"/>
        <v>0</v>
      </c>
      <c r="I27" s="29">
        <f t="shared" si="5"/>
        <v>0</v>
      </c>
      <c r="J27" s="28">
        <f t="shared" si="5"/>
        <v>81</v>
      </c>
      <c r="K27" s="29">
        <f t="shared" si="5"/>
        <v>19</v>
      </c>
      <c r="L27" s="28">
        <f t="shared" si="5"/>
        <v>168</v>
      </c>
      <c r="M27" s="29">
        <f t="shared" si="5"/>
        <v>39</v>
      </c>
      <c r="N27" s="28">
        <f t="shared" si="5"/>
        <v>37</v>
      </c>
      <c r="O27" s="29">
        <f t="shared" si="5"/>
        <v>12</v>
      </c>
      <c r="P27" s="28">
        <f t="shared" si="5"/>
        <v>4</v>
      </c>
      <c r="Q27" s="29">
        <f t="shared" si="5"/>
        <v>0</v>
      </c>
      <c r="R27" s="28">
        <f t="shared" si="5"/>
        <v>0</v>
      </c>
      <c r="S27" s="29">
        <f t="shared" si="5"/>
        <v>0</v>
      </c>
      <c r="T27" s="28">
        <f t="shared" si="5"/>
        <v>0</v>
      </c>
      <c r="U27" s="29">
        <f t="shared" si="5"/>
        <v>0</v>
      </c>
      <c r="V27" s="28">
        <f t="shared" si="5"/>
        <v>0</v>
      </c>
      <c r="W27" s="29">
        <f t="shared" si="5"/>
        <v>0</v>
      </c>
      <c r="X27" s="28">
        <f t="shared" si="5"/>
        <v>0</v>
      </c>
      <c r="Y27" s="30">
        <f t="shared" si="5"/>
        <v>0</v>
      </c>
      <c r="Z27" s="29">
        <f t="shared" si="0"/>
        <v>290</v>
      </c>
      <c r="AA27" s="29">
        <f t="shared" si="0"/>
        <v>70</v>
      </c>
      <c r="AB27" s="29">
        <f>SUM(Z27:AA27)</f>
        <v>360</v>
      </c>
    </row>
    <row r="28" spans="1:28" x14ac:dyDescent="0.3">
      <c r="A28" s="43" t="s">
        <v>28</v>
      </c>
      <c r="B28" s="31">
        <f>SUM(B27,B21,B15,B12)</f>
        <v>4</v>
      </c>
      <c r="C28" s="32">
        <f t="shared" ref="C28:Y28" si="6">SUM(C27,C21,C15,C12)</f>
        <v>2</v>
      </c>
      <c r="D28" s="31">
        <f t="shared" si="6"/>
        <v>19</v>
      </c>
      <c r="E28" s="32">
        <f t="shared" si="6"/>
        <v>14</v>
      </c>
      <c r="F28" s="31">
        <f t="shared" si="6"/>
        <v>615</v>
      </c>
      <c r="G28" s="32">
        <f t="shared" si="6"/>
        <v>478</v>
      </c>
      <c r="H28" s="31">
        <f t="shared" si="6"/>
        <v>28874</v>
      </c>
      <c r="I28" s="32">
        <f t="shared" si="6"/>
        <v>29202</v>
      </c>
      <c r="J28" s="31">
        <f t="shared" si="6"/>
        <v>5355</v>
      </c>
      <c r="K28" s="32">
        <f t="shared" si="6"/>
        <v>4658</v>
      </c>
      <c r="L28" s="31">
        <f t="shared" si="6"/>
        <v>1987</v>
      </c>
      <c r="M28" s="32">
        <f t="shared" si="6"/>
        <v>1580</v>
      </c>
      <c r="N28" s="31">
        <f t="shared" si="6"/>
        <v>410</v>
      </c>
      <c r="O28" s="32">
        <f t="shared" si="6"/>
        <v>374</v>
      </c>
      <c r="P28" s="31">
        <f t="shared" si="6"/>
        <v>34</v>
      </c>
      <c r="Q28" s="32">
        <f t="shared" si="6"/>
        <v>31</v>
      </c>
      <c r="R28" s="31">
        <f t="shared" si="6"/>
        <v>2</v>
      </c>
      <c r="S28" s="32">
        <f t="shared" si="6"/>
        <v>0</v>
      </c>
      <c r="T28" s="31">
        <f t="shared" si="6"/>
        <v>0</v>
      </c>
      <c r="U28" s="32">
        <f t="shared" si="6"/>
        <v>1</v>
      </c>
      <c r="V28" s="31">
        <f t="shared" si="6"/>
        <v>0</v>
      </c>
      <c r="W28" s="32">
        <f t="shared" si="6"/>
        <v>1</v>
      </c>
      <c r="X28" s="31">
        <f t="shared" si="6"/>
        <v>0</v>
      </c>
      <c r="Y28" s="33">
        <f t="shared" si="6"/>
        <v>2</v>
      </c>
      <c r="Z28" s="32">
        <f t="shared" si="0"/>
        <v>37300</v>
      </c>
      <c r="AA28" s="32">
        <f t="shared" si="0"/>
        <v>36343</v>
      </c>
      <c r="AB28" s="32">
        <f>SUM(Z28:AA28)</f>
        <v>73643</v>
      </c>
    </row>
  </sheetData>
  <mergeCells count="16">
    <mergeCell ref="Z6:AB6"/>
    <mergeCell ref="A2:AB2"/>
    <mergeCell ref="A3:AB3"/>
    <mergeCell ref="A4:AB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ageMargins left="0.39370078740157483" right="0.39370078740157483" top="0.78740157480314965" bottom="0.78740157480314965" header="0.31496062992125984" footer="0.59055118110236227"/>
  <pageSetup paperSize="9" scale="64" orientation="landscape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B195E5-376D-4063-81CD-64F4D88A59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72D8E3-F4BD-49E3-B098-0BC45014A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14BEC7-DCDE-4B21-877C-CF6AF32DCB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INHOUD</vt:lpstr>
      <vt:lpstr>21dbas_01</vt:lpstr>
      <vt:lpstr>21dbas_02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Goeman, Hilde</dc:creator>
  <cp:keywords/>
  <dc:description/>
  <cp:lastModifiedBy>Vermeulen Geert</cp:lastModifiedBy>
  <cp:revision/>
  <dcterms:created xsi:type="dcterms:W3CDTF">2022-09-14T15:48:51Z</dcterms:created>
  <dcterms:modified xsi:type="dcterms:W3CDTF">2022-11-28T08:19:40Z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0x010100703FEEF7FC4925438935D2DAE7BDF520</vt:lpwstr>
  </property>
</Properties>
</file>